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G169" i="24"/>
  <c r="J169" i="24"/>
  <c r="C169" i="24"/>
  <c r="E169" i="24"/>
  <c r="P169" i="4"/>
  <c r="N169" i="4" s="1"/>
  <c r="G169" i="4"/>
  <c r="F169" i="4"/>
  <c r="E169" i="4"/>
  <c r="E169" i="23"/>
  <c r="D169" i="23"/>
  <c r="C169" i="23"/>
  <c r="E169" i="5"/>
  <c r="D169" i="5"/>
  <c r="C169" i="5"/>
  <c r="D169" i="24" l="1"/>
  <c r="H169" i="24"/>
  <c r="F169" i="24"/>
  <c r="J169" i="4"/>
  <c r="D169" i="4" s="1"/>
  <c r="C169" i="4"/>
  <c r="G168" i="24"/>
  <c r="F168" i="24"/>
  <c r="J168" i="24"/>
  <c r="C168" i="24"/>
  <c r="P168" i="4"/>
  <c r="F168" i="4"/>
  <c r="J168" i="4"/>
  <c r="G168" i="4"/>
  <c r="C168" i="4"/>
  <c r="E168" i="23"/>
  <c r="D168" i="23"/>
  <c r="C168" i="23"/>
  <c r="E168" i="5"/>
  <c r="D168" i="5"/>
  <c r="C168" i="5"/>
  <c r="H169" i="4" l="1"/>
  <c r="H168" i="24"/>
  <c r="P168" i="24"/>
  <c r="N168" i="24" s="1"/>
  <c r="E168" i="24"/>
  <c r="N168" i="4"/>
  <c r="H168" i="4"/>
  <c r="D168" i="4"/>
  <c r="E168" i="4"/>
  <c r="P167" i="24"/>
  <c r="N167" i="24" s="1"/>
  <c r="E167" i="24"/>
  <c r="J167" i="24"/>
  <c r="H167" i="24" s="1"/>
  <c r="G167" i="24"/>
  <c r="F167" i="24"/>
  <c r="C167" i="24"/>
  <c r="P167" i="4"/>
  <c r="N167" i="4" s="1"/>
  <c r="E167" i="4"/>
  <c r="J167" i="4"/>
  <c r="H167" i="4" s="1"/>
  <c r="G167" i="4"/>
  <c r="F167" i="4"/>
  <c r="C167" i="4"/>
  <c r="E167" i="23"/>
  <c r="D167" i="23"/>
  <c r="C167" i="23"/>
  <c r="E167" i="5"/>
  <c r="D167" i="5"/>
  <c r="C167" i="5"/>
  <c r="D168" i="24" l="1"/>
  <c r="D167" i="24"/>
  <c r="D167" i="4"/>
  <c r="P166" i="24"/>
  <c r="J166" i="24"/>
  <c r="G166" i="24"/>
  <c r="F166" i="24"/>
  <c r="C166" i="24"/>
  <c r="P166" i="4"/>
  <c r="F166" i="4"/>
  <c r="J166" i="4"/>
  <c r="C166" i="4"/>
  <c r="E166" i="23"/>
  <c r="D166" i="23"/>
  <c r="C166" i="23"/>
  <c r="D166" i="5"/>
  <c r="E166" i="5"/>
  <c r="C166" i="5"/>
  <c r="N166" i="4" l="1"/>
  <c r="N166" i="24"/>
  <c r="H166" i="24"/>
  <c r="D166" i="24"/>
  <c r="E166" i="24"/>
  <c r="H166" i="4"/>
  <c r="D166" i="4"/>
  <c r="G166" i="4"/>
  <c r="E166" i="4"/>
  <c r="P165" i="24"/>
  <c r="N165" i="24" s="1"/>
  <c r="G165" i="24"/>
  <c r="J165" i="24"/>
  <c r="C165" i="24"/>
  <c r="E165" i="24"/>
  <c r="P165" i="4"/>
  <c r="N165" i="4" s="1"/>
  <c r="E165" i="4"/>
  <c r="J165" i="4"/>
  <c r="H165" i="4" s="1"/>
  <c r="G165" i="4"/>
  <c r="F165" i="4"/>
  <c r="C165" i="4"/>
  <c r="E165" i="23"/>
  <c r="D165" i="23"/>
  <c r="C165" i="23"/>
  <c r="E165" i="5"/>
  <c r="D165" i="5"/>
  <c r="C165" i="5"/>
  <c r="H165" i="24" l="1"/>
  <c r="D165" i="24"/>
  <c r="F165" i="24"/>
  <c r="D165" i="4"/>
  <c r="P164" i="24"/>
  <c r="N164" i="24" s="1"/>
  <c r="G164" i="24"/>
  <c r="J164" i="24"/>
  <c r="C164" i="24"/>
  <c r="E164" i="24"/>
  <c r="P164" i="4"/>
  <c r="N164" i="4" s="1"/>
  <c r="G164" i="4"/>
  <c r="J164" i="4"/>
  <c r="C164" i="4"/>
  <c r="E164" i="4"/>
  <c r="C164" i="23"/>
  <c r="E164" i="23"/>
  <c r="D164" i="23"/>
  <c r="D164" i="5"/>
  <c r="E164" i="5"/>
  <c r="C164" i="5"/>
  <c r="H164" i="24" l="1"/>
  <c r="D164" i="24"/>
  <c r="F164" i="24"/>
  <c r="H164" i="4"/>
  <c r="D164" i="4"/>
  <c r="F164" i="4"/>
  <c r="P163" i="24"/>
  <c r="N163" i="24" s="1"/>
  <c r="J163" i="24"/>
  <c r="G163" i="24"/>
  <c r="E163" i="24"/>
  <c r="C163" i="24"/>
  <c r="P163" i="4"/>
  <c r="N163" i="4" s="1"/>
  <c r="G163" i="4"/>
  <c r="J163" i="4"/>
  <c r="C163" i="4"/>
  <c r="E163" i="4"/>
  <c r="E163" i="23"/>
  <c r="D163" i="23"/>
  <c r="C163" i="23"/>
  <c r="C163" i="5"/>
  <c r="E163" i="5"/>
  <c r="D163" i="5"/>
  <c r="H163" i="24" l="1"/>
  <c r="D163" i="24"/>
  <c r="F163" i="24"/>
  <c r="H163" i="4"/>
  <c r="D163" i="4"/>
  <c r="F163" i="4"/>
  <c r="P162" i="24"/>
  <c r="N162" i="24" s="1"/>
  <c r="E162" i="24"/>
  <c r="J162" i="24"/>
  <c r="H162" i="24" s="1"/>
  <c r="G162" i="24"/>
  <c r="F162" i="24"/>
  <c r="C162" i="24"/>
  <c r="P162" i="4"/>
  <c r="N162" i="4"/>
  <c r="F162" i="4"/>
  <c r="J162" i="4"/>
  <c r="G162" i="4"/>
  <c r="C162" i="4"/>
  <c r="E162" i="23"/>
  <c r="D162" i="23"/>
  <c r="C162" i="23"/>
  <c r="E162" i="5"/>
  <c r="D162" i="5"/>
  <c r="C162" i="5"/>
  <c r="D162" i="24" l="1"/>
  <c r="H162" i="4"/>
  <c r="D162" i="4"/>
  <c r="E162" i="4"/>
  <c r="P161" i="24"/>
  <c r="N161" i="24" s="1"/>
  <c r="G161" i="24"/>
  <c r="J161" i="24"/>
  <c r="C161" i="24"/>
  <c r="E161" i="24"/>
  <c r="E161" i="4"/>
  <c r="G161" i="4"/>
  <c r="F161" i="4"/>
  <c r="C161" i="4"/>
  <c r="E161" i="23"/>
  <c r="D161" i="23"/>
  <c r="C161" i="23"/>
  <c r="E161" i="5"/>
  <c r="D161" i="5"/>
  <c r="C161" i="5"/>
  <c r="D161" i="24" l="1"/>
  <c r="H161" i="24"/>
  <c r="F161" i="24"/>
  <c r="J161" i="4"/>
  <c r="P161" i="4"/>
  <c r="N161" i="4" s="1"/>
  <c r="P160" i="24"/>
  <c r="N160" i="24" s="1"/>
  <c r="J160" i="24"/>
  <c r="G160" i="24"/>
  <c r="E160" i="24"/>
  <c r="C160" i="24"/>
  <c r="P160" i="4"/>
  <c r="N160" i="4" s="1"/>
  <c r="E160" i="4"/>
  <c r="J160" i="4"/>
  <c r="H160" i="4" s="1"/>
  <c r="G160" i="4"/>
  <c r="F160" i="4"/>
  <c r="C160" i="4"/>
  <c r="E160" i="23"/>
  <c r="D160" i="23"/>
  <c r="C160" i="23"/>
  <c r="E160" i="5"/>
  <c r="D160" i="5"/>
  <c r="C160" i="5"/>
  <c r="H161" i="4" l="1"/>
  <c r="D161" i="4"/>
  <c r="H160" i="24"/>
  <c r="D160" i="24"/>
  <c r="F160" i="24"/>
  <c r="D160" i="4"/>
  <c r="P159" i="24"/>
  <c r="N159" i="24" s="1"/>
  <c r="G159" i="24"/>
  <c r="J159" i="24"/>
  <c r="C159" i="24"/>
  <c r="E159" i="24"/>
  <c r="P159" i="4"/>
  <c r="N159" i="4" s="1"/>
  <c r="G159" i="4"/>
  <c r="J159" i="4"/>
  <c r="C159" i="4"/>
  <c r="E159" i="4"/>
  <c r="E159" i="23"/>
  <c r="D159" i="23"/>
  <c r="C159" i="23"/>
  <c r="E159" i="5"/>
  <c r="D159" i="5"/>
  <c r="C159" i="5"/>
  <c r="D159" i="24" l="1"/>
  <c r="H159" i="24"/>
  <c r="F159" i="24"/>
  <c r="H159" i="4"/>
  <c r="D159" i="4"/>
  <c r="F159" i="4"/>
  <c r="P158" i="24"/>
  <c r="N158" i="24" s="1"/>
  <c r="J158" i="24"/>
  <c r="G158" i="24"/>
  <c r="E158" i="24"/>
  <c r="C158" i="24"/>
  <c r="P158" i="4"/>
  <c r="N158" i="4" s="1"/>
  <c r="J158" i="4"/>
  <c r="G158" i="4"/>
  <c r="E158" i="4"/>
  <c r="C158" i="4"/>
  <c r="E158" i="23"/>
  <c r="D158" i="23"/>
  <c r="C158" i="23"/>
  <c r="E158" i="5"/>
  <c r="D158" i="5"/>
  <c r="C158" i="5"/>
  <c r="H158" i="24" l="1"/>
  <c r="D158" i="24"/>
  <c r="F158" i="24"/>
  <c r="D158" i="4"/>
  <c r="H158" i="4"/>
  <c r="F158" i="4"/>
  <c r="P157" i="24"/>
  <c r="N157" i="24" s="1"/>
  <c r="J157" i="24"/>
  <c r="G157" i="24"/>
  <c r="E157" i="24"/>
  <c r="C157" i="24"/>
  <c r="P157" i="4"/>
  <c r="N157" i="4" s="1"/>
  <c r="G157" i="4"/>
  <c r="F157" i="4"/>
  <c r="C157" i="4"/>
  <c r="E157" i="4"/>
  <c r="E157" i="23"/>
  <c r="D157" i="23"/>
  <c r="C157" i="23"/>
  <c r="E157" i="5"/>
  <c r="D157" i="5"/>
  <c r="C157" i="5"/>
  <c r="D157" i="24" l="1"/>
  <c r="H157" i="24"/>
  <c r="F157" i="24"/>
  <c r="J157" i="4"/>
  <c r="P156" i="24"/>
  <c r="N156" i="24" s="1"/>
  <c r="E156" i="24"/>
  <c r="J156" i="24"/>
  <c r="H156" i="24" s="1"/>
  <c r="G156" i="24"/>
  <c r="F156" i="24"/>
  <c r="C156" i="24"/>
  <c r="P156" i="4"/>
  <c r="N156" i="4" s="1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D157" i="4" l="1"/>
  <c r="H157" i="4"/>
  <c r="D156" i="24"/>
  <c r="D156" i="4"/>
  <c r="P155" i="24"/>
  <c r="N155" i="24" s="1"/>
  <c r="J155" i="24"/>
  <c r="G155" i="24"/>
  <c r="E155" i="24"/>
  <c r="C155" i="24"/>
  <c r="P155" i="4"/>
  <c r="N155" i="4" s="1"/>
  <c r="G155" i="4"/>
  <c r="J155" i="4"/>
  <c r="E155" i="4"/>
  <c r="C155" i="4"/>
  <c r="E155" i="23"/>
  <c r="D155" i="23"/>
  <c r="C155" i="23"/>
  <c r="E155" i="5"/>
  <c r="D155" i="5"/>
  <c r="C155" i="5"/>
  <c r="H155" i="24" l="1"/>
  <c r="D155" i="24"/>
  <c r="F155" i="24"/>
  <c r="H155" i="4"/>
  <c r="D155" i="4"/>
  <c r="F155" i="4"/>
  <c r="P154" i="24"/>
  <c r="N154" i="24" s="1"/>
  <c r="G154" i="24"/>
  <c r="J154" i="24"/>
  <c r="C154" i="24"/>
  <c r="E154" i="24"/>
  <c r="P154" i="4"/>
  <c r="N154" i="4" s="1"/>
  <c r="F154" i="4"/>
  <c r="G154" i="4"/>
  <c r="E154" i="4"/>
  <c r="C154" i="4"/>
  <c r="E154" i="23"/>
  <c r="D154" i="23"/>
  <c r="C154" i="23"/>
  <c r="E154" i="5"/>
  <c r="D154" i="5"/>
  <c r="C154" i="5"/>
  <c r="H154" i="24" l="1"/>
  <c r="D154" i="24"/>
  <c r="F154" i="24"/>
  <c r="J154" i="4"/>
  <c r="P153" i="24"/>
  <c r="N153" i="24" s="1"/>
  <c r="E153" i="24"/>
  <c r="J153" i="24"/>
  <c r="H153" i="24" s="1"/>
  <c r="G153" i="24"/>
  <c r="F153" i="24"/>
  <c r="C153" i="24"/>
  <c r="P153" i="4"/>
  <c r="N153" i="4" s="1"/>
  <c r="F153" i="4"/>
  <c r="E153" i="4"/>
  <c r="J153" i="4"/>
  <c r="H153" i="4" s="1"/>
  <c r="G153" i="4"/>
  <c r="C153" i="4"/>
  <c r="E153" i="23"/>
  <c r="D153" i="23"/>
  <c r="C153" i="23"/>
  <c r="E153" i="5"/>
  <c r="D153" i="5"/>
  <c r="C153" i="5"/>
  <c r="D154" i="4" l="1"/>
  <c r="H154" i="4"/>
  <c r="D153" i="24"/>
  <c r="D153" i="4"/>
  <c r="P152" i="24"/>
  <c r="F152" i="24"/>
  <c r="J152" i="24"/>
  <c r="G152" i="24"/>
  <c r="C152" i="24"/>
  <c r="P152" i="4"/>
  <c r="N152" i="4" s="1"/>
  <c r="J152" i="4"/>
  <c r="G152" i="4"/>
  <c r="E152" i="4"/>
  <c r="C152" i="4"/>
  <c r="E152" i="23"/>
  <c r="D152" i="23"/>
  <c r="C152" i="23"/>
  <c r="E152" i="5"/>
  <c r="D152" i="5"/>
  <c r="C152" i="5"/>
  <c r="D152" i="24" l="1"/>
  <c r="H152" i="24"/>
  <c r="N152" i="24"/>
  <c r="E152" i="24"/>
  <c r="H152" i="4"/>
  <c r="D152" i="4"/>
  <c r="F152" i="4"/>
  <c r="P151" i="24"/>
  <c r="F151" i="24"/>
  <c r="J151" i="24"/>
  <c r="G151" i="24"/>
  <c r="C151" i="24"/>
  <c r="P151" i="4"/>
  <c r="N151" i="4" s="1"/>
  <c r="J151" i="4"/>
  <c r="H151" i="4" s="1"/>
  <c r="G151" i="4"/>
  <c r="F151" i="4"/>
  <c r="E151" i="4"/>
  <c r="C151" i="4"/>
  <c r="E151" i="23"/>
  <c r="D151" i="23"/>
  <c r="C151" i="23"/>
  <c r="D151" i="5"/>
  <c r="E151" i="5"/>
  <c r="C151" i="5"/>
  <c r="N151" i="24" l="1"/>
  <c r="D151" i="24"/>
  <c r="H151" i="24"/>
  <c r="E151" i="24"/>
  <c r="D151" i="4"/>
  <c r="G150" i="24"/>
  <c r="P150" i="24"/>
  <c r="N150" i="24" s="1"/>
  <c r="E150" i="24"/>
  <c r="J150" i="24"/>
  <c r="H150" i="24" s="1"/>
  <c r="F150" i="24"/>
  <c r="C150" i="24"/>
  <c r="P150" i="4"/>
  <c r="F150" i="4"/>
  <c r="J150" i="4"/>
  <c r="G150" i="4"/>
  <c r="C150" i="4"/>
  <c r="E150" i="23"/>
  <c r="D150" i="23"/>
  <c r="C150" i="23"/>
  <c r="E150" i="5"/>
  <c r="D150" i="5"/>
  <c r="C150" i="5"/>
  <c r="D150" i="24" l="1"/>
  <c r="N150" i="4"/>
  <c r="H150" i="4"/>
  <c r="D150" i="4"/>
  <c r="E150" i="4"/>
  <c r="G149" i="24"/>
  <c r="P149" i="24"/>
  <c r="N149" i="24" s="1"/>
  <c r="E149" i="24"/>
  <c r="J149" i="24"/>
  <c r="H149" i="24" s="1"/>
  <c r="F149" i="24"/>
  <c r="C149" i="24"/>
  <c r="G149" i="4"/>
  <c r="P149" i="4"/>
  <c r="N149" i="4" s="1"/>
  <c r="E149" i="4"/>
  <c r="J149" i="4"/>
  <c r="H149" i="4" s="1"/>
  <c r="C149" i="4"/>
  <c r="D149" i="23"/>
  <c r="E149" i="23"/>
  <c r="C149" i="23"/>
  <c r="E149" i="5"/>
  <c r="D149" i="5"/>
  <c r="C149" i="5"/>
  <c r="D149" i="24" l="1"/>
  <c r="F149" i="4"/>
  <c r="D149" i="4"/>
  <c r="P148" i="24"/>
  <c r="N148" i="24" s="1"/>
  <c r="G148" i="24"/>
  <c r="J148" i="24"/>
  <c r="C148" i="24"/>
  <c r="E148" i="24"/>
  <c r="P148" i="4"/>
  <c r="N148" i="4" s="1"/>
  <c r="J148" i="4"/>
  <c r="G148" i="4"/>
  <c r="E148" i="4"/>
  <c r="C148" i="4"/>
  <c r="E148" i="23"/>
  <c r="D148" i="23"/>
  <c r="C148" i="23"/>
  <c r="E148" i="5"/>
  <c r="D148" i="5"/>
  <c r="C148" i="5"/>
  <c r="H148" i="24" l="1"/>
  <c r="D148" i="24"/>
  <c r="F148" i="24"/>
  <c r="D148" i="4"/>
  <c r="H148" i="4"/>
  <c r="F148" i="4"/>
  <c r="P147" i="24"/>
  <c r="F147" i="24"/>
  <c r="J147" i="24"/>
  <c r="G147" i="24"/>
  <c r="C147" i="24"/>
  <c r="G147" i="4"/>
  <c r="P147" i="4"/>
  <c r="N147" i="4" s="1"/>
  <c r="E147" i="4"/>
  <c r="J147" i="4"/>
  <c r="H147" i="4" s="1"/>
  <c r="C147" i="4"/>
  <c r="E147" i="23"/>
  <c r="D147" i="23"/>
  <c r="C147" i="23"/>
  <c r="E147" i="5"/>
  <c r="D147" i="5"/>
  <c r="C147" i="5"/>
  <c r="N147" i="24" l="1"/>
  <c r="H147" i="24"/>
  <c r="D147" i="24"/>
  <c r="E147" i="24"/>
  <c r="F147" i="4"/>
  <c r="D147" i="4"/>
  <c r="F146" i="24"/>
  <c r="E146" i="24"/>
  <c r="J146" i="24"/>
  <c r="H146" i="24" s="1"/>
  <c r="G146" i="24"/>
  <c r="C146" i="24"/>
  <c r="P146" i="4"/>
  <c r="N146" i="4" s="1"/>
  <c r="E146" i="4"/>
  <c r="J146" i="4"/>
  <c r="H146" i="4" s="1"/>
  <c r="G146" i="4"/>
  <c r="F146" i="4"/>
  <c r="C146" i="4"/>
  <c r="E146" i="23"/>
  <c r="D146" i="23"/>
  <c r="C146" i="23"/>
  <c r="E146" i="5"/>
  <c r="D146" i="5"/>
  <c r="C146" i="5"/>
  <c r="P146" i="24" l="1"/>
  <c r="N146" i="24" s="1"/>
  <c r="D146" i="4"/>
  <c r="F145" i="24"/>
  <c r="C145" i="24"/>
  <c r="E145" i="24"/>
  <c r="F145" i="4"/>
  <c r="E145" i="4"/>
  <c r="G145" i="4"/>
  <c r="C145" i="4"/>
  <c r="E145" i="23"/>
  <c r="D145" i="23"/>
  <c r="C145" i="23"/>
  <c r="C145" i="5"/>
  <c r="D146" i="24" l="1"/>
  <c r="G145" i="24"/>
  <c r="P145" i="4"/>
  <c r="N145" i="4" s="1"/>
  <c r="J145" i="4"/>
  <c r="H145" i="4" s="1"/>
  <c r="P145" i="24"/>
  <c r="N145" i="24" s="1"/>
  <c r="D145" i="5"/>
  <c r="E145" i="5"/>
  <c r="J145" i="24"/>
  <c r="E144" i="24"/>
  <c r="C144" i="24"/>
  <c r="G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P140" i="4"/>
  <c r="G140" i="4"/>
  <c r="E140" i="4"/>
  <c r="C140" i="4"/>
  <c r="E140" i="23"/>
  <c r="D140" i="23"/>
  <c r="C140" i="23"/>
  <c r="C140" i="5"/>
  <c r="E140" i="5"/>
  <c r="D140" i="5"/>
  <c r="N140" i="4" l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E138" i="24"/>
  <c r="C138" i="24"/>
  <c r="F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N138" i="4" s="1"/>
  <c r="G138" i="24"/>
  <c r="J138" i="24"/>
  <c r="H138" i="24" s="1"/>
  <c r="H139" i="24"/>
  <c r="D139" i="24"/>
  <c r="E138" i="4"/>
  <c r="P138" i="24"/>
  <c r="N138" i="24" s="1"/>
  <c r="J138" i="4"/>
  <c r="G137" i="24"/>
  <c r="E137" i="24"/>
  <c r="C137" i="24"/>
  <c r="G137" i="4"/>
  <c r="C137" i="4"/>
  <c r="E137" i="4"/>
  <c r="E137" i="23"/>
  <c r="D137" i="23"/>
  <c r="C137" i="23"/>
  <c r="E137" i="5"/>
  <c r="D137" i="5"/>
  <c r="C137" i="5"/>
  <c r="D138" i="4" l="1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H136" i="24" s="1"/>
  <c r="D137" i="4"/>
  <c r="D137" i="24"/>
  <c r="J136" i="4"/>
  <c r="G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E133" i="4"/>
  <c r="C133" i="4"/>
  <c r="F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C131" i="4"/>
  <c r="G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H131" i="4" s="1"/>
  <c r="P131" i="24"/>
  <c r="N131" i="24" s="1"/>
  <c r="J131" i="24"/>
  <c r="H131" i="24" s="1"/>
  <c r="F131" i="2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<sst xmlns="http://schemas.openxmlformats.org/spreadsheetml/2006/main" count="2508" uniqueCount="270">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</sst>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212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229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hidden="1" outlineLevel="1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9">
        <v>44866</v>
      </c>
      <c r="B153" s="44">
        <v>5454.9638920199995</v>
      </c>
      <c r="C153" s="44">
        <f t="shared" ref="C153" si="774">I153+O153</f>
        <v>4608.1699888399999</v>
      </c>
      <c r="D153" s="44">
        <f t="shared" ref="D153" si="775">J153+P153</f>
        <v>846.79390317999992</v>
      </c>
      <c r="E153" s="44">
        <f t="shared" ref="E153" si="776">K153+Q153</f>
        <v>575.55777852000006</v>
      </c>
      <c r="F153" s="44">
        <f t="shared" ref="F153" si="777">L153+R153</f>
        <v>263.18535493999997</v>
      </c>
      <c r="G153" s="44">
        <f t="shared" ref="G153" si="778">M153+S153</f>
        <v>8.0507697199999999</v>
      </c>
      <c r="H153" s="44">
        <f t="shared" ref="H153" si="779">SUM(I153:J153)</f>
        <v>4427.33787295</v>
      </c>
      <c r="I153" s="44">
        <v>3686.1456233899999</v>
      </c>
      <c r="J153" s="44">
        <f t="shared" ref="J153" si="780">SUM(K153:M153)</f>
        <v>741.19224955999994</v>
      </c>
      <c r="K153" s="44">
        <v>555.18971675</v>
      </c>
      <c r="L153" s="44">
        <v>177.95176308999999</v>
      </c>
      <c r="M153" s="44">
        <v>8.0507697199999999</v>
      </c>
      <c r="N153" s="44">
        <f t="shared" ref="N153" si="781">SUM(O153:P153)</f>
        <v>1027.62601907</v>
      </c>
      <c r="O153" s="44">
        <v>922.02436545</v>
      </c>
      <c r="P153" s="44">
        <f t="shared" ref="P153" si="782">SUM(Q153:S153)</f>
        <v>105.60165361999999</v>
      </c>
      <c r="Q153" s="44">
        <v>20.368061770000001</v>
      </c>
      <c r="R153" s="44">
        <v>85.233591849999996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9">
        <v>44896</v>
      </c>
      <c r="B154" s="44">
        <v>5871.8521380700004</v>
      </c>
      <c r="C154" s="44">
        <f t="shared" ref="C154" si="783">I154+O154</f>
        <v>4849.9403342200003</v>
      </c>
      <c r="D154" s="44">
        <f t="shared" ref="D154" si="784">J154+P154</f>
        <v>1021.91180385</v>
      </c>
      <c r="E154" s="44">
        <f t="shared" ref="E154" si="785">K154+Q154</f>
        <v>728.79922847</v>
      </c>
      <c r="F154" s="44">
        <f t="shared" ref="F154" si="786">L154+R154</f>
        <v>285.06180566</v>
      </c>
      <c r="G154" s="44">
        <f t="shared" ref="G154" si="787">M154+S154</f>
        <v>8.0507697199999999</v>
      </c>
      <c r="H154" s="44">
        <f t="shared" ref="H154" si="788">SUM(I154:J154)</f>
        <v>4940.8385058200001</v>
      </c>
      <c r="I154" s="44">
        <v>4045.1530500500003</v>
      </c>
      <c r="J154" s="44">
        <f t="shared" ref="J154" si="789">SUM(K154:M154)</f>
        <v>895.68545576999998</v>
      </c>
      <c r="K154" s="44">
        <v>708.41698871999995</v>
      </c>
      <c r="L154" s="44">
        <v>179.21769733000002</v>
      </c>
      <c r="M154" s="44">
        <v>8.0507697199999999</v>
      </c>
      <c r="N154" s="44">
        <f t="shared" ref="N154" si="790">SUM(O154:P154)</f>
        <v>931.01363225</v>
      </c>
      <c r="O154" s="44">
        <v>804.78728417000002</v>
      </c>
      <c r="P154" s="44">
        <f t="shared" ref="P154" si="791">SUM(Q154:S154)</f>
        <v>126.22634807999999</v>
      </c>
      <c r="Q154" s="44">
        <v>20.38223975</v>
      </c>
      <c r="R154" s="44">
        <v>105.84410833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9">
        <v>44927</v>
      </c>
      <c r="B155" s="44">
        <v>5974.8237873999997</v>
      </c>
      <c r="C155" s="44">
        <f t="shared" ref="C155" si="792">I155+O155</f>
        <v>5014.1348128499994</v>
      </c>
      <c r="D155" s="44">
        <f t="shared" ref="D155" si="793">J155+P155</f>
        <v>960.68897455000001</v>
      </c>
      <c r="E155" s="44">
        <f t="shared" ref="E155" si="794">K155+Q155</f>
        <v>676.48330944999998</v>
      </c>
      <c r="F155" s="44">
        <f t="shared" ref="F155" si="795">L155+R155</f>
        <v>276.16503306000004</v>
      </c>
      <c r="G155" s="44">
        <f t="shared" ref="G155" si="796">M155+S155</f>
        <v>8.0406320400000002</v>
      </c>
      <c r="H155" s="44">
        <f t="shared" ref="H155" si="797">SUM(I155:J155)</f>
        <v>4927.2552990699996</v>
      </c>
      <c r="I155" s="44">
        <v>4095.3124794599998</v>
      </c>
      <c r="J155" s="44">
        <f t="shared" ref="J155" si="798">SUM(K155:M155)</f>
        <v>831.94281961000002</v>
      </c>
      <c r="K155" s="44">
        <v>653.89384407</v>
      </c>
      <c r="L155" s="44">
        <v>170.00834350000002</v>
      </c>
      <c r="M155" s="44">
        <v>8.0406320400000002</v>
      </c>
      <c r="N155" s="44">
        <f t="shared" ref="N155" si="799">SUM(O155:P155)</f>
        <v>1047.56848833</v>
      </c>
      <c r="O155" s="44">
        <v>918.82233338999993</v>
      </c>
      <c r="P155" s="44">
        <f t="shared" ref="P155" si="800">SUM(Q155:S155)</f>
        <v>128.74615494</v>
      </c>
      <c r="Q155" s="44">
        <v>22.58946538</v>
      </c>
      <c r="R155" s="44">
        <v>106.15668956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9">
        <v>44958</v>
      </c>
      <c r="B156" s="44">
        <v>6266.4991319300007</v>
      </c>
      <c r="C156" s="44">
        <f t="shared" ref="C156" si="801">I156+O156</f>
        <v>5302.1001258000006</v>
      </c>
      <c r="D156" s="44">
        <f t="shared" ref="D156" si="802">J156+P156</f>
        <v>964.39900613000009</v>
      </c>
      <c r="E156" s="44">
        <f t="shared" ref="E156" si="803">K156+Q156</f>
        <v>768.84291711000014</v>
      </c>
      <c r="F156" s="44">
        <f t="shared" ref="F156" si="804">L156+R156</f>
        <v>187.51545697999998</v>
      </c>
      <c r="G156" s="44">
        <f t="shared" ref="G156" si="805">M156+S156</f>
        <v>8.0406320400000002</v>
      </c>
      <c r="H156" s="44">
        <f t="shared" ref="H156" si="806">SUM(I156:J156)</f>
        <v>5066.6291854400006</v>
      </c>
      <c r="I156" s="44">
        <v>4196.1353149000006</v>
      </c>
      <c r="J156" s="44">
        <f t="shared" ref="J156" si="807">SUM(K156:M156)</f>
        <v>870.4938705400001</v>
      </c>
      <c r="K156" s="44">
        <v>709.72698854000009</v>
      </c>
      <c r="L156" s="44">
        <v>152.72624995999999</v>
      </c>
      <c r="M156" s="44">
        <v>8.0406320400000002</v>
      </c>
      <c r="N156" s="44">
        <f t="shared" ref="N156" si="808">SUM(O156:P156)</f>
        <v>1199.8699464900001</v>
      </c>
      <c r="O156" s="44">
        <v>1105.9648109</v>
      </c>
      <c r="P156" s="44">
        <f t="shared" ref="P156" si="809">SUM(Q156:S156)</f>
        <v>93.90513559</v>
      </c>
      <c r="Q156" s="44">
        <v>59.115928570000001</v>
      </c>
      <c r="R156" s="44">
        <v>34.789207019999999</v>
      </c>
      <c r="S156" s="44">
        <v>0</v>
      </c>
      <c r="T156" s="44"/>
      <c r="U156" s="44"/>
      <c r="V156" s="44"/>
      <c r="W156" s="44"/>
      <c r="X156" s="44"/>
    </row>
    <row r="157" spans="1:24" collapsed="1">
      <c r="A157" s="9">
        <v>44986</v>
      </c>
      <c r="B157" s="44">
        <v>6188.4154108399998</v>
      </c>
      <c r="C157" s="44">
        <f t="shared" ref="C157" si="810">I157+O157</f>
        <v>5222.6372094199996</v>
      </c>
      <c r="D157" s="44">
        <f t="shared" ref="D157" si="811">J157+P157</f>
        <v>965.77820141999985</v>
      </c>
      <c r="E157" s="44">
        <f t="shared" ref="E157" si="812">K157+Q157</f>
        <v>862.12436239999988</v>
      </c>
      <c r="F157" s="44">
        <f t="shared" ref="F157" si="813">L157+R157</f>
        <v>95.613206980000001</v>
      </c>
      <c r="G157" s="44">
        <f t="shared" ref="G157" si="814">M157+S157</f>
        <v>8.0406320400000002</v>
      </c>
      <c r="H157" s="44">
        <f t="shared" ref="H157" si="815">SUM(I157:J157)</f>
        <v>5131.4811389300003</v>
      </c>
      <c r="I157" s="44">
        <v>4242.3384369400001</v>
      </c>
      <c r="J157" s="44">
        <f t="shared" ref="J157" si="816">SUM(K157:M157)</f>
        <v>889.14270198999986</v>
      </c>
      <c r="K157" s="44">
        <v>785.4888629699999</v>
      </c>
      <c r="L157" s="44">
        <v>95.613206980000001</v>
      </c>
      <c r="M157" s="44">
        <v>8.0406320400000002</v>
      </c>
      <c r="N157" s="44">
        <f t="shared" ref="N157" si="817">SUM(O157:P157)</f>
        <v>1056.93427191</v>
      </c>
      <c r="O157" s="44">
        <v>980.29877248000003</v>
      </c>
      <c r="P157" s="44">
        <f t="shared" ref="P157" si="818">SUM(Q157:S157)</f>
        <v>76.635499429999996</v>
      </c>
      <c r="Q157" s="44">
        <v>76.635499429999996</v>
      </c>
      <c r="R157" s="44">
        <v>0</v>
      </c>
      <c r="S157" s="44">
        <v>0</v>
      </c>
      <c r="T157" s="44"/>
      <c r="U157" s="44"/>
      <c r="V157" s="44"/>
      <c r="W157" s="44"/>
      <c r="X157" s="44"/>
    </row>
    <row r="158" spans="1:24">
      <c r="A158" s="9">
        <v>45017</v>
      </c>
      <c r="B158" s="44">
        <v>6303.5507078799992</v>
      </c>
      <c r="C158" s="44">
        <f t="shared" ref="C158" si="819">I158+O158</f>
        <v>5205.3249211499997</v>
      </c>
      <c r="D158" s="44">
        <f t="shared" ref="D158" si="820">J158+P158</f>
        <v>1098.22578673</v>
      </c>
      <c r="E158" s="44">
        <f t="shared" ref="E158" si="821">K158+Q158</f>
        <v>1004.25847319</v>
      </c>
      <c r="F158" s="44">
        <f t="shared" ref="F158" si="822">L158+R158</f>
        <v>85.927288520000005</v>
      </c>
      <c r="G158" s="44">
        <f t="shared" ref="G158" si="823">M158+S158</f>
        <v>8.0400250199999999</v>
      </c>
      <c r="H158" s="44">
        <f t="shared" ref="H158" si="824">SUM(I158:J158)</f>
        <v>5244.5330704299995</v>
      </c>
      <c r="I158" s="44">
        <v>4218.8530507599999</v>
      </c>
      <c r="J158" s="44">
        <f t="shared" ref="J158" si="825">SUM(K158:M158)</f>
        <v>1025.6800196700001</v>
      </c>
      <c r="K158" s="44">
        <v>931.71270613000002</v>
      </c>
      <c r="L158" s="44">
        <v>85.927288520000005</v>
      </c>
      <c r="M158" s="44">
        <v>8.0400250199999999</v>
      </c>
      <c r="N158" s="44">
        <f t="shared" ref="N158" si="826">SUM(O158:P158)</f>
        <v>1059.0176374499999</v>
      </c>
      <c r="O158" s="44">
        <v>986.47187038999994</v>
      </c>
      <c r="P158" s="44">
        <f t="shared" ref="P158" si="827">SUM(Q158:S158)</f>
        <v>72.545767060000003</v>
      </c>
      <c r="Q158" s="44">
        <v>72.545767060000003</v>
      </c>
      <c r="R158" s="44">
        <v>0</v>
      </c>
      <c r="S158" s="44">
        <v>0</v>
      </c>
      <c r="T158" s="44"/>
      <c r="U158" s="44"/>
      <c r="V158" s="44"/>
      <c r="W158" s="44"/>
      <c r="X158" s="44"/>
    </row>
    <row r="159" spans="1:24">
      <c r="A159" s="9">
        <v>45047</v>
      </c>
      <c r="B159" s="44">
        <v>6504.5949681100001</v>
      </c>
      <c r="C159" s="44">
        <f t="shared" ref="C159" si="828">I159+O159</f>
        <v>5378.4420690100005</v>
      </c>
      <c r="D159" s="44">
        <f t="shared" ref="D159" si="829">J159+P159</f>
        <v>1126.1528991</v>
      </c>
      <c r="E159" s="44">
        <f t="shared" ref="E159" si="830">K159+Q159</f>
        <v>1035.9537489899999</v>
      </c>
      <c r="F159" s="44">
        <f t="shared" ref="F159" si="831">L159+R159</f>
        <v>82.159125090000003</v>
      </c>
      <c r="G159" s="44">
        <f t="shared" ref="G159" si="832">M159+S159</f>
        <v>8.0400250199999999</v>
      </c>
      <c r="H159" s="44">
        <f t="shared" ref="H159" si="833">SUM(I159:J159)</f>
        <v>5454.8121708500003</v>
      </c>
      <c r="I159" s="44">
        <v>4385.2259306900005</v>
      </c>
      <c r="J159" s="44">
        <f t="shared" ref="J159" si="834">SUM(K159:M159)</f>
        <v>1069.58624016</v>
      </c>
      <c r="K159" s="44">
        <v>979.38709004999998</v>
      </c>
      <c r="L159" s="44">
        <v>82.159125090000003</v>
      </c>
      <c r="M159" s="44">
        <v>8.0400250199999999</v>
      </c>
      <c r="N159" s="44">
        <f t="shared" ref="N159" si="835">SUM(O159:P159)</f>
        <v>1049.7827972600001</v>
      </c>
      <c r="O159" s="44">
        <v>993.21613832000003</v>
      </c>
      <c r="P159" s="44">
        <f t="shared" ref="P159" si="836">SUM(Q159:S159)</f>
        <v>56.566658940000003</v>
      </c>
      <c r="Q159" s="44">
        <v>56.566658940000003</v>
      </c>
      <c r="R159" s="44">
        <v>0</v>
      </c>
      <c r="S159" s="44">
        <v>0</v>
      </c>
      <c r="T159" s="44"/>
      <c r="U159" s="44"/>
      <c r="V159" s="44"/>
      <c r="W159" s="44"/>
      <c r="X159" s="44"/>
    </row>
    <row r="160" spans="1:24">
      <c r="A160" s="9">
        <v>45078</v>
      </c>
      <c r="B160" s="44">
        <v>6503.7195494199996</v>
      </c>
      <c r="C160" s="44">
        <f t="shared" ref="C160" si="837">I160+O160</f>
        <v>5322.76240272</v>
      </c>
      <c r="D160" s="44">
        <f t="shared" ref="D160" si="838">J160+P160</f>
        <v>1180.9571467000001</v>
      </c>
      <c r="E160" s="44">
        <f t="shared" ref="E160" si="839">K160+Q160</f>
        <v>1093.64220424</v>
      </c>
      <c r="F160" s="44">
        <f t="shared" ref="F160" si="840">L160+R160</f>
        <v>79.274917439999996</v>
      </c>
      <c r="G160" s="44">
        <f t="shared" ref="G160" si="841">M160+S160</f>
        <v>8.0400250199999999</v>
      </c>
      <c r="H160" s="44">
        <f t="shared" ref="H160" si="842">SUM(I160:J160)</f>
        <v>5534.0362409400004</v>
      </c>
      <c r="I160" s="44">
        <v>4476.44439797</v>
      </c>
      <c r="J160" s="44">
        <f t="shared" ref="J160" si="843">SUM(K160:M160)</f>
        <v>1057.59184297</v>
      </c>
      <c r="K160" s="44">
        <v>970.27690051000002</v>
      </c>
      <c r="L160" s="44">
        <v>79.274917439999996</v>
      </c>
      <c r="M160" s="44">
        <v>8.0400250199999999</v>
      </c>
      <c r="N160" s="44">
        <f t="shared" ref="N160" si="844">SUM(O160:P160)</f>
        <v>969.68330848000005</v>
      </c>
      <c r="O160" s="44">
        <v>846.31800475</v>
      </c>
      <c r="P160" s="44">
        <f t="shared" ref="P160" si="845">SUM(Q160:S160)</f>
        <v>123.36530372999999</v>
      </c>
      <c r="Q160" s="44">
        <v>123.36530372999999</v>
      </c>
      <c r="R160" s="44">
        <v>0</v>
      </c>
      <c r="S160" s="44">
        <v>0</v>
      </c>
      <c r="T160" s="44"/>
      <c r="U160" s="44"/>
      <c r="V160" s="44"/>
      <c r="W160" s="44"/>
      <c r="X160" s="44"/>
    </row>
    <row r="161" spans="1:24">
      <c r="A161" s="9">
        <v>45108</v>
      </c>
      <c r="B161" s="44">
        <v>6569.4993531700002</v>
      </c>
      <c r="C161" s="44">
        <f t="shared" ref="C161" si="846">I161+O161</f>
        <v>5317.11305533</v>
      </c>
      <c r="D161" s="44">
        <f t="shared" ref="D161" si="847">J161+P161</f>
        <v>1252.38629784</v>
      </c>
      <c r="E161" s="44">
        <f t="shared" ref="E161" si="848">K161+Q161</f>
        <v>1193.24483416</v>
      </c>
      <c r="F161" s="44">
        <f t="shared" ref="F161" si="849">L161+R161</f>
        <v>51.101438659999999</v>
      </c>
      <c r="G161" s="44">
        <f t="shared" ref="G161" si="850">M161+S161</f>
        <v>8.0400250199999999</v>
      </c>
      <c r="H161" s="44">
        <f t="shared" ref="H161" si="851">SUM(I161:J161)</f>
        <v>5588.7512256</v>
      </c>
      <c r="I161" s="44">
        <v>4495.4894496899997</v>
      </c>
      <c r="J161" s="44">
        <f t="shared" ref="J161" si="852">SUM(K161:M161)</f>
        <v>1093.2617759100001</v>
      </c>
      <c r="K161" s="44">
        <v>1034.1203122300001</v>
      </c>
      <c r="L161" s="44">
        <v>51.101438659999999</v>
      </c>
      <c r="M161" s="44">
        <v>8.0400250199999999</v>
      </c>
      <c r="N161" s="44">
        <f t="shared" ref="N161" si="853">SUM(O161:P161)</f>
        <v>980.74812757000007</v>
      </c>
      <c r="O161" s="44">
        <v>821.62360564000005</v>
      </c>
      <c r="P161" s="44">
        <f t="shared" ref="P161" si="854">SUM(Q161:S161)</f>
        <v>159.12452192999999</v>
      </c>
      <c r="Q161" s="44">
        <v>159.12452192999999</v>
      </c>
      <c r="R161" s="44">
        <v>0</v>
      </c>
      <c r="S161" s="44">
        <v>0</v>
      </c>
      <c r="T161" s="44"/>
      <c r="U161" s="44"/>
      <c r="V161" s="44"/>
      <c r="W161" s="44"/>
      <c r="X161" s="44"/>
    </row>
    <row r="162" spans="1:24">
      <c r="A162" s="9">
        <v>45139</v>
      </c>
      <c r="B162" s="44">
        <v>6663.3131838899999</v>
      </c>
      <c r="C162" s="44">
        <f t="shared" ref="C162" si="855">I162+O162</f>
        <v>5174.5188258199996</v>
      </c>
      <c r="D162" s="44">
        <f t="shared" ref="D162" si="856">J162+P162</f>
        <v>1488.7943580699998</v>
      </c>
      <c r="E162" s="44">
        <f t="shared" ref="E162" si="857">K162+Q162</f>
        <v>1433.9875771400002</v>
      </c>
      <c r="F162" s="44">
        <f t="shared" ref="F162" si="858">L162+R162</f>
        <v>52.977576310000003</v>
      </c>
      <c r="G162" s="44">
        <f t="shared" ref="G162" si="859">M162+S162</f>
        <v>1.8292046200000001</v>
      </c>
      <c r="H162" s="44">
        <f t="shared" ref="H162" si="860">SUM(I162:J162)</f>
        <v>5723.2269902500002</v>
      </c>
      <c r="I162" s="44">
        <v>4413.14142214</v>
      </c>
      <c r="J162" s="44">
        <f t="shared" ref="J162" si="861">SUM(K162:M162)</f>
        <v>1310.0855681099999</v>
      </c>
      <c r="K162" s="44">
        <v>1255.2787871800001</v>
      </c>
      <c r="L162" s="44">
        <v>52.977576310000003</v>
      </c>
      <c r="M162" s="44">
        <v>1.8292046200000001</v>
      </c>
      <c r="N162" s="44">
        <f t="shared" ref="N162" si="862">SUM(O162:P162)</f>
        <v>940.08619363999992</v>
      </c>
      <c r="O162" s="44">
        <v>761.37740367999993</v>
      </c>
      <c r="P162" s="44">
        <f t="shared" ref="P162" si="863">SUM(Q162:S162)</f>
        <v>178.70878995999999</v>
      </c>
      <c r="Q162" s="44">
        <v>178.70878995999999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>
      <c r="A163" s="9">
        <v>45170</v>
      </c>
      <c r="B163" s="44">
        <v>6599.2321075500004</v>
      </c>
      <c r="C163" s="44">
        <f t="shared" ref="C163" si="864">I163+O163</f>
        <v>5095.7830366400003</v>
      </c>
      <c r="D163" s="44">
        <f t="shared" ref="D163" si="865">J163+P163</f>
        <v>1503.44907091</v>
      </c>
      <c r="E163" s="44">
        <f t="shared" ref="E163" si="866">K163+Q163</f>
        <v>1442.6811052400001</v>
      </c>
      <c r="F163" s="44">
        <f t="shared" ref="F163" si="867">L163+R163</f>
        <v>58.933476470000002</v>
      </c>
      <c r="G163" s="44">
        <f t="shared" ref="G163" si="868">M163+S163</f>
        <v>1.8344891999999999</v>
      </c>
      <c r="H163" s="44">
        <f t="shared" ref="H163" si="869">SUM(I163:J163)</f>
        <v>5621.4905973200002</v>
      </c>
      <c r="I163" s="44">
        <v>4281.7808711400003</v>
      </c>
      <c r="J163" s="44">
        <f t="shared" ref="J163" si="870">SUM(K163:M163)</f>
        <v>1339.70972618</v>
      </c>
      <c r="K163" s="44">
        <v>1278.94656723</v>
      </c>
      <c r="L163" s="44">
        <v>58.933476470000002</v>
      </c>
      <c r="M163" s="44">
        <v>1.82968248</v>
      </c>
      <c r="N163" s="44">
        <f t="shared" ref="N163" si="871">SUM(O163:P163)</f>
        <v>977.74151023000002</v>
      </c>
      <c r="O163" s="44">
        <v>814.00216550000005</v>
      </c>
      <c r="P163" s="44">
        <f t="shared" ref="P163" si="872">SUM(Q163:S163)</f>
        <v>163.73934473</v>
      </c>
      <c r="Q163" s="44">
        <v>163.73453800999999</v>
      </c>
      <c r="R163" s="44">
        <v>0</v>
      </c>
      <c r="S163" s="44">
        <v>4.8067199999999996E-3</v>
      </c>
      <c r="T163" s="44"/>
      <c r="U163" s="44"/>
      <c r="V163" s="44"/>
      <c r="W163" s="44"/>
      <c r="X163" s="44"/>
    </row>
    <row r="164" spans="1:24">
      <c r="A164" s="9">
        <v>45200</v>
      </c>
      <c r="B164" s="44">
        <v>6772.4072306499993</v>
      </c>
      <c r="C164" s="44">
        <f t="shared" ref="C164" si="873">I164+O164</f>
        <v>5577.7936770300003</v>
      </c>
      <c r="D164" s="44">
        <f t="shared" ref="D164" si="874">J164+P164</f>
        <v>1194.6135536200002</v>
      </c>
      <c r="E164" s="44">
        <f t="shared" ref="E164" si="875">K164+Q164</f>
        <v>1162.21699534</v>
      </c>
      <c r="F164" s="44">
        <f t="shared" ref="F164" si="876">L164+R164</f>
        <v>30.562071799999998</v>
      </c>
      <c r="G164" s="44">
        <f t="shared" ref="G164" si="877">M164+S164</f>
        <v>1.83448648</v>
      </c>
      <c r="H164" s="44">
        <f t="shared" ref="H164" si="878">SUM(I164:J164)</f>
        <v>5906.1596152599996</v>
      </c>
      <c r="I164" s="44">
        <v>4879.1400823499998</v>
      </c>
      <c r="J164" s="44">
        <f t="shared" ref="J164" si="879">SUM(K164:M164)</f>
        <v>1027.0195329100002</v>
      </c>
      <c r="K164" s="44">
        <v>994.62777853000011</v>
      </c>
      <c r="L164" s="44">
        <v>30.562071799999998</v>
      </c>
      <c r="M164" s="44">
        <v>1.8296825800000001</v>
      </c>
      <c r="N164" s="44">
        <f t="shared" ref="N164" si="880">SUM(O164:P164)</f>
        <v>866.24761538999996</v>
      </c>
      <c r="O164" s="44">
        <v>698.65359467999997</v>
      </c>
      <c r="P164" s="44">
        <f t="shared" ref="P164" si="881">SUM(Q164:S164)</f>
        <v>167.59402071000002</v>
      </c>
      <c r="Q164" s="44">
        <v>167.58921681000001</v>
      </c>
      <c r="R164" s="44">
        <v>0</v>
      </c>
      <c r="S164" s="44">
        <v>4.8038999999999998E-3</v>
      </c>
      <c r="T164" s="44"/>
      <c r="U164" s="44"/>
      <c r="V164" s="44"/>
      <c r="W164" s="44"/>
      <c r="X164" s="44"/>
    </row>
    <row r="165" spans="1:24">
      <c r="A165" s="9">
        <v>45231</v>
      </c>
      <c r="B165" s="44">
        <v>6807.5034014999983</v>
      </c>
      <c r="C165" s="44">
        <f t="shared" ref="C165" si="882">I165+O165</f>
        <v>5579.6948290199998</v>
      </c>
      <c r="D165" s="44">
        <f t="shared" ref="D165" si="883">J165+P165</f>
        <v>1227.8085724800001</v>
      </c>
      <c r="E165" s="44">
        <f t="shared" ref="E165" si="884">K165+Q165</f>
        <v>1203.9830869699999</v>
      </c>
      <c r="F165" s="44">
        <f t="shared" ref="F165" si="885">L165+R165</f>
        <v>21.990859069999999</v>
      </c>
      <c r="G165" s="44">
        <f t="shared" ref="G165" si="886">M165+S165</f>
        <v>1.8346264400000001</v>
      </c>
      <c r="H165" s="44">
        <f t="shared" ref="H165" si="887">SUM(I165:J165)</f>
        <v>5994.6106278499992</v>
      </c>
      <c r="I165" s="44">
        <v>4924.3605633299994</v>
      </c>
      <c r="J165" s="44">
        <f t="shared" ref="J165" si="888">SUM(K165:M165)</f>
        <v>1070.25006452</v>
      </c>
      <c r="K165" s="44">
        <v>1046.4295227600001</v>
      </c>
      <c r="L165" s="44">
        <v>21.990859069999999</v>
      </c>
      <c r="M165" s="44">
        <v>1.8296826900000001</v>
      </c>
      <c r="N165" s="44">
        <f t="shared" ref="N165" si="889">SUM(O165:P165)</f>
        <v>812.89277364999998</v>
      </c>
      <c r="O165" s="44">
        <v>655.33426568999994</v>
      </c>
      <c r="P165" s="44">
        <f t="shared" ref="P165" si="890">SUM(Q165:S165)</f>
        <v>157.55850795999999</v>
      </c>
      <c r="Q165" s="44">
        <v>157.55356420999999</v>
      </c>
      <c r="R165" s="44">
        <v>0</v>
      </c>
      <c r="S165" s="44">
        <v>4.9437500000000002E-3</v>
      </c>
      <c r="T165" s="44"/>
      <c r="U165" s="44"/>
      <c r="V165" s="44"/>
      <c r="W165" s="44"/>
      <c r="X165" s="44"/>
    </row>
    <row r="166" spans="1:24">
      <c r="A166" s="9">
        <v>45261</v>
      </c>
      <c r="B166" s="44">
        <v>7295.9541802199992</v>
      </c>
      <c r="C166" s="44">
        <f t="shared" ref="C166" si="891">I166+O166</f>
        <v>5943.2127055000001</v>
      </c>
      <c r="D166" s="44">
        <f t="shared" ref="D166" si="892">J166+P166</f>
        <v>1352.7414747200003</v>
      </c>
      <c r="E166" s="44">
        <f t="shared" ref="E166" si="893">K166+Q166</f>
        <v>1253.60720253</v>
      </c>
      <c r="F166" s="44">
        <f t="shared" ref="F166" si="894">L166+R166</f>
        <v>20.283301399999999</v>
      </c>
      <c r="G166" s="44">
        <f t="shared" ref="G166" si="895">M166+S166</f>
        <v>78.850970789999991</v>
      </c>
      <c r="H166" s="44">
        <f t="shared" ref="H166" si="896">SUM(I166:J166)</f>
        <v>6567.5183065800002</v>
      </c>
      <c r="I166" s="44">
        <v>5327.6676580499998</v>
      </c>
      <c r="J166" s="44">
        <f t="shared" ref="J166" si="897">SUM(K166:M166)</f>
        <v>1239.8506485300002</v>
      </c>
      <c r="K166" s="44">
        <v>1140.7215883700001</v>
      </c>
      <c r="L166" s="44">
        <v>20.283301399999999</v>
      </c>
      <c r="M166" s="44">
        <v>78.845758759999995</v>
      </c>
      <c r="N166" s="44">
        <f t="shared" ref="N166" si="898">SUM(O166:P166)</f>
        <v>728.43587363999995</v>
      </c>
      <c r="O166" s="44">
        <v>615.54504744999997</v>
      </c>
      <c r="P166" s="44">
        <f t="shared" ref="P166" si="899">SUM(Q166:S166)</f>
        <v>112.89082619</v>
      </c>
      <c r="Q166" s="44">
        <v>112.88561416</v>
      </c>
      <c r="R166" s="44">
        <v>0</v>
      </c>
      <c r="S166" s="44">
        <v>5.2120300000000003E-3</v>
      </c>
      <c r="T166" s="44"/>
      <c r="U166" s="44"/>
      <c r="V166" s="44"/>
      <c r="W166" s="44"/>
      <c r="X166" s="44"/>
    </row>
    <row r="167" spans="1:24">
      <c r="A167" s="9">
        <v>45292</v>
      </c>
      <c r="B167" s="44">
        <v>6357.87120194</v>
      </c>
      <c r="C167" s="44">
        <f t="shared" ref="C167" si="900">I167+O167</f>
        <v>4968.0733087600001</v>
      </c>
      <c r="D167" s="44">
        <f t="shared" ref="D167" si="901">J167+P167</f>
        <v>1389.7978931800001</v>
      </c>
      <c r="E167" s="44">
        <f t="shared" ref="E167" si="902">K167+Q167</f>
        <v>1215.8471477100002</v>
      </c>
      <c r="F167" s="44">
        <f t="shared" ref="F167" si="903">L167+R167</f>
        <v>17.869595439999998</v>
      </c>
      <c r="G167" s="44">
        <f t="shared" ref="G167" si="904">M167+S167</f>
        <v>156.08115003</v>
      </c>
      <c r="H167" s="44">
        <f t="shared" ref="H167" si="905">SUM(I167:J167)</f>
        <v>5588.2890741199999</v>
      </c>
      <c r="I167" s="44">
        <v>4281.10673675</v>
      </c>
      <c r="J167" s="44">
        <f t="shared" ref="J167" si="906">SUM(K167:M167)</f>
        <v>1307.1823373700001</v>
      </c>
      <c r="K167" s="44">
        <v>1133.2366924200001</v>
      </c>
      <c r="L167" s="44">
        <v>17.869595439999998</v>
      </c>
      <c r="M167" s="44">
        <v>156.07604950999999</v>
      </c>
      <c r="N167" s="44">
        <f t="shared" ref="N167" si="907">SUM(O167:P167)</f>
        <v>769.5821278200001</v>
      </c>
      <c r="O167" s="44">
        <v>686.96657201000005</v>
      </c>
      <c r="P167" s="44">
        <f t="shared" ref="P167" si="908">SUM(Q167:S167)</f>
        <v>82.615555810000004</v>
      </c>
      <c r="Q167" s="44">
        <v>82.610455290000004</v>
      </c>
      <c r="R167" s="44">
        <v>0</v>
      </c>
      <c r="S167" s="44">
        <v>5.1005199999999999E-3</v>
      </c>
      <c r="T167" s="44"/>
      <c r="U167" s="44"/>
      <c r="V167" s="44"/>
      <c r="W167" s="44"/>
      <c r="X167" s="44"/>
    </row>
    <row r="168" spans="1:24">
      <c r="A168" s="9">
        <v>45323</v>
      </c>
      <c r="B168" s="44">
        <v>6887.9517453399994</v>
      </c>
      <c r="C168" s="44">
        <f t="shared" ref="C168" si="909">I168+O168</f>
        <v>5414.4925089500002</v>
      </c>
      <c r="D168" s="44">
        <f t="shared" ref="D168" si="910">J168+P168</f>
        <v>1473.4592363899999</v>
      </c>
      <c r="E168" s="44">
        <f t="shared" ref="E168" si="911">K168+Q168</f>
        <v>1189.8656561800001</v>
      </c>
      <c r="F168" s="44">
        <f t="shared" ref="F168" si="912">L168+R168</f>
        <v>11.533330319999999</v>
      </c>
      <c r="G168" s="44">
        <f t="shared" ref="G168" si="913">M168+S168</f>
        <v>272.06024989000002</v>
      </c>
      <c r="H168" s="44">
        <f t="shared" ref="H168" si="914">SUM(I168:J168)</f>
        <v>6155.8789187700004</v>
      </c>
      <c r="I168" s="44">
        <v>4775.4712004100002</v>
      </c>
      <c r="J168" s="44">
        <f t="shared" ref="J168" si="915">SUM(K168:M168)</f>
        <v>1380.40771836</v>
      </c>
      <c r="K168" s="44">
        <v>1096.81927036</v>
      </c>
      <c r="L168" s="44">
        <v>11.533330319999999</v>
      </c>
      <c r="M168" s="44">
        <v>272.05511768000002</v>
      </c>
      <c r="N168" s="44">
        <f t="shared" ref="N168" si="916">SUM(O168:P168)</f>
        <v>732.07282657000007</v>
      </c>
      <c r="O168" s="44">
        <v>639.02130854000006</v>
      </c>
      <c r="P168" s="44">
        <f t="shared" ref="P168" si="917">SUM(Q168:S168)</f>
        <v>93.051518029999997</v>
      </c>
      <c r="Q168" s="44">
        <v>93.046385819999998</v>
      </c>
      <c r="R168" s="44">
        <v>0</v>
      </c>
      <c r="S168" s="44">
        <v>5.1322099999999999E-3</v>
      </c>
      <c r="T168" s="44"/>
      <c r="U168" s="44"/>
      <c r="V168" s="44"/>
      <c r="W168" s="44"/>
      <c r="X168" s="44"/>
    </row>
    <row r="169" spans="1:24">
      <c r="A169" s="9">
        <v>45352</v>
      </c>
      <c r="B169" s="44">
        <v>7107.0094517499992</v>
      </c>
      <c r="C169" s="44">
        <f t="shared" ref="C169" si="918">I169+O169</f>
        <v>5468.2021020000002</v>
      </c>
      <c r="D169" s="44">
        <f t="shared" ref="D169" si="919">J169+P169</f>
        <v>1638.80734975</v>
      </c>
      <c r="E169" s="44">
        <f t="shared" ref="E169" si="920">K169+Q169</f>
        <v>1349.7673921400001</v>
      </c>
      <c r="F169" s="44">
        <f t="shared" ref="F169" si="921">L169+R169</f>
        <v>14.05739399</v>
      </c>
      <c r="G169" s="44">
        <f t="shared" ref="G169" si="922">M169+S169</f>
        <v>274.98256362000001</v>
      </c>
      <c r="H169" s="44">
        <f t="shared" ref="H169" si="923">SUM(I169:J169)</f>
        <v>6303.9403800800001</v>
      </c>
      <c r="I169" s="44">
        <v>4768.34803388</v>
      </c>
      <c r="J169" s="44">
        <f t="shared" ref="J169" si="924">SUM(K169:M169)</f>
        <v>1535.5923462000001</v>
      </c>
      <c r="K169" s="44">
        <v>1246.5576563500001</v>
      </c>
      <c r="L169" s="44">
        <v>14.05739399</v>
      </c>
      <c r="M169" s="44">
        <v>274.97729586000003</v>
      </c>
      <c r="N169" s="44">
        <f t="shared" ref="N169" si="925">SUM(O169:P169)</f>
        <v>803.06907166999997</v>
      </c>
      <c r="O169" s="44">
        <v>699.85406811999997</v>
      </c>
      <c r="P169" s="44">
        <f t="shared" ref="P169" si="926">SUM(Q169:S169)</f>
        <v>103.21500354999999</v>
      </c>
      <c r="Q169" s="44">
        <v>103.20973579</v>
      </c>
      <c r="R169" s="44">
        <v>0</v>
      </c>
      <c r="S169" s="44">
        <v>5.2677599999999998E-3</v>
      </c>
      <c r="T169" s="44"/>
      <c r="U169" s="44"/>
      <c r="V169" s="44"/>
      <c r="W169" s="44"/>
      <c r="X169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229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9">
        <v>44866</v>
      </c>
      <c r="B153" s="44">
        <v>17064.74629463</v>
      </c>
      <c r="C153" s="44">
        <f t="shared" ref="C153" si="774">I153+O153</f>
        <v>10627.436445360001</v>
      </c>
      <c r="D153" s="44">
        <f t="shared" ref="D153" si="775">J153+P153</f>
        <v>6437.3098492700001</v>
      </c>
      <c r="E153" s="44">
        <f t="shared" ref="E153" si="776">K153+Q153</f>
        <v>5086.3877661799997</v>
      </c>
      <c r="F153" s="44">
        <f t="shared" ref="F153" si="777">L153+R153</f>
        <v>1317.70071293</v>
      </c>
      <c r="G153" s="44">
        <f t="shared" ref="G153" si="778">M153+S153</f>
        <v>33.221370159999999</v>
      </c>
      <c r="H153" s="44">
        <f t="shared" ref="H153" si="779">SUM(I153:J153)</f>
        <v>13167.597086940001</v>
      </c>
      <c r="I153" s="44">
        <v>8736.7151656000005</v>
      </c>
      <c r="J153" s="44">
        <f t="shared" ref="J153" si="780">SUM(K153:M153)</f>
        <v>4430.8819213400002</v>
      </c>
      <c r="K153" s="44">
        <v>3452.4284101200001</v>
      </c>
      <c r="L153" s="44">
        <v>958.67826472000002</v>
      </c>
      <c r="M153" s="44">
        <v>19.775246500000002</v>
      </c>
      <c r="N153" s="44">
        <f t="shared" ref="N153" si="781">SUM(O153:P153)</f>
        <v>3897.1492076899999</v>
      </c>
      <c r="O153" s="44">
        <v>1890.72127976</v>
      </c>
      <c r="P153" s="44">
        <f t="shared" ref="P153" si="782">SUM(Q153:S153)</f>
        <v>2006.4279279299999</v>
      </c>
      <c r="Q153" s="44">
        <v>1633.9593560599999</v>
      </c>
      <c r="R153" s="44">
        <v>359.02244820999999</v>
      </c>
      <c r="S153" s="44">
        <v>13.44612366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9">
        <v>44896</v>
      </c>
      <c r="B154" s="44">
        <v>18374.952547199999</v>
      </c>
      <c r="C154" s="44">
        <f t="shared" ref="C154" si="783">I154+O154</f>
        <v>11555.653691849999</v>
      </c>
      <c r="D154" s="44">
        <f t="shared" ref="D154" si="784">J154+P154</f>
        <v>6819.2988553499999</v>
      </c>
      <c r="E154" s="44">
        <f t="shared" ref="E154" si="785">K154+Q154</f>
        <v>5449.7778474299994</v>
      </c>
      <c r="F154" s="44">
        <f t="shared" ref="F154" si="786">L154+R154</f>
        <v>1329.0571402200001</v>
      </c>
      <c r="G154" s="44">
        <f t="shared" ref="G154" si="787">M154+S154</f>
        <v>40.463867700000002</v>
      </c>
      <c r="H154" s="44">
        <f t="shared" ref="H154" si="788">SUM(I154:J154)</f>
        <v>14172.194454459999</v>
      </c>
      <c r="I154" s="44">
        <v>9546.5554740999996</v>
      </c>
      <c r="J154" s="44">
        <f t="shared" ref="J154" si="789">SUM(K154:M154)</f>
        <v>4625.6389803599996</v>
      </c>
      <c r="K154" s="44">
        <v>3623.0630596699998</v>
      </c>
      <c r="L154" s="44">
        <v>975.5253563</v>
      </c>
      <c r="M154" s="44">
        <v>27.050564390000002</v>
      </c>
      <c r="N154" s="44">
        <f t="shared" ref="N154" si="790">SUM(O154:P154)</f>
        <v>4202.7580927400004</v>
      </c>
      <c r="O154" s="44">
        <v>2009.09821775</v>
      </c>
      <c r="P154" s="44">
        <f t="shared" ref="P154" si="791">SUM(Q154:S154)</f>
        <v>2193.6598749900004</v>
      </c>
      <c r="Q154" s="44">
        <v>1826.71478776</v>
      </c>
      <c r="R154" s="44">
        <v>353.53178392000001</v>
      </c>
      <c r="S154" s="44">
        <v>13.41330331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9">
        <v>44927</v>
      </c>
      <c r="B155" s="44">
        <v>18071.724908190001</v>
      </c>
      <c r="C155" s="44">
        <f t="shared" ref="C155" si="792">I155+O155</f>
        <v>10960.402135050001</v>
      </c>
      <c r="D155" s="44">
        <f t="shared" ref="D155" si="793">J155+P155</f>
        <v>7111.3227731400002</v>
      </c>
      <c r="E155" s="44">
        <f t="shared" ref="E155" si="794">K155+Q155</f>
        <v>5736.8733373799996</v>
      </c>
      <c r="F155" s="44">
        <f t="shared" ref="F155" si="795">L155+R155</f>
        <v>1330.9410167799999</v>
      </c>
      <c r="G155" s="44">
        <f t="shared" ref="G155" si="796">M155+S155</f>
        <v>43.508418979999995</v>
      </c>
      <c r="H155" s="44">
        <f t="shared" ref="H155" si="797">SUM(I155:J155)</f>
        <v>13706.464918990001</v>
      </c>
      <c r="I155" s="44">
        <v>8948.9930953700004</v>
      </c>
      <c r="J155" s="44">
        <f t="shared" ref="J155" si="798">SUM(K155:M155)</f>
        <v>4757.4718236199997</v>
      </c>
      <c r="K155" s="44">
        <v>3729.3346702499998</v>
      </c>
      <c r="L155" s="44">
        <v>995.87612492999995</v>
      </c>
      <c r="M155" s="44">
        <v>32.261028439999997</v>
      </c>
      <c r="N155" s="44">
        <f t="shared" ref="N155" si="799">SUM(O155:P155)</f>
        <v>4365.2599891999998</v>
      </c>
      <c r="O155" s="44">
        <v>2011.40903968</v>
      </c>
      <c r="P155" s="44">
        <f t="shared" ref="P155" si="800">SUM(Q155:S155)</f>
        <v>2353.8509495200001</v>
      </c>
      <c r="Q155" s="44">
        <v>2007.53866713</v>
      </c>
      <c r="R155" s="44">
        <v>335.06489184999998</v>
      </c>
      <c r="S155" s="44">
        <v>11.24739054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9">
        <v>44958</v>
      </c>
      <c r="B156" s="44">
        <v>18290.547839399998</v>
      </c>
      <c r="C156" s="44">
        <f t="shared" ref="C156" si="801">I156+O156</f>
        <v>10907.194784560001</v>
      </c>
      <c r="D156" s="44">
        <f t="shared" ref="D156" si="802">J156+P156</f>
        <v>7383.3530548400004</v>
      </c>
      <c r="E156" s="44">
        <f t="shared" ref="E156" si="803">K156+Q156</f>
        <v>5976.7079875899999</v>
      </c>
      <c r="F156" s="44">
        <f t="shared" ref="F156" si="804">L156+R156</f>
        <v>1358.7930400499999</v>
      </c>
      <c r="G156" s="44">
        <f t="shared" ref="G156" si="805">M156+S156</f>
        <v>47.852027200000002</v>
      </c>
      <c r="H156" s="44">
        <f t="shared" ref="H156" si="806">SUM(I156:J156)</f>
        <v>13777.49829795</v>
      </c>
      <c r="I156" s="44">
        <v>8911.2763716099998</v>
      </c>
      <c r="J156" s="44">
        <f t="shared" ref="J156" si="807">SUM(K156:M156)</f>
        <v>4866.2219263400002</v>
      </c>
      <c r="K156" s="44">
        <v>3811.7161254600001</v>
      </c>
      <c r="L156" s="44">
        <v>1017.90430215</v>
      </c>
      <c r="M156" s="44">
        <v>36.601498730000003</v>
      </c>
      <c r="N156" s="44">
        <f t="shared" ref="N156" si="808">SUM(O156:P156)</f>
        <v>4513.0495414500001</v>
      </c>
      <c r="O156" s="44">
        <v>1995.9184129499999</v>
      </c>
      <c r="P156" s="44">
        <f t="shared" ref="P156" si="809">SUM(Q156:S156)</f>
        <v>2517.1311285000002</v>
      </c>
      <c r="Q156" s="44">
        <v>2164.9918621299998</v>
      </c>
      <c r="R156" s="44">
        <v>340.88873790000002</v>
      </c>
      <c r="S156" s="44">
        <v>11.250528470000001</v>
      </c>
      <c r="T156" s="44"/>
      <c r="U156" s="44"/>
      <c r="V156" s="44"/>
      <c r="W156" s="44"/>
      <c r="X156" s="44"/>
      <c r="Y156" s="44"/>
    </row>
    <row r="157" spans="1:25" collapsed="1">
      <c r="A157" s="9">
        <v>44986</v>
      </c>
      <c r="B157" s="44">
        <v>18332.329626480001</v>
      </c>
      <c r="C157" s="44">
        <f t="shared" ref="C157" si="810">I157+O157</f>
        <v>10881.4320505</v>
      </c>
      <c r="D157" s="44">
        <f t="shared" ref="D157" si="811">J157+P157</f>
        <v>7450.8975759800005</v>
      </c>
      <c r="E157" s="44">
        <f t="shared" ref="E157" si="812">K157+Q157</f>
        <v>6559.4662538399998</v>
      </c>
      <c r="F157" s="44">
        <f t="shared" ref="F157" si="813">L157+R157</f>
        <v>858.03905511000005</v>
      </c>
      <c r="G157" s="44">
        <f t="shared" ref="G157" si="814">M157+S157</f>
        <v>33.392267029999999</v>
      </c>
      <c r="H157" s="44">
        <f t="shared" ref="H157" si="815">SUM(I157:J157)</f>
        <v>13838.42997739</v>
      </c>
      <c r="I157" s="44">
        <v>8821.0932621299999</v>
      </c>
      <c r="J157" s="44">
        <f t="shared" ref="J157" si="816">SUM(K157:M157)</f>
        <v>5017.3367152600003</v>
      </c>
      <c r="K157" s="44">
        <v>4378.9863860699998</v>
      </c>
      <c r="L157" s="44">
        <v>616.11205855000003</v>
      </c>
      <c r="M157" s="44">
        <v>22.23827064</v>
      </c>
      <c r="N157" s="44">
        <f t="shared" ref="N157" si="817">SUM(O157:P157)</f>
        <v>4493.8996490900008</v>
      </c>
      <c r="O157" s="44">
        <v>2060.3387883700002</v>
      </c>
      <c r="P157" s="44">
        <f t="shared" ref="P157" si="818">SUM(Q157:S157)</f>
        <v>2433.5608607200002</v>
      </c>
      <c r="Q157" s="44">
        <v>2180.4798677700001</v>
      </c>
      <c r="R157" s="44">
        <v>241.92699655999999</v>
      </c>
      <c r="S157" s="44">
        <v>11.15399639</v>
      </c>
      <c r="T157" s="44"/>
      <c r="U157" s="44"/>
      <c r="V157" s="44"/>
      <c r="W157" s="44"/>
      <c r="X157" s="44"/>
      <c r="Y157" s="44"/>
    </row>
    <row r="158" spans="1:25">
      <c r="A158" s="9">
        <v>45017</v>
      </c>
      <c r="B158" s="44">
        <v>18404.39486561</v>
      </c>
      <c r="C158" s="44">
        <f t="shared" ref="C158" si="819">I158+O158</f>
        <v>10984.188128149999</v>
      </c>
      <c r="D158" s="44">
        <f t="shared" ref="D158" si="820">J158+P158</f>
        <v>7420.2067374599992</v>
      </c>
      <c r="E158" s="44">
        <f t="shared" ref="E158" si="821">K158+Q158</f>
        <v>6443.5759247599999</v>
      </c>
      <c r="F158" s="44">
        <f t="shared" ref="F158" si="822">L158+R158</f>
        <v>938.05241045999992</v>
      </c>
      <c r="G158" s="44">
        <f t="shared" ref="G158" si="823">M158+S158</f>
        <v>38.578402240000003</v>
      </c>
      <c r="H158" s="44">
        <f t="shared" ref="H158" si="824">SUM(I158:J158)</f>
        <v>14004.766378019998</v>
      </c>
      <c r="I158" s="44">
        <v>8856.6122506699994</v>
      </c>
      <c r="J158" s="44">
        <f t="shared" ref="J158" si="825">SUM(K158:M158)</f>
        <v>5148.1541273499997</v>
      </c>
      <c r="K158" s="44">
        <v>4468.1601004499998</v>
      </c>
      <c r="L158" s="44">
        <v>654.33732917999998</v>
      </c>
      <c r="M158" s="44">
        <v>25.65669772</v>
      </c>
      <c r="N158" s="44">
        <f t="shared" ref="N158" si="826">SUM(O158:P158)</f>
        <v>4399.6284875900001</v>
      </c>
      <c r="O158" s="44">
        <v>2127.5758774800001</v>
      </c>
      <c r="P158" s="44">
        <f t="shared" ref="P158" si="827">SUM(Q158:S158)</f>
        <v>2272.0526101099999</v>
      </c>
      <c r="Q158" s="44">
        <v>1975.4158243100001</v>
      </c>
      <c r="R158" s="44">
        <v>283.71508127999999</v>
      </c>
      <c r="S158" s="44">
        <v>12.92170452</v>
      </c>
      <c r="T158" s="44"/>
      <c r="U158" s="44"/>
      <c r="V158" s="44"/>
      <c r="W158" s="44"/>
      <c r="X158" s="44"/>
      <c r="Y158" s="44"/>
    </row>
    <row r="159" spans="1:25">
      <c r="A159" s="9">
        <v>45047</v>
      </c>
      <c r="B159" s="44">
        <v>18548.041036959999</v>
      </c>
      <c r="C159" s="44">
        <f t="shared" ref="C159" si="828">I159+O159</f>
        <v>11115.831399440001</v>
      </c>
      <c r="D159" s="44">
        <f t="shared" ref="D159" si="829">J159+P159</f>
        <v>7432.2096375200008</v>
      </c>
      <c r="E159" s="44">
        <f t="shared" ref="E159" si="830">K159+Q159</f>
        <v>5837.8736796899993</v>
      </c>
      <c r="F159" s="44">
        <f t="shared" ref="F159" si="831">L159+R159</f>
        <v>1554.6369583999999</v>
      </c>
      <c r="G159" s="44">
        <f t="shared" ref="G159" si="832">M159+S159</f>
        <v>39.698999430000001</v>
      </c>
      <c r="H159" s="44">
        <f t="shared" ref="H159" si="833">SUM(I159:J159)</f>
        <v>14344.874617930001</v>
      </c>
      <c r="I159" s="44">
        <v>8907.0756419900008</v>
      </c>
      <c r="J159" s="44">
        <f t="shared" ref="J159" si="834">SUM(K159:M159)</f>
        <v>5437.7989759400007</v>
      </c>
      <c r="K159" s="44">
        <v>4237.1789068899998</v>
      </c>
      <c r="L159" s="44">
        <v>1174.34252143</v>
      </c>
      <c r="M159" s="44">
        <v>26.27754762</v>
      </c>
      <c r="N159" s="44">
        <f t="shared" ref="N159" si="835">SUM(O159:P159)</f>
        <v>4203.1664190299998</v>
      </c>
      <c r="O159" s="44">
        <v>2208.7557574500001</v>
      </c>
      <c r="P159" s="44">
        <f t="shared" ref="P159" si="836">SUM(Q159:S159)</f>
        <v>1994.4106615799999</v>
      </c>
      <c r="Q159" s="44">
        <v>1600.6947728</v>
      </c>
      <c r="R159" s="44">
        <v>380.29443696999999</v>
      </c>
      <c r="S159" s="44">
        <v>13.421451810000001</v>
      </c>
      <c r="T159" s="44"/>
      <c r="U159" s="44"/>
      <c r="V159" s="44"/>
      <c r="W159" s="44"/>
      <c r="X159" s="44"/>
      <c r="Y159" s="44"/>
    </row>
    <row r="160" spans="1:25">
      <c r="A160" s="9">
        <v>45078</v>
      </c>
      <c r="B160" s="44">
        <v>18977.153556609999</v>
      </c>
      <c r="C160" s="44">
        <f t="shared" ref="C160" si="837">I160+O160</f>
        <v>11419.275810899999</v>
      </c>
      <c r="D160" s="44">
        <f t="shared" ref="D160" si="838">J160+P160</f>
        <v>7557.8777457099995</v>
      </c>
      <c r="E160" s="44">
        <f t="shared" ref="E160" si="839">K160+Q160</f>
        <v>5937.7173176199994</v>
      </c>
      <c r="F160" s="44">
        <f t="shared" ref="F160" si="840">L160+R160</f>
        <v>1579.27120672</v>
      </c>
      <c r="G160" s="44">
        <f t="shared" ref="G160" si="841">M160+S160</f>
        <v>40.889221370000001</v>
      </c>
      <c r="H160" s="44">
        <f t="shared" ref="H160" si="842">SUM(I160:J160)</f>
        <v>14896.40225404</v>
      </c>
      <c r="I160" s="44">
        <v>9172.7025337699997</v>
      </c>
      <c r="J160" s="44">
        <f t="shared" ref="J160" si="843">SUM(K160:M160)</f>
        <v>5723.6997202699995</v>
      </c>
      <c r="K160" s="44">
        <v>4498.0225590299997</v>
      </c>
      <c r="L160" s="44">
        <v>1198.59629423</v>
      </c>
      <c r="M160" s="44">
        <v>27.080867009999999</v>
      </c>
      <c r="N160" s="44">
        <f t="shared" ref="N160" si="844">SUM(O160:P160)</f>
        <v>4080.75130257</v>
      </c>
      <c r="O160" s="44">
        <v>2246.57327713</v>
      </c>
      <c r="P160" s="44">
        <f t="shared" ref="P160" si="845">SUM(Q160:S160)</f>
        <v>1834.1780254400001</v>
      </c>
      <c r="Q160" s="44">
        <v>1439.69475859</v>
      </c>
      <c r="R160" s="44">
        <v>380.67491249</v>
      </c>
      <c r="S160" s="44">
        <v>13.808354359999999</v>
      </c>
      <c r="T160" s="44"/>
      <c r="U160" s="44"/>
      <c r="V160" s="44"/>
      <c r="W160" s="44"/>
      <c r="X160" s="44"/>
      <c r="Y160" s="44"/>
    </row>
    <row r="161" spans="1:25">
      <c r="A161" s="9">
        <v>45108</v>
      </c>
      <c r="B161" s="44">
        <v>19113.425549309999</v>
      </c>
      <c r="C161" s="44">
        <f t="shared" ref="C161" si="846">I161+O161</f>
        <v>11681.163236460001</v>
      </c>
      <c r="D161" s="44">
        <f t="shared" ref="D161" si="847">J161+P161</f>
        <v>7432.2623128499999</v>
      </c>
      <c r="E161" s="44">
        <f t="shared" ref="E161" si="848">K161+Q161</f>
        <v>6103.85674741</v>
      </c>
      <c r="F161" s="44">
        <f t="shared" ref="F161" si="849">L161+R161</f>
        <v>1282.4951702399999</v>
      </c>
      <c r="G161" s="44">
        <f t="shared" ref="G161" si="850">M161+S161</f>
        <v>45.910395199999996</v>
      </c>
      <c r="H161" s="44">
        <f t="shared" ref="H161" si="851">SUM(I161:J161)</f>
        <v>15095.675492090002</v>
      </c>
      <c r="I161" s="44">
        <v>9377.2615606100007</v>
      </c>
      <c r="J161" s="44">
        <f t="shared" ref="J161" si="852">SUM(K161:M161)</f>
        <v>5718.4139314800004</v>
      </c>
      <c r="K161" s="44">
        <v>4771.8672812499999</v>
      </c>
      <c r="L161" s="44">
        <v>914.3646354</v>
      </c>
      <c r="M161" s="44">
        <v>32.18201483</v>
      </c>
      <c r="N161" s="44">
        <f t="shared" ref="N161" si="853">SUM(O161:P161)</f>
        <v>4017.7500572199997</v>
      </c>
      <c r="O161" s="44">
        <v>2303.9016758500002</v>
      </c>
      <c r="P161" s="44">
        <f t="shared" ref="P161" si="854">SUM(Q161:S161)</f>
        <v>1713.8483813699997</v>
      </c>
      <c r="Q161" s="44">
        <v>1331.9894661599999</v>
      </c>
      <c r="R161" s="44">
        <v>368.13053484</v>
      </c>
      <c r="S161" s="44">
        <v>13.72838037</v>
      </c>
      <c r="T161" s="44"/>
      <c r="U161" s="44"/>
      <c r="V161" s="44"/>
      <c r="W161" s="44"/>
      <c r="X161" s="44"/>
      <c r="Y161" s="44"/>
    </row>
    <row r="162" spans="1:25">
      <c r="A162" s="9">
        <v>45139</v>
      </c>
      <c r="B162" s="44">
        <v>19178.673213770002</v>
      </c>
      <c r="C162" s="44">
        <f t="shared" ref="C162" si="855">I162+O162</f>
        <v>10914.851880979999</v>
      </c>
      <c r="D162" s="44">
        <f t="shared" ref="D162" si="856">J162+P162</f>
        <v>8263.8213327900012</v>
      </c>
      <c r="E162" s="44">
        <f t="shared" ref="E162" si="857">K162+Q162</f>
        <v>6838.6496934899997</v>
      </c>
      <c r="F162" s="44">
        <f t="shared" ref="F162" si="858">L162+R162</f>
        <v>1376.6955493199998</v>
      </c>
      <c r="G162" s="44">
        <f t="shared" ref="G162" si="859">M162+S162</f>
        <v>48.476089979999998</v>
      </c>
      <c r="H162" s="44">
        <f t="shared" ref="H162" si="860">SUM(I162:J162)</f>
        <v>15168.087258889998</v>
      </c>
      <c r="I162" s="44">
        <v>8849.2152780399992</v>
      </c>
      <c r="J162" s="44">
        <f t="shared" ref="J162" si="861">SUM(K162:M162)</f>
        <v>6318.87198085</v>
      </c>
      <c r="K162" s="44">
        <v>5287.4894094299998</v>
      </c>
      <c r="L162" s="44">
        <v>996.55815200999996</v>
      </c>
      <c r="M162" s="44">
        <v>34.824419409999997</v>
      </c>
      <c r="N162" s="44">
        <f t="shared" ref="N162" si="862">SUM(O162:P162)</f>
        <v>4010.5859548800004</v>
      </c>
      <c r="O162" s="44">
        <v>2065.6366029400001</v>
      </c>
      <c r="P162" s="44">
        <f t="shared" ref="P162" si="863">SUM(Q162:S162)</f>
        <v>1944.9493519400003</v>
      </c>
      <c r="Q162" s="44">
        <v>1551.1602840600001</v>
      </c>
      <c r="R162" s="44">
        <v>380.13739730999998</v>
      </c>
      <c r="S162" s="44">
        <v>13.65167057</v>
      </c>
      <c r="T162" s="44"/>
      <c r="U162" s="44"/>
      <c r="V162" s="44"/>
      <c r="W162" s="44"/>
      <c r="X162" s="44"/>
      <c r="Y162" s="44"/>
    </row>
    <row r="163" spans="1:25">
      <c r="A163" s="9">
        <v>45170</v>
      </c>
      <c r="B163" s="44">
        <v>19769.810406620003</v>
      </c>
      <c r="C163" s="44">
        <f t="shared" ref="C163" si="864">I163+O163</f>
        <v>11268.859994640001</v>
      </c>
      <c r="D163" s="44">
        <f t="shared" ref="D163" si="865">J163+P163</f>
        <v>8500.9504119800004</v>
      </c>
      <c r="E163" s="44">
        <f t="shared" ref="E163" si="866">K163+Q163</f>
        <v>7157.3362324000009</v>
      </c>
      <c r="F163" s="44">
        <f t="shared" ref="F163" si="867">L163+R163</f>
        <v>1294.44741619</v>
      </c>
      <c r="G163" s="44">
        <f t="shared" ref="G163" si="868">M163+S163</f>
        <v>49.16676339</v>
      </c>
      <c r="H163" s="44">
        <f t="shared" ref="H163" si="869">SUM(I163:J163)</f>
        <v>15700.875281750001</v>
      </c>
      <c r="I163" s="44">
        <v>9198.6427153500008</v>
      </c>
      <c r="J163" s="44">
        <f t="shared" ref="J163" si="870">SUM(K163:M163)</f>
        <v>6502.2325664</v>
      </c>
      <c r="K163" s="44">
        <v>5531.7882151800004</v>
      </c>
      <c r="L163" s="44">
        <v>933.47586196999998</v>
      </c>
      <c r="M163" s="44">
        <v>36.968489249999998</v>
      </c>
      <c r="N163" s="44">
        <f t="shared" ref="N163" si="871">SUM(O163:P163)</f>
        <v>4068.93512487</v>
      </c>
      <c r="O163" s="44">
        <v>2070.2172792900001</v>
      </c>
      <c r="P163" s="44">
        <f t="shared" ref="P163" si="872">SUM(Q163:S163)</f>
        <v>1998.7178455799999</v>
      </c>
      <c r="Q163" s="44">
        <v>1625.54801722</v>
      </c>
      <c r="R163" s="44">
        <v>360.97155421999997</v>
      </c>
      <c r="S163" s="44">
        <v>12.198274140000001</v>
      </c>
      <c r="T163" s="44"/>
      <c r="U163" s="44"/>
      <c r="V163" s="44"/>
      <c r="W163" s="44"/>
      <c r="X163" s="44"/>
      <c r="Y163" s="44"/>
    </row>
    <row r="164" spans="1:25">
      <c r="A164" s="9">
        <v>45200</v>
      </c>
      <c r="B164" s="44">
        <v>19959.345745489998</v>
      </c>
      <c r="C164" s="44">
        <f t="shared" ref="C164" si="873">I164+O164</f>
        <v>11326.42097861</v>
      </c>
      <c r="D164" s="44">
        <f t="shared" ref="D164" si="874">J164+P164</f>
        <v>8632.9247668799999</v>
      </c>
      <c r="E164" s="44">
        <f t="shared" ref="E164" si="875">K164+Q164</f>
        <v>7280.2836796799993</v>
      </c>
      <c r="F164" s="44">
        <f t="shared" ref="F164" si="876">L164+R164</f>
        <v>1306.61095419</v>
      </c>
      <c r="G164" s="44">
        <f t="shared" ref="G164" si="877">M164+S164</f>
        <v>46.03013301</v>
      </c>
      <c r="H164" s="44">
        <f t="shared" ref="H164" si="878">SUM(I164:J164)</f>
        <v>15805.85711348</v>
      </c>
      <c r="I164" s="44">
        <v>9217.3136426000001</v>
      </c>
      <c r="J164" s="44">
        <f t="shared" ref="J164" si="879">SUM(K164:M164)</f>
        <v>6588.5434708799994</v>
      </c>
      <c r="K164" s="44">
        <v>5602.4111561399995</v>
      </c>
      <c r="L164" s="44">
        <v>948.18638417</v>
      </c>
      <c r="M164" s="44">
        <v>37.945930570000002</v>
      </c>
      <c r="N164" s="44">
        <f t="shared" ref="N164" si="880">SUM(O164:P164)</f>
        <v>4153.4886320099995</v>
      </c>
      <c r="O164" s="44">
        <v>2109.1073360099999</v>
      </c>
      <c r="P164" s="44">
        <f t="shared" ref="P164" si="881">SUM(Q164:S164)</f>
        <v>2044.3812959999998</v>
      </c>
      <c r="Q164" s="44">
        <v>1677.87252354</v>
      </c>
      <c r="R164" s="44">
        <v>358.42457001999998</v>
      </c>
      <c r="S164" s="44">
        <v>8.0842024400000003</v>
      </c>
      <c r="T164" s="44"/>
      <c r="U164" s="44"/>
      <c r="V164" s="44"/>
      <c r="W164" s="44"/>
      <c r="X164" s="44"/>
      <c r="Y164" s="44"/>
    </row>
    <row r="165" spans="1:25">
      <c r="A165" s="9">
        <v>45231</v>
      </c>
      <c r="B165" s="44">
        <v>20565.255735279999</v>
      </c>
      <c r="C165" s="44">
        <f t="shared" ref="C165" si="882">I165+O165</f>
        <v>11818.589428989999</v>
      </c>
      <c r="D165" s="44">
        <f t="shared" ref="D165" si="883">J165+P165</f>
        <v>8746.6663062900006</v>
      </c>
      <c r="E165" s="44">
        <f t="shared" ref="E165" si="884">K165+Q165</f>
        <v>7079.3490785599997</v>
      </c>
      <c r="F165" s="44">
        <f t="shared" ref="F165" si="885">L165+R165</f>
        <v>1621.79697089</v>
      </c>
      <c r="G165" s="44">
        <f t="shared" ref="G165" si="886">M165+S165</f>
        <v>45.520256840000002</v>
      </c>
      <c r="H165" s="44">
        <f t="shared" ref="H165" si="887">SUM(I165:J165)</f>
        <v>16371.354806470001</v>
      </c>
      <c r="I165" s="44">
        <v>9681.9155172499995</v>
      </c>
      <c r="J165" s="44">
        <f t="shared" ref="J165" si="888">SUM(K165:M165)</f>
        <v>6689.4392892200003</v>
      </c>
      <c r="K165" s="44">
        <v>5409.64070756</v>
      </c>
      <c r="L165" s="44">
        <v>1242.5448191800001</v>
      </c>
      <c r="M165" s="44">
        <v>37.253762479999999</v>
      </c>
      <c r="N165" s="44">
        <f t="shared" ref="N165" si="889">SUM(O165:P165)</f>
        <v>4193.9009288100006</v>
      </c>
      <c r="O165" s="44">
        <v>2136.6739117400002</v>
      </c>
      <c r="P165" s="44">
        <f t="shared" ref="P165" si="890">SUM(Q165:S165)</f>
        <v>2057.2270170699999</v>
      </c>
      <c r="Q165" s="44">
        <v>1669.7083709999999</v>
      </c>
      <c r="R165" s="44">
        <v>379.25215171000002</v>
      </c>
      <c r="S165" s="44">
        <v>8.2664943599999994</v>
      </c>
      <c r="T165" s="44"/>
      <c r="U165" s="44"/>
      <c r="V165" s="44"/>
      <c r="W165" s="44"/>
      <c r="X165" s="44"/>
      <c r="Y165" s="44"/>
    </row>
    <row r="166" spans="1:25">
      <c r="A166" s="9">
        <v>45261</v>
      </c>
      <c r="B166" s="44">
        <v>21674.332941550001</v>
      </c>
      <c r="C166" s="44">
        <f t="shared" ref="C166" si="891">I166+O166</f>
        <v>12613.507138320001</v>
      </c>
      <c r="D166" s="44">
        <f t="shared" ref="D166" si="892">J166+P166</f>
        <v>9060.82580323</v>
      </c>
      <c r="E166" s="44">
        <f t="shared" ref="E166" si="893">K166+Q166</f>
        <v>7722.4479840000004</v>
      </c>
      <c r="F166" s="44">
        <f t="shared" ref="F166" si="894">L166+R166</f>
        <v>1251.6410070899999</v>
      </c>
      <c r="G166" s="44">
        <f t="shared" ref="G166" si="895">M166+S166</f>
        <v>86.736812139999998</v>
      </c>
      <c r="H166" s="44">
        <f t="shared" ref="H166" si="896">SUM(I166:J166)</f>
        <v>17265.681833660001</v>
      </c>
      <c r="I166" s="44">
        <v>10370.000346500001</v>
      </c>
      <c r="J166" s="44">
        <f t="shared" ref="J166" si="897">SUM(K166:M166)</f>
        <v>6895.68148716</v>
      </c>
      <c r="K166" s="44">
        <v>5963.5183325300004</v>
      </c>
      <c r="L166" s="44">
        <v>871.66015763999997</v>
      </c>
      <c r="M166" s="44">
        <v>60.50299699</v>
      </c>
      <c r="N166" s="44">
        <f t="shared" ref="N166" si="898">SUM(O166:P166)</f>
        <v>4408.6511078900003</v>
      </c>
      <c r="O166" s="44">
        <v>2243.5067918200002</v>
      </c>
      <c r="P166" s="44">
        <f t="shared" ref="P166" si="899">SUM(Q166:S166)</f>
        <v>2165.1443160699996</v>
      </c>
      <c r="Q166" s="44">
        <v>1758.92965147</v>
      </c>
      <c r="R166" s="44">
        <v>379.98084944999999</v>
      </c>
      <c r="S166" s="44">
        <v>26.233815150000002</v>
      </c>
      <c r="T166" s="44"/>
      <c r="U166" s="44"/>
      <c r="V166" s="44"/>
      <c r="W166" s="44"/>
      <c r="X166" s="44"/>
      <c r="Y166" s="44"/>
    </row>
    <row r="167" spans="1:25">
      <c r="A167" s="9">
        <v>45292</v>
      </c>
      <c r="B167" s="44">
        <v>21357.974347179999</v>
      </c>
      <c r="C167" s="44">
        <f t="shared" ref="C167" si="900">I167+O167</f>
        <v>12229.265182200001</v>
      </c>
      <c r="D167" s="44">
        <f t="shared" ref="D167" si="901">J167+P167</f>
        <v>9128.7091649800004</v>
      </c>
      <c r="E167" s="44">
        <f t="shared" ref="E167" si="902">K167+Q167</f>
        <v>7781.0339739800002</v>
      </c>
      <c r="F167" s="44">
        <f t="shared" ref="F167" si="903">L167+R167</f>
        <v>1269.3830719299999</v>
      </c>
      <c r="G167" s="44">
        <f t="shared" ref="G167" si="904">M167+S167</f>
        <v>78.292119069999998</v>
      </c>
      <c r="H167" s="44">
        <f t="shared" ref="H167" si="905">SUM(I167:J167)</f>
        <v>17052.049813099999</v>
      </c>
      <c r="I167" s="44">
        <v>10031.17463146</v>
      </c>
      <c r="J167" s="44">
        <f t="shared" ref="J167" si="906">SUM(K167:M167)</f>
        <v>7020.8751816399999</v>
      </c>
      <c r="K167" s="44">
        <v>6072.5758653399998</v>
      </c>
      <c r="L167" s="44">
        <v>892.43270543999995</v>
      </c>
      <c r="M167" s="44">
        <v>55.866610860000002</v>
      </c>
      <c r="N167" s="44">
        <f t="shared" ref="N167" si="907">SUM(O167:P167)</f>
        <v>4305.9245340799998</v>
      </c>
      <c r="O167" s="44">
        <v>2198.0905507399998</v>
      </c>
      <c r="P167" s="44">
        <f t="shared" ref="P167" si="908">SUM(Q167:S167)</f>
        <v>2107.83398334</v>
      </c>
      <c r="Q167" s="44">
        <v>1708.4581086400001</v>
      </c>
      <c r="R167" s="44">
        <v>376.95036649000002</v>
      </c>
      <c r="S167" s="44">
        <v>22.42550821</v>
      </c>
      <c r="T167" s="44"/>
      <c r="U167" s="44"/>
      <c r="V167" s="44"/>
      <c r="W167" s="44"/>
      <c r="X167" s="44"/>
      <c r="Y167" s="44"/>
    </row>
    <row r="168" spans="1:25">
      <c r="A168" s="9">
        <v>45323</v>
      </c>
      <c r="B168" s="44">
        <v>20953.036810579997</v>
      </c>
      <c r="C168" s="44">
        <f t="shared" ref="C168" si="909">I168+O168</f>
        <v>11760.671788260001</v>
      </c>
      <c r="D168" s="44">
        <f t="shared" ref="D168" si="910">J168+P168</f>
        <v>9192.3650223199984</v>
      </c>
      <c r="E168" s="44">
        <f t="shared" ref="E168" si="911">K168+Q168</f>
        <v>7833.8203897399999</v>
      </c>
      <c r="F168" s="44">
        <f t="shared" ref="F168" si="912">L168+R168</f>
        <v>1278.11723678</v>
      </c>
      <c r="G168" s="44">
        <f t="shared" ref="G168" si="913">M168+S168</f>
        <v>80.427395799999999</v>
      </c>
      <c r="H168" s="44">
        <f t="shared" ref="H168" si="914">SUM(I168:J168)</f>
        <v>16707.138299679998</v>
      </c>
      <c r="I168" s="44">
        <v>9593.5193954400002</v>
      </c>
      <c r="J168" s="44">
        <f t="shared" ref="J168" si="915">SUM(K168:M168)</f>
        <v>7113.6189042399992</v>
      </c>
      <c r="K168" s="44">
        <v>6162.2025484799997</v>
      </c>
      <c r="L168" s="44">
        <v>897.71942537999996</v>
      </c>
      <c r="M168" s="44">
        <v>53.696930379999998</v>
      </c>
      <c r="N168" s="44">
        <f t="shared" ref="N168" si="916">SUM(O168:P168)</f>
        <v>4245.8985109000005</v>
      </c>
      <c r="O168" s="44">
        <v>2167.1523928199999</v>
      </c>
      <c r="P168" s="44">
        <f t="shared" ref="P168" si="917">SUM(Q168:S168)</f>
        <v>2078.7461180800001</v>
      </c>
      <c r="Q168" s="44">
        <v>1671.61784126</v>
      </c>
      <c r="R168" s="44">
        <v>380.39781140000002</v>
      </c>
      <c r="S168" s="44">
        <v>26.730465420000002</v>
      </c>
      <c r="T168" s="44"/>
      <c r="U168" s="44"/>
      <c r="V168" s="44"/>
      <c r="W168" s="44"/>
      <c r="X168" s="44"/>
      <c r="Y168" s="44"/>
    </row>
    <row r="169" spans="1:25">
      <c r="A169" s="9">
        <v>45352</v>
      </c>
      <c r="B169" s="44">
        <v>21249.738437239997</v>
      </c>
      <c r="C169" s="44">
        <f t="shared" ref="C169" si="918">I169+O169</f>
        <v>12005.99907475</v>
      </c>
      <c r="D169" s="44">
        <f t="shared" ref="D169" si="919">J169+P169</f>
        <v>9243.7393624899996</v>
      </c>
      <c r="E169" s="44">
        <f t="shared" ref="E169" si="920">K169+Q169</f>
        <v>7908.7302122099991</v>
      </c>
      <c r="F169" s="44">
        <f t="shared" ref="F169" si="921">L169+R169</f>
        <v>1268.51455341</v>
      </c>
      <c r="G169" s="44">
        <f t="shared" ref="G169" si="922">M169+S169</f>
        <v>66.494596869999995</v>
      </c>
      <c r="H169" s="44">
        <f t="shared" ref="H169" si="923">SUM(I169:J169)</f>
        <v>16909.535001240001</v>
      </c>
      <c r="I169" s="44">
        <v>9697.3204688099995</v>
      </c>
      <c r="J169" s="44">
        <f t="shared" ref="J169" si="924">SUM(K169:M169)</f>
        <v>7212.21453243</v>
      </c>
      <c r="K169" s="44">
        <v>6285.8806117699996</v>
      </c>
      <c r="L169" s="44">
        <v>878.62269351999998</v>
      </c>
      <c r="M169" s="44">
        <v>47.711227139999998</v>
      </c>
      <c r="N169" s="44">
        <f t="shared" ref="N169" si="925">SUM(O169:P169)</f>
        <v>4340.2034359999998</v>
      </c>
      <c r="O169" s="44">
        <v>2308.6786059400001</v>
      </c>
      <c r="P169" s="44">
        <f t="shared" ref="P169" si="926">SUM(Q169:S169)</f>
        <v>2031.5248300599999</v>
      </c>
      <c r="Q169" s="44">
        <v>1622.8496004399999</v>
      </c>
      <c r="R169" s="44">
        <v>389.89185988999998</v>
      </c>
      <c r="S169" s="44">
        <v>18.78336973</v>
      </c>
      <c r="T169" s="44"/>
      <c r="U169" s="44"/>
      <c r="V169" s="44"/>
      <c r="W169" s="44"/>
      <c r="X169" s="44"/>
      <c r="Y169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229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259</v>
      </c>
      <c r="D7" s="215" t="s">
        <v>260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261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 hidden="1" outlineLevel="1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 hidden="1" outlineLevel="1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 hidden="1" outlineLevel="1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 hidden="1" outlineLevel="1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 hidden="1" outlineLevel="1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 hidden="1" outlineLevel="1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 hidden="1" outlineLevel="1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 hidden="1" outlineLevel="1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 hidden="1" outlineLevel="1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 hidden="1" outlineLevel="1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 hidden="1" outlineLevel="1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 hidden="1" outlineLevel="1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 hidden="1" outlineLevel="1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  <row r="153" spans="1:22" hidden="1" outlineLevel="1">
      <c r="A153" s="9">
        <v>44866</v>
      </c>
      <c r="B153" s="128">
        <v>5454.9638920199995</v>
      </c>
      <c r="C153" s="128">
        <v>1746.1693060600001</v>
      </c>
      <c r="D153" s="128">
        <v>185.29873140000001</v>
      </c>
      <c r="E153" s="128">
        <v>664.25338069999998</v>
      </c>
      <c r="F153" s="128">
        <v>126.56598115</v>
      </c>
      <c r="G153" s="128">
        <v>54.191209200000003</v>
      </c>
      <c r="H153" s="128">
        <v>265.37362659000001</v>
      </c>
      <c r="I153" s="128">
        <v>947.04103385999997</v>
      </c>
      <c r="J153" s="128">
        <v>262.42686100999998</v>
      </c>
      <c r="K153" s="128">
        <v>15.82602816</v>
      </c>
      <c r="L153" s="128">
        <v>65.807278089999997</v>
      </c>
      <c r="M153" s="128">
        <v>2.7189116200000001</v>
      </c>
      <c r="N153" s="128">
        <v>167.84050391000002</v>
      </c>
      <c r="O153" s="128">
        <v>95.610063330000003</v>
      </c>
      <c r="P153" s="128">
        <v>84.220220389999994</v>
      </c>
      <c r="Q153" s="128">
        <v>7.3420604300000001</v>
      </c>
      <c r="R153" s="128">
        <v>740.76072708000004</v>
      </c>
      <c r="S153" s="128">
        <v>8.2787835100000002</v>
      </c>
      <c r="T153" s="128">
        <v>15.23918553</v>
      </c>
      <c r="U153" s="128"/>
      <c r="V153" s="128"/>
    </row>
    <row r="154" spans="1:22" hidden="1" outlineLevel="1">
      <c r="A154" s="9">
        <v>44896</v>
      </c>
      <c r="B154" s="128">
        <v>5871.8521380699995</v>
      </c>
      <c r="C154" s="128">
        <v>1750.0026798699998</v>
      </c>
      <c r="D154" s="128">
        <v>173.71577060999999</v>
      </c>
      <c r="E154" s="128">
        <v>840.50510572000007</v>
      </c>
      <c r="F154" s="128">
        <v>190.59843451999998</v>
      </c>
      <c r="G154" s="128">
        <v>65.13597510000001</v>
      </c>
      <c r="H154" s="128">
        <v>383.74557206999998</v>
      </c>
      <c r="I154" s="128">
        <v>1000.4216244000002</v>
      </c>
      <c r="J154" s="128">
        <v>267.03320551999997</v>
      </c>
      <c r="K154" s="128">
        <v>12.978973590000001</v>
      </c>
      <c r="L154" s="128">
        <v>56.417053600000003</v>
      </c>
      <c r="M154" s="128">
        <v>3.4038619800000003</v>
      </c>
      <c r="N154" s="128">
        <v>168.37140082000002</v>
      </c>
      <c r="O154" s="128">
        <v>118.85279414000001</v>
      </c>
      <c r="P154" s="128">
        <v>122.46332993999999</v>
      </c>
      <c r="Q154" s="128">
        <v>6.276646490000001</v>
      </c>
      <c r="R154" s="128">
        <v>685.96188404000009</v>
      </c>
      <c r="S154" s="128">
        <v>8.9536797700000008</v>
      </c>
      <c r="T154" s="128">
        <v>17.014145889999998</v>
      </c>
      <c r="U154" s="128"/>
      <c r="V154" s="128"/>
    </row>
    <row r="155" spans="1:22" hidden="1" outlineLevel="1">
      <c r="A155" s="9">
        <v>44927</v>
      </c>
      <c r="B155" s="128">
        <v>5974.8237873999997</v>
      </c>
      <c r="C155" s="128">
        <v>1874.63661439</v>
      </c>
      <c r="D155" s="128">
        <v>175.65263869</v>
      </c>
      <c r="E155" s="128">
        <v>750.65557610999997</v>
      </c>
      <c r="F155" s="128">
        <v>218.80332568</v>
      </c>
      <c r="G155" s="128">
        <v>41.460095249999995</v>
      </c>
      <c r="H155" s="128">
        <v>304.36172664999998</v>
      </c>
      <c r="I155" s="128">
        <v>1075.1091639400001</v>
      </c>
      <c r="J155" s="128">
        <v>281.72516001999998</v>
      </c>
      <c r="K155" s="128">
        <v>10.872337959999999</v>
      </c>
      <c r="L155" s="128">
        <v>78.47388325</v>
      </c>
      <c r="M155" s="128">
        <v>3.8073769800000004</v>
      </c>
      <c r="N155" s="128">
        <v>191.59849591</v>
      </c>
      <c r="O155" s="128">
        <v>131.47792881999999</v>
      </c>
      <c r="P155" s="128">
        <v>116.42293282999999</v>
      </c>
      <c r="Q155" s="128">
        <v>7.571643410000001</v>
      </c>
      <c r="R155" s="128">
        <v>689.35440468000002</v>
      </c>
      <c r="S155" s="128">
        <v>9.2337639800000009</v>
      </c>
      <c r="T155" s="128">
        <v>13.60671885</v>
      </c>
      <c r="U155" s="128"/>
      <c r="V155" s="128"/>
    </row>
    <row r="156" spans="1:22" hidden="1" outlineLevel="1">
      <c r="A156" s="9">
        <v>44958</v>
      </c>
      <c r="B156" s="128">
        <v>6266.4991319300007</v>
      </c>
      <c r="C156" s="128">
        <v>2076.7872659299996</v>
      </c>
      <c r="D156" s="128">
        <v>191.19517861999998</v>
      </c>
      <c r="E156" s="128">
        <v>713.16226030999997</v>
      </c>
      <c r="F156" s="128">
        <v>197.80419022000001</v>
      </c>
      <c r="G156" s="128">
        <v>65.613058260000003</v>
      </c>
      <c r="H156" s="128">
        <v>271.10621813</v>
      </c>
      <c r="I156" s="128">
        <v>1110.69333699</v>
      </c>
      <c r="J156" s="128">
        <v>270.4262741</v>
      </c>
      <c r="K156" s="128">
        <v>9.1104687700000007</v>
      </c>
      <c r="L156" s="128">
        <v>72.745022589999991</v>
      </c>
      <c r="M156" s="128">
        <v>8.8232529200000016</v>
      </c>
      <c r="N156" s="128">
        <v>185.36841389</v>
      </c>
      <c r="O156" s="128">
        <v>117.35848694000002</v>
      </c>
      <c r="P156" s="128">
        <v>116.64743114000001</v>
      </c>
      <c r="Q156" s="128">
        <v>8.0896897699999997</v>
      </c>
      <c r="R156" s="128">
        <v>826.43915033000007</v>
      </c>
      <c r="S156" s="128">
        <v>9.9295083799999979</v>
      </c>
      <c r="T156" s="128">
        <v>15.199924639999999</v>
      </c>
      <c r="U156" s="128"/>
      <c r="V156" s="128"/>
    </row>
    <row r="157" spans="1:22">
      <c r="A157" s="9">
        <v>44986</v>
      </c>
      <c r="B157" s="128">
        <v>6188.4154108399998</v>
      </c>
      <c r="C157" s="128">
        <v>2193.75917433</v>
      </c>
      <c r="D157" s="128">
        <v>158.16161551999997</v>
      </c>
      <c r="E157" s="128">
        <v>707.59889754999995</v>
      </c>
      <c r="F157" s="128">
        <v>187.74099675000002</v>
      </c>
      <c r="G157" s="128">
        <v>59.047694959999994</v>
      </c>
      <c r="H157" s="128">
        <v>263.33325087000003</v>
      </c>
      <c r="I157" s="128">
        <v>974.83382646999996</v>
      </c>
      <c r="J157" s="128">
        <v>275.29837799999996</v>
      </c>
      <c r="K157" s="128">
        <v>8.7598465600000015</v>
      </c>
      <c r="L157" s="128">
        <v>78.972706200000005</v>
      </c>
      <c r="M157" s="128">
        <v>6.3927427999999997</v>
      </c>
      <c r="N157" s="128">
        <v>193.10964279000004</v>
      </c>
      <c r="O157" s="128">
        <v>148.11730963000002</v>
      </c>
      <c r="P157" s="128">
        <v>118.29749958000001</v>
      </c>
      <c r="Q157" s="128">
        <v>7.9599353700000002</v>
      </c>
      <c r="R157" s="128">
        <v>783.12086580999983</v>
      </c>
      <c r="S157" s="128">
        <v>10.08236943</v>
      </c>
      <c r="T157" s="128">
        <v>13.828658219999999</v>
      </c>
      <c r="U157" s="128"/>
      <c r="V157" s="128"/>
    </row>
    <row r="158" spans="1:22">
      <c r="A158" s="9">
        <v>45017</v>
      </c>
      <c r="B158" s="128">
        <v>6303.5507078799983</v>
      </c>
      <c r="C158" s="128">
        <v>2103.7220846999999</v>
      </c>
      <c r="D158" s="128">
        <v>185.22288246000002</v>
      </c>
      <c r="E158" s="128">
        <v>746.8241218600001</v>
      </c>
      <c r="F158" s="128">
        <v>215.09781291000002</v>
      </c>
      <c r="G158" s="128">
        <v>57.484385830000001</v>
      </c>
      <c r="H158" s="128">
        <v>247.03892879</v>
      </c>
      <c r="I158" s="128">
        <v>1086.8565289400001</v>
      </c>
      <c r="J158" s="128">
        <v>281.88759460999995</v>
      </c>
      <c r="K158" s="128">
        <v>9.9065665900000006</v>
      </c>
      <c r="L158" s="128">
        <v>73.457439870000002</v>
      </c>
      <c r="M158" s="128">
        <v>6.4908603300000003</v>
      </c>
      <c r="N158" s="128">
        <v>195.8002012</v>
      </c>
      <c r="O158" s="128">
        <v>153.38237303</v>
      </c>
      <c r="P158" s="128">
        <v>119.73875541999998</v>
      </c>
      <c r="Q158" s="128">
        <v>8.1027973400000004</v>
      </c>
      <c r="R158" s="128">
        <v>791.24754198000005</v>
      </c>
      <c r="S158" s="128">
        <v>10.23256449</v>
      </c>
      <c r="T158" s="128">
        <v>11.057267529999999</v>
      </c>
      <c r="U158" s="128"/>
      <c r="V158" s="128"/>
    </row>
    <row r="159" spans="1:22">
      <c r="A159" s="9">
        <v>45047</v>
      </c>
      <c r="B159" s="128">
        <v>6504.5949681099992</v>
      </c>
      <c r="C159" s="128">
        <v>2118.28999088</v>
      </c>
      <c r="D159" s="128">
        <v>169.60114109</v>
      </c>
      <c r="E159" s="128">
        <v>783.73841203999996</v>
      </c>
      <c r="F159" s="128">
        <v>182.56391396000001</v>
      </c>
      <c r="G159" s="128">
        <v>57.945376569999993</v>
      </c>
      <c r="H159" s="128">
        <v>293.64564547999998</v>
      </c>
      <c r="I159" s="128">
        <v>1214.8405493499999</v>
      </c>
      <c r="J159" s="128">
        <v>283.33831742000001</v>
      </c>
      <c r="K159" s="128">
        <v>10.67900699</v>
      </c>
      <c r="L159" s="128">
        <v>79.093879779999995</v>
      </c>
      <c r="M159" s="128">
        <v>8.3796167299999986</v>
      </c>
      <c r="N159" s="128">
        <v>201.94058598999996</v>
      </c>
      <c r="O159" s="128">
        <v>172.87975874</v>
      </c>
      <c r="P159" s="128">
        <v>114.51940894999998</v>
      </c>
      <c r="Q159" s="128">
        <v>8.0807941500000009</v>
      </c>
      <c r="R159" s="128">
        <v>778.16755939999996</v>
      </c>
      <c r="S159" s="128">
        <v>15.08419365</v>
      </c>
      <c r="T159" s="128">
        <v>11.806816939999999</v>
      </c>
      <c r="U159" s="128"/>
      <c r="V159" s="128"/>
    </row>
    <row r="160" spans="1:22">
      <c r="A160" s="9">
        <v>45078</v>
      </c>
      <c r="B160" s="128">
        <v>6503.7195494199987</v>
      </c>
      <c r="C160" s="128">
        <v>2073.38898062</v>
      </c>
      <c r="D160" s="128">
        <v>382.72392639000003</v>
      </c>
      <c r="E160" s="128">
        <v>708.78062166000007</v>
      </c>
      <c r="F160" s="128">
        <v>124.58285524999999</v>
      </c>
      <c r="G160" s="128">
        <v>56.124914930000003</v>
      </c>
      <c r="H160" s="128">
        <v>241.90938026999999</v>
      </c>
      <c r="I160" s="128">
        <v>1326.44192638</v>
      </c>
      <c r="J160" s="128">
        <v>258.61347003999998</v>
      </c>
      <c r="K160" s="128">
        <v>14.184045530000001</v>
      </c>
      <c r="L160" s="128">
        <v>69.424664589999992</v>
      </c>
      <c r="M160" s="128">
        <v>2.9543877600000004</v>
      </c>
      <c r="N160" s="128">
        <v>234.20077006999998</v>
      </c>
      <c r="O160" s="128">
        <v>175.57237805</v>
      </c>
      <c r="P160" s="128">
        <v>118.43490337</v>
      </c>
      <c r="Q160" s="128">
        <v>7.6945482500000004</v>
      </c>
      <c r="R160" s="128">
        <v>681.8944166</v>
      </c>
      <c r="S160" s="128">
        <v>14.793809319999999</v>
      </c>
      <c r="T160" s="128">
        <v>11.999550340000001</v>
      </c>
      <c r="U160" s="128"/>
      <c r="V160" s="128"/>
    </row>
    <row r="161" spans="1:22">
      <c r="A161" s="9">
        <v>45108</v>
      </c>
      <c r="B161" s="128">
        <v>6569.4993531699993</v>
      </c>
      <c r="C161" s="128">
        <v>2120.21557966</v>
      </c>
      <c r="D161" s="128">
        <v>388.24862939999997</v>
      </c>
      <c r="E161" s="128">
        <v>795.09089647000008</v>
      </c>
      <c r="F161" s="128">
        <v>100.09071981</v>
      </c>
      <c r="G161" s="128">
        <v>55.291028439999991</v>
      </c>
      <c r="H161" s="128">
        <v>242.33357793000002</v>
      </c>
      <c r="I161" s="128">
        <v>1246.3644246199999</v>
      </c>
      <c r="J161" s="128">
        <v>246.2533511</v>
      </c>
      <c r="K161" s="128">
        <v>14.563316950000001</v>
      </c>
      <c r="L161" s="128">
        <v>81.892523460000007</v>
      </c>
      <c r="M161" s="128">
        <v>3.35177858</v>
      </c>
      <c r="N161" s="128">
        <v>215.8772879</v>
      </c>
      <c r="O161" s="128">
        <v>191.22231724000002</v>
      </c>
      <c r="P161" s="128">
        <v>147.50924648999998</v>
      </c>
      <c r="Q161" s="128">
        <v>7.5884815400000001</v>
      </c>
      <c r="R161" s="128">
        <v>684.23932618999993</v>
      </c>
      <c r="S161" s="128">
        <v>15.948039159999999</v>
      </c>
      <c r="T161" s="128">
        <v>13.418828229999999</v>
      </c>
      <c r="U161" s="128"/>
      <c r="V161" s="128"/>
    </row>
    <row r="162" spans="1:22">
      <c r="A162" s="9">
        <v>45139</v>
      </c>
      <c r="B162" s="128">
        <v>6663.3131838899999</v>
      </c>
      <c r="C162" s="128">
        <v>2092.7103505800001</v>
      </c>
      <c r="D162" s="128">
        <v>400.22016518999999</v>
      </c>
      <c r="E162" s="128">
        <v>868.07198541000002</v>
      </c>
      <c r="F162" s="128">
        <v>76.852925679999998</v>
      </c>
      <c r="G162" s="128">
        <v>54.371129340000003</v>
      </c>
      <c r="H162" s="128">
        <v>246.95348678999997</v>
      </c>
      <c r="I162" s="128">
        <v>1167.7256355500001</v>
      </c>
      <c r="J162" s="128">
        <v>344.24223674000001</v>
      </c>
      <c r="K162" s="128">
        <v>20.132673009999998</v>
      </c>
      <c r="L162" s="128">
        <v>79.421558649999994</v>
      </c>
      <c r="M162" s="128">
        <v>4.6557260899999999</v>
      </c>
      <c r="N162" s="128">
        <v>230.04831476000001</v>
      </c>
      <c r="O162" s="128">
        <v>209.07214334</v>
      </c>
      <c r="P162" s="128">
        <v>180.38044043999997</v>
      </c>
      <c r="Q162" s="128">
        <v>12.30097338</v>
      </c>
      <c r="R162" s="128">
        <v>642.32089660000008</v>
      </c>
      <c r="S162" s="128">
        <v>18.27201646</v>
      </c>
      <c r="T162" s="128">
        <v>15.560525879999998</v>
      </c>
      <c r="U162" s="128"/>
      <c r="V162" s="128"/>
    </row>
    <row r="163" spans="1:22">
      <c r="A163" s="9">
        <v>45170</v>
      </c>
      <c r="B163" s="128">
        <v>6599.2321075500004</v>
      </c>
      <c r="C163" s="128">
        <v>1968.4856536499997</v>
      </c>
      <c r="D163" s="128">
        <v>402.25555667999998</v>
      </c>
      <c r="E163" s="128">
        <v>991.86151591000021</v>
      </c>
      <c r="F163" s="128">
        <v>105.96992229</v>
      </c>
      <c r="G163" s="128">
        <v>57.101540149999991</v>
      </c>
      <c r="H163" s="128">
        <v>285.04882451000003</v>
      </c>
      <c r="I163" s="128">
        <v>987.54495757000018</v>
      </c>
      <c r="J163" s="128">
        <v>414.96884472999994</v>
      </c>
      <c r="K163" s="128">
        <v>20.637459439999997</v>
      </c>
      <c r="L163" s="128">
        <v>78.169948120000001</v>
      </c>
      <c r="M163" s="128">
        <v>5.6999636999999996</v>
      </c>
      <c r="N163" s="128">
        <v>224.45924497999999</v>
      </c>
      <c r="O163" s="128">
        <v>185.01758174999998</v>
      </c>
      <c r="P163" s="128">
        <v>181.28879612</v>
      </c>
      <c r="Q163" s="128">
        <v>14.4758256</v>
      </c>
      <c r="R163" s="128">
        <v>636.79380237999999</v>
      </c>
      <c r="S163" s="128">
        <v>18.123798770000001</v>
      </c>
      <c r="T163" s="128">
        <v>21.328871200000002</v>
      </c>
      <c r="U163" s="128"/>
      <c r="V163" s="128"/>
    </row>
    <row r="164" spans="1:22">
      <c r="A164" s="9">
        <v>45200</v>
      </c>
      <c r="B164" s="128">
        <v>6772.4072306500011</v>
      </c>
      <c r="C164" s="128">
        <v>1905.9616976899999</v>
      </c>
      <c r="D164" s="128">
        <v>385.46204704999997</v>
      </c>
      <c r="E164" s="128">
        <v>995.26440623999997</v>
      </c>
      <c r="F164" s="128">
        <v>92.190776579999991</v>
      </c>
      <c r="G164" s="128">
        <v>59.796487669999998</v>
      </c>
      <c r="H164" s="128">
        <v>250.14296711999998</v>
      </c>
      <c r="I164" s="128">
        <v>1131.7882132400002</v>
      </c>
      <c r="J164" s="128">
        <v>557.67885650999995</v>
      </c>
      <c r="K164" s="128">
        <v>20.06773269</v>
      </c>
      <c r="L164" s="128">
        <v>83.174148140000014</v>
      </c>
      <c r="M164" s="128">
        <v>5.3092225499999994</v>
      </c>
      <c r="N164" s="128">
        <v>195.15370849999999</v>
      </c>
      <c r="O164" s="128">
        <v>187.57773886000001</v>
      </c>
      <c r="P164" s="128">
        <v>195.92065626999999</v>
      </c>
      <c r="Q164" s="128">
        <v>15.673459159999997</v>
      </c>
      <c r="R164" s="128">
        <v>648.57111696000004</v>
      </c>
      <c r="S164" s="128">
        <v>18.380473209999998</v>
      </c>
      <c r="T164" s="128">
        <v>24.293522210000003</v>
      </c>
      <c r="U164" s="128"/>
      <c r="V164" s="128"/>
    </row>
    <row r="165" spans="1:22">
      <c r="A165" s="9">
        <v>45231</v>
      </c>
      <c r="B165" s="128">
        <v>6807.5034014999992</v>
      </c>
      <c r="C165" s="128">
        <v>1864.0839123200003</v>
      </c>
      <c r="D165" s="128">
        <v>260.34385569</v>
      </c>
      <c r="E165" s="128">
        <v>959.31686650000006</v>
      </c>
      <c r="F165" s="128">
        <v>136.89643816</v>
      </c>
      <c r="G165" s="128">
        <v>67.625424679999995</v>
      </c>
      <c r="H165" s="128">
        <v>235.92562099</v>
      </c>
      <c r="I165" s="128">
        <v>1164.4800549500001</v>
      </c>
      <c r="J165" s="128">
        <v>592.1525134200001</v>
      </c>
      <c r="K165" s="128">
        <v>19.511697959999999</v>
      </c>
      <c r="L165" s="128">
        <v>82.179737579999994</v>
      </c>
      <c r="M165" s="128">
        <v>19.448135350000001</v>
      </c>
      <c r="N165" s="128">
        <v>202.93550483999999</v>
      </c>
      <c r="O165" s="128">
        <v>188.72223374000004</v>
      </c>
      <c r="P165" s="128">
        <v>170.75540928000001</v>
      </c>
      <c r="Q165" s="128">
        <v>14.33358995</v>
      </c>
      <c r="R165" s="128">
        <v>779.12456169999996</v>
      </c>
      <c r="S165" s="128">
        <v>16.289219969999998</v>
      </c>
      <c r="T165" s="128">
        <v>33.378624420000001</v>
      </c>
      <c r="U165" s="128"/>
      <c r="V165" s="128"/>
    </row>
    <row r="166" spans="1:22">
      <c r="A166" s="9">
        <v>45261</v>
      </c>
      <c r="B166" s="128">
        <v>7295.9541802200001</v>
      </c>
      <c r="C166" s="128">
        <v>1673.1330912400001</v>
      </c>
      <c r="D166" s="128">
        <v>428.11060300999998</v>
      </c>
      <c r="E166" s="128">
        <v>1176.0416753300001</v>
      </c>
      <c r="F166" s="128">
        <v>253.77113105000004</v>
      </c>
      <c r="G166" s="128">
        <v>92.679748379999992</v>
      </c>
      <c r="H166" s="128">
        <v>359.00705535999998</v>
      </c>
      <c r="I166" s="128">
        <v>1427.6505136999999</v>
      </c>
      <c r="J166" s="128">
        <v>573.48170626000001</v>
      </c>
      <c r="K166" s="128">
        <v>22.122189819999999</v>
      </c>
      <c r="L166" s="128">
        <v>78.269319270000011</v>
      </c>
      <c r="M166" s="128">
        <v>6.6902266399999997</v>
      </c>
      <c r="N166" s="128">
        <v>231.37408567</v>
      </c>
      <c r="O166" s="128">
        <v>217.86109698000001</v>
      </c>
      <c r="P166" s="128">
        <v>173.42554306</v>
      </c>
      <c r="Q166" s="128">
        <v>12.951065059999999</v>
      </c>
      <c r="R166" s="128">
        <v>517.60964221999996</v>
      </c>
      <c r="S166" s="128">
        <v>15.529525100000001</v>
      </c>
      <c r="T166" s="128">
        <v>36.245962070000004</v>
      </c>
      <c r="U166" s="128"/>
      <c r="V166" s="128"/>
    </row>
    <row r="167" spans="1:22">
      <c r="A167" s="9">
        <v>45292</v>
      </c>
      <c r="B167" s="128">
        <v>6357.87120194</v>
      </c>
      <c r="C167" s="128">
        <v>1189.0969806000001</v>
      </c>
      <c r="D167" s="128">
        <v>596.67878145999998</v>
      </c>
      <c r="E167" s="128">
        <v>1067.77602626</v>
      </c>
      <c r="F167" s="128">
        <v>231.17516462</v>
      </c>
      <c r="G167" s="128">
        <v>68.258600869999995</v>
      </c>
      <c r="H167" s="128">
        <v>265.08889830999999</v>
      </c>
      <c r="I167" s="128">
        <v>1372.9655695299998</v>
      </c>
      <c r="J167" s="128">
        <v>341.18592266000002</v>
      </c>
      <c r="K167" s="128">
        <v>18.396176799999999</v>
      </c>
      <c r="L167" s="128">
        <v>87.80540499</v>
      </c>
      <c r="M167" s="128">
        <v>5.4142287699999994</v>
      </c>
      <c r="N167" s="128">
        <v>210.26430032000002</v>
      </c>
      <c r="O167" s="128">
        <v>223.48854334999999</v>
      </c>
      <c r="P167" s="128">
        <v>169.33364784</v>
      </c>
      <c r="Q167" s="128">
        <v>13.58505437</v>
      </c>
      <c r="R167" s="128">
        <v>449.15546620999999</v>
      </c>
      <c r="S167" s="128">
        <v>16.856268380000003</v>
      </c>
      <c r="T167" s="128">
        <v>31.3461666</v>
      </c>
      <c r="U167" s="128"/>
      <c r="V167" s="128"/>
    </row>
    <row r="168" spans="1:22">
      <c r="A168" s="9">
        <v>45323</v>
      </c>
      <c r="B168" s="128">
        <v>6887.9517453399976</v>
      </c>
      <c r="C168" s="128">
        <v>1401.7357739000001</v>
      </c>
      <c r="D168" s="128">
        <v>564.59247000000005</v>
      </c>
      <c r="E168" s="128">
        <v>1063.6396824299998</v>
      </c>
      <c r="F168" s="128">
        <v>290.85904958999993</v>
      </c>
      <c r="G168" s="128">
        <v>62.528415170000002</v>
      </c>
      <c r="H168" s="128">
        <v>220.11368478000003</v>
      </c>
      <c r="I168" s="128">
        <v>1455.39288154</v>
      </c>
      <c r="J168" s="128">
        <v>433.71220383000002</v>
      </c>
      <c r="K168" s="128">
        <v>18.454262660000001</v>
      </c>
      <c r="L168" s="128">
        <v>92.812332209999994</v>
      </c>
      <c r="M168" s="128">
        <v>8.5685069599999988</v>
      </c>
      <c r="N168" s="128">
        <v>220.06232304000002</v>
      </c>
      <c r="O168" s="128">
        <v>194.86140993999999</v>
      </c>
      <c r="P168" s="128">
        <v>173.40278939000001</v>
      </c>
      <c r="Q168" s="128">
        <v>13.486568770000002</v>
      </c>
      <c r="R168" s="128">
        <v>625.04132580999999</v>
      </c>
      <c r="S168" s="128">
        <v>17.315327490000001</v>
      </c>
      <c r="T168" s="128">
        <v>31.372737829999998</v>
      </c>
      <c r="U168" s="128"/>
      <c r="V168" s="128"/>
    </row>
    <row r="169" spans="1:22">
      <c r="A169" s="9">
        <v>45352</v>
      </c>
      <c r="B169" s="128">
        <v>7107.0094517500002</v>
      </c>
      <c r="C169" s="128">
        <v>1808.8825989100001</v>
      </c>
      <c r="D169" s="128">
        <v>462.52514413</v>
      </c>
      <c r="E169" s="128">
        <v>1050.2061806500001</v>
      </c>
      <c r="F169" s="128">
        <v>266.08457799000001</v>
      </c>
      <c r="G169" s="128">
        <v>101.42141140000001</v>
      </c>
      <c r="H169" s="128">
        <v>176.26655376000002</v>
      </c>
      <c r="I169" s="128">
        <v>1479.8453249500001</v>
      </c>
      <c r="J169" s="128">
        <v>347.20426696000004</v>
      </c>
      <c r="K169" s="128">
        <v>18.296234070000001</v>
      </c>
      <c r="L169" s="128">
        <v>89.606065409999985</v>
      </c>
      <c r="M169" s="128">
        <v>2.4558365200000001</v>
      </c>
      <c r="N169" s="128">
        <v>255.93448951999997</v>
      </c>
      <c r="O169" s="128">
        <v>223.37228780000001</v>
      </c>
      <c r="P169" s="128">
        <v>166.96032299000001</v>
      </c>
      <c r="Q169" s="128">
        <v>13.16828046</v>
      </c>
      <c r="R169" s="128">
        <v>590.33053245999986</v>
      </c>
      <c r="S169" s="128">
        <v>15.49464358</v>
      </c>
      <c r="T169" s="128">
        <v>38.954700189999997</v>
      </c>
      <c r="U169" s="128"/>
      <c r="V169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hidden="1" outlineLevel="1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 hidden="1" outlineLevel="1" collapsed="1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 hidden="1" outlineLevel="1" collapsed="1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 hidden="1" outlineLevel="1" collapsed="1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 hidden="1" outlineLevel="1" collapsed="1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 hidden="1" outlineLevel="1" collapsed="1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 hidden="1" outlineLevel="1" collapsed="1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 hidden="1" outlineLevel="1" collapsed="1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 hidden="1" outlineLevel="1" collapsed="1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 hidden="1" outlineLevel="1" collapsed="1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 hidden="1" outlineLevel="1" collapsed="1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 hidden="1" outlineLevel="1" collapsed="1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 hidden="1" outlineLevel="1" collapsed="1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  <row r="153" spans="1:31" ht="13.8" hidden="1" outlineLevel="1" collapsed="1">
      <c r="A153" s="9">
        <v>44866</v>
      </c>
      <c r="B153" s="46">
        <v>19.983499999999999</v>
      </c>
      <c r="C153" s="46">
        <v>20.230699999999999</v>
      </c>
      <c r="D153" s="46">
        <v>19.736799999999999</v>
      </c>
      <c r="E153" s="46">
        <v>19.325199999999999</v>
      </c>
      <c r="F153" s="46">
        <v>19.864699999999999</v>
      </c>
      <c r="G153" s="46">
        <v>0</v>
      </c>
      <c r="H153" s="46">
        <v>20.229900000000001</v>
      </c>
      <c r="I153" s="46">
        <v>20.230699999999999</v>
      </c>
      <c r="J153" s="46">
        <v>20.229099999999999</v>
      </c>
      <c r="K153" s="46">
        <v>19.325199999999999</v>
      </c>
      <c r="L153" s="46">
        <v>20.5243</v>
      </c>
      <c r="M153" s="46">
        <v>0</v>
      </c>
      <c r="N153" s="46">
        <v>7</v>
      </c>
      <c r="O153" s="46">
        <v>0</v>
      </c>
      <c r="P153" s="46">
        <v>7</v>
      </c>
      <c r="Q153" s="46" t="s">
        <v>123</v>
      </c>
      <c r="R153" s="46">
        <v>7</v>
      </c>
      <c r="S153" s="46" t="s">
        <v>123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</row>
    <row r="154" spans="1:31" ht="13.8" hidden="1" outlineLevel="1" collapsed="1">
      <c r="A154" s="9">
        <v>44896</v>
      </c>
      <c r="B154" s="46">
        <v>20.2895</v>
      </c>
      <c r="C154" s="46">
        <v>21.048400000000001</v>
      </c>
      <c r="D154" s="46">
        <v>19.413699999999999</v>
      </c>
      <c r="E154" s="46">
        <v>19.689499999999999</v>
      </c>
      <c r="F154" s="46">
        <v>19.2408</v>
      </c>
      <c r="G154" s="46">
        <v>0</v>
      </c>
      <c r="H154" s="46">
        <v>20.3262</v>
      </c>
      <c r="I154" s="46">
        <v>21.048400000000001</v>
      </c>
      <c r="J154" s="46">
        <v>19.488199999999999</v>
      </c>
      <c r="K154" s="46">
        <v>19.888400000000001</v>
      </c>
      <c r="L154" s="46">
        <v>19.2408</v>
      </c>
      <c r="M154" s="46">
        <v>0</v>
      </c>
      <c r="N154" s="46">
        <v>5.476</v>
      </c>
      <c r="O154" s="46">
        <v>0</v>
      </c>
      <c r="P154" s="46">
        <v>5.476</v>
      </c>
      <c r="Q154" s="46">
        <v>5.476</v>
      </c>
      <c r="R154" s="46" t="s">
        <v>123</v>
      </c>
      <c r="S154" s="46" t="s">
        <v>123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3.7</v>
      </c>
      <c r="AA154" s="46">
        <v>0</v>
      </c>
      <c r="AB154" s="46">
        <v>3.7</v>
      </c>
      <c r="AC154" s="46">
        <v>3.7</v>
      </c>
      <c r="AD154" s="46">
        <v>0</v>
      </c>
      <c r="AE154" s="46">
        <v>0</v>
      </c>
    </row>
    <row r="155" spans="1:31" ht="13.8" hidden="1" outlineLevel="1" collapsed="1">
      <c r="A155" s="9">
        <v>44927</v>
      </c>
      <c r="B155" s="46">
        <v>19.7958</v>
      </c>
      <c r="C155" s="46">
        <v>22.4343</v>
      </c>
      <c r="D155" s="46">
        <v>18.436900000000001</v>
      </c>
      <c r="E155" s="46">
        <v>20.409099999999999</v>
      </c>
      <c r="F155" s="46">
        <v>16.456499999999998</v>
      </c>
      <c r="G155" s="46">
        <v>0</v>
      </c>
      <c r="H155" s="46">
        <v>19.8081</v>
      </c>
      <c r="I155" s="46">
        <v>22.4343</v>
      </c>
      <c r="J155" s="46">
        <v>18.453800000000001</v>
      </c>
      <c r="K155" s="46">
        <v>20.4481</v>
      </c>
      <c r="L155" s="46">
        <v>16.456499999999998</v>
      </c>
      <c r="M155" s="46">
        <v>0</v>
      </c>
      <c r="N155" s="46">
        <v>6.0004</v>
      </c>
      <c r="O155" s="46">
        <v>0</v>
      </c>
      <c r="P155" s="46">
        <v>6.0004</v>
      </c>
      <c r="Q155" s="46">
        <v>6.0004</v>
      </c>
      <c r="R155" s="46" t="s">
        <v>123</v>
      </c>
      <c r="S155" s="46" t="s">
        <v>123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3.7</v>
      </c>
      <c r="AA155" s="46">
        <v>0</v>
      </c>
      <c r="AB155" s="46">
        <v>3.7</v>
      </c>
      <c r="AC155" s="46">
        <v>3.7</v>
      </c>
      <c r="AD155" s="46">
        <v>0</v>
      </c>
      <c r="AE155" s="46">
        <v>0</v>
      </c>
    </row>
    <row r="156" spans="1:31" ht="13.8" hidden="1" outlineLevel="1" collapsed="1">
      <c r="A156" s="9">
        <v>44958</v>
      </c>
      <c r="B156" s="46">
        <v>20.964600000000001</v>
      </c>
      <c r="C156" s="46">
        <v>22.499700000000001</v>
      </c>
      <c r="D156" s="46">
        <v>19.615200000000002</v>
      </c>
      <c r="E156" s="46">
        <v>20.795000000000002</v>
      </c>
      <c r="F156" s="46">
        <v>18.493200000000002</v>
      </c>
      <c r="G156" s="46">
        <v>0</v>
      </c>
      <c r="H156" s="46">
        <v>21.2959</v>
      </c>
      <c r="I156" s="46">
        <v>22.499700000000001</v>
      </c>
      <c r="J156" s="46">
        <v>20.194800000000001</v>
      </c>
      <c r="K156" s="46">
        <v>21.2118</v>
      </c>
      <c r="L156" s="46">
        <v>19.204999999999998</v>
      </c>
      <c r="M156" s="46">
        <v>0</v>
      </c>
      <c r="N156" s="46">
        <v>5.2754000000000003</v>
      </c>
      <c r="O156" s="46">
        <v>0</v>
      </c>
      <c r="P156" s="46">
        <v>5.2754000000000003</v>
      </c>
      <c r="Q156" s="46">
        <v>6.0004</v>
      </c>
      <c r="R156" s="46">
        <v>4.8955000000000002</v>
      </c>
      <c r="S156" s="46" t="s">
        <v>123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</row>
    <row r="157" spans="1:31" ht="13.8" collapsed="1">
      <c r="A157" s="9">
        <v>44986</v>
      </c>
      <c r="B157" s="46">
        <v>19.732399999999998</v>
      </c>
      <c r="C157" s="46">
        <v>22.328700000000001</v>
      </c>
      <c r="D157" s="46">
        <v>17.735600000000002</v>
      </c>
      <c r="E157" s="46">
        <v>18.7666</v>
      </c>
      <c r="F157" s="46">
        <v>16.910299999999999</v>
      </c>
      <c r="G157" s="46">
        <v>0</v>
      </c>
      <c r="H157" s="46">
        <v>20.8324</v>
      </c>
      <c r="I157" s="46">
        <v>22.328700000000001</v>
      </c>
      <c r="J157" s="46">
        <v>19.500499999999999</v>
      </c>
      <c r="K157" s="46">
        <v>19.919</v>
      </c>
      <c r="L157" s="46">
        <v>19.130600000000001</v>
      </c>
      <c r="M157" s="46">
        <v>0</v>
      </c>
      <c r="N157" s="46">
        <v>6.5216000000000003</v>
      </c>
      <c r="O157" s="46">
        <v>0</v>
      </c>
      <c r="P157" s="46">
        <v>6.5216000000000003</v>
      </c>
      <c r="Q157" s="46">
        <v>6.8365</v>
      </c>
      <c r="R157" s="46">
        <v>6.3941999999999997</v>
      </c>
      <c r="S157" s="46" t="s">
        <v>123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</row>
    <row r="158" spans="1:31" ht="13.8">
      <c r="A158" s="9">
        <v>45017</v>
      </c>
      <c r="B158" s="46">
        <v>19.266400000000001</v>
      </c>
      <c r="C158" s="46">
        <v>22.081700000000001</v>
      </c>
      <c r="D158" s="46">
        <v>18.550999999999998</v>
      </c>
      <c r="E158" s="46">
        <v>18.020299999999999</v>
      </c>
      <c r="F158" s="46">
        <v>18.957999999999998</v>
      </c>
      <c r="G158" s="46">
        <v>0</v>
      </c>
      <c r="H158" s="46">
        <v>20.314299999999999</v>
      </c>
      <c r="I158" s="46">
        <v>22.081700000000001</v>
      </c>
      <c r="J158" s="46">
        <v>19.8157</v>
      </c>
      <c r="K158" s="46">
        <v>20.348800000000001</v>
      </c>
      <c r="L158" s="46">
        <v>19.465</v>
      </c>
      <c r="M158" s="46">
        <v>0</v>
      </c>
      <c r="N158" s="46">
        <v>7.0761000000000003</v>
      </c>
      <c r="O158" s="46">
        <v>0</v>
      </c>
      <c r="P158" s="46">
        <v>7.0761000000000003</v>
      </c>
      <c r="Q158" s="46">
        <v>7.1577000000000002</v>
      </c>
      <c r="R158" s="46">
        <v>6.8</v>
      </c>
      <c r="S158" s="46" t="s">
        <v>123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>
      <c r="A159" s="9">
        <v>45047</v>
      </c>
      <c r="B159" s="46">
        <v>20.4848</v>
      </c>
      <c r="C159" s="46">
        <v>21.635899999999999</v>
      </c>
      <c r="D159" s="46">
        <v>20.265499999999999</v>
      </c>
      <c r="E159" s="46">
        <v>21.630600000000001</v>
      </c>
      <c r="F159" s="46">
        <v>18.952200000000001</v>
      </c>
      <c r="G159" s="46">
        <v>0</v>
      </c>
      <c r="H159" s="46">
        <v>21.713699999999999</v>
      </c>
      <c r="I159" s="46">
        <v>21.635899999999999</v>
      </c>
      <c r="J159" s="46">
        <v>21.7301</v>
      </c>
      <c r="K159" s="46">
        <v>21.972899999999999</v>
      </c>
      <c r="L159" s="46">
        <v>21.454000000000001</v>
      </c>
      <c r="M159" s="46">
        <v>0</v>
      </c>
      <c r="N159" s="46">
        <v>6.4668999999999999</v>
      </c>
      <c r="O159" s="46">
        <v>0</v>
      </c>
      <c r="P159" s="46">
        <v>6.4668999999999999</v>
      </c>
      <c r="Q159" s="46">
        <v>4</v>
      </c>
      <c r="R159" s="46">
        <v>6.7328999999999999</v>
      </c>
      <c r="S159" s="46" t="s">
        <v>123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</row>
    <row r="160" spans="1:31" ht="13.8">
      <c r="A160" s="9">
        <v>45078</v>
      </c>
      <c r="B160" s="46">
        <v>21.611899999999999</v>
      </c>
      <c r="C160" s="46">
        <v>22.418900000000001</v>
      </c>
      <c r="D160" s="46">
        <v>21.128399999999999</v>
      </c>
      <c r="E160" s="46">
        <v>21.522200000000002</v>
      </c>
      <c r="F160" s="46">
        <v>20.279900000000001</v>
      </c>
      <c r="G160" s="46">
        <v>0</v>
      </c>
      <c r="H160" s="46">
        <v>21.703900000000001</v>
      </c>
      <c r="I160" s="46">
        <v>22.418900000000001</v>
      </c>
      <c r="J160" s="46">
        <v>21.271100000000001</v>
      </c>
      <c r="K160" s="46">
        <v>21.522200000000002</v>
      </c>
      <c r="L160" s="46">
        <v>20.712800000000001</v>
      </c>
      <c r="M160" s="46">
        <v>0</v>
      </c>
      <c r="N160" s="46">
        <v>6.8</v>
      </c>
      <c r="O160" s="46">
        <v>0</v>
      </c>
      <c r="P160" s="46">
        <v>6.8</v>
      </c>
      <c r="Q160" s="46" t="s">
        <v>123</v>
      </c>
      <c r="R160" s="46">
        <v>6.8</v>
      </c>
      <c r="S160" s="46" t="s">
        <v>123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</row>
    <row r="161" spans="1:31" ht="13.8">
      <c r="A161" s="9">
        <v>45108</v>
      </c>
      <c r="B161" s="46">
        <v>21.020499999999998</v>
      </c>
      <c r="C161" s="46">
        <v>21.273900000000001</v>
      </c>
      <c r="D161" s="46">
        <v>20.910900000000002</v>
      </c>
      <c r="E161" s="46">
        <v>22.368099999999998</v>
      </c>
      <c r="F161" s="46">
        <v>19.944299999999998</v>
      </c>
      <c r="G161" s="46">
        <v>0</v>
      </c>
      <c r="H161" s="46">
        <v>21.020499999999998</v>
      </c>
      <c r="I161" s="46">
        <v>21.273900000000001</v>
      </c>
      <c r="J161" s="46">
        <v>20.910900000000002</v>
      </c>
      <c r="K161" s="46">
        <v>22.368099999999998</v>
      </c>
      <c r="L161" s="46">
        <v>19.944299999999998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 t="s">
        <v>123</v>
      </c>
      <c r="S161" s="46" t="s">
        <v>123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3.7</v>
      </c>
      <c r="AA161" s="46">
        <v>0</v>
      </c>
      <c r="AB161" s="46">
        <v>3.7</v>
      </c>
      <c r="AC161" s="46">
        <v>3.7</v>
      </c>
      <c r="AD161" s="46">
        <v>0</v>
      </c>
      <c r="AE161" s="46">
        <v>0</v>
      </c>
    </row>
    <row r="162" spans="1:31" ht="13.8">
      <c r="A162" s="9">
        <v>45139</v>
      </c>
      <c r="B162" s="46">
        <v>19.440100000000001</v>
      </c>
      <c r="C162" s="46">
        <v>22.040199999999999</v>
      </c>
      <c r="D162" s="46">
        <v>18.0883</v>
      </c>
      <c r="E162" s="46">
        <v>21.8979</v>
      </c>
      <c r="F162" s="46">
        <v>18.1386</v>
      </c>
      <c r="G162" s="46">
        <v>9.3117000000000001</v>
      </c>
      <c r="H162" s="46">
        <v>22.733899999999998</v>
      </c>
      <c r="I162" s="46">
        <v>22.040199999999999</v>
      </c>
      <c r="J162" s="46">
        <v>23.279599999999999</v>
      </c>
      <c r="K162" s="46">
        <v>23.257300000000001</v>
      </c>
      <c r="L162" s="46">
        <v>23.3002</v>
      </c>
      <c r="M162" s="46">
        <v>0</v>
      </c>
      <c r="N162" s="46">
        <v>7.9722999999999997</v>
      </c>
      <c r="O162" s="46">
        <v>0</v>
      </c>
      <c r="P162" s="46">
        <v>7.9722999999999997</v>
      </c>
      <c r="Q162" s="46">
        <v>7</v>
      </c>
      <c r="R162" s="46">
        <v>6.8472</v>
      </c>
      <c r="S162" s="46">
        <v>9.3117000000000001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</row>
    <row r="163" spans="1:31" ht="13.8">
      <c r="A163" s="9">
        <v>45170</v>
      </c>
      <c r="B163" s="46">
        <v>19.882999999999999</v>
      </c>
      <c r="C163" s="46">
        <v>21.737100000000002</v>
      </c>
      <c r="D163" s="46">
        <v>18.730599999999999</v>
      </c>
      <c r="E163" s="46">
        <v>18.200800000000001</v>
      </c>
      <c r="F163" s="46">
        <v>19.6313</v>
      </c>
      <c r="G163" s="46">
        <v>0</v>
      </c>
      <c r="H163" s="46">
        <v>21.7455</v>
      </c>
      <c r="I163" s="46">
        <v>21.737100000000002</v>
      </c>
      <c r="J163" s="46">
        <v>21.752099999999999</v>
      </c>
      <c r="K163" s="46">
        <v>22.3492</v>
      </c>
      <c r="L163" s="46">
        <v>20.9268</v>
      </c>
      <c r="M163" s="46">
        <v>0</v>
      </c>
      <c r="N163" s="46">
        <v>6.5130999999999997</v>
      </c>
      <c r="O163" s="46">
        <v>0</v>
      </c>
      <c r="P163" s="46">
        <v>6.5130999999999997</v>
      </c>
      <c r="Q163" s="46">
        <v>6.4663000000000004</v>
      </c>
      <c r="R163" s="46">
        <v>6.7408000000000001</v>
      </c>
      <c r="S163" s="46" t="s">
        <v>123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ht="13.8">
      <c r="A164" s="9">
        <v>45200</v>
      </c>
      <c r="B164" s="46">
        <v>21.1355</v>
      </c>
      <c r="C164" s="46">
        <v>21.142299999999999</v>
      </c>
      <c r="D164" s="46">
        <v>21.133800000000001</v>
      </c>
      <c r="E164" s="46">
        <v>22.048999999999999</v>
      </c>
      <c r="F164" s="46">
        <v>20.3597</v>
      </c>
      <c r="G164" s="46">
        <v>0</v>
      </c>
      <c r="H164" s="46">
        <v>21.453399999999998</v>
      </c>
      <c r="I164" s="46">
        <v>21.142299999999999</v>
      </c>
      <c r="J164" s="46">
        <v>21.533799999999999</v>
      </c>
      <c r="K164" s="46">
        <v>22.380299999999998</v>
      </c>
      <c r="L164" s="46">
        <v>20.8093</v>
      </c>
      <c r="M164" s="46">
        <v>0</v>
      </c>
      <c r="N164" s="46">
        <v>6.4969999999999999</v>
      </c>
      <c r="O164" s="46">
        <v>0</v>
      </c>
      <c r="P164" s="46">
        <v>6.4969999999999999</v>
      </c>
      <c r="Q164" s="46">
        <v>6.0236999999999998</v>
      </c>
      <c r="R164" s="46">
        <v>6.7504</v>
      </c>
      <c r="S164" s="46" t="s">
        <v>123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</row>
    <row r="165" spans="1:31" ht="13.8">
      <c r="A165" s="9">
        <v>45231</v>
      </c>
      <c r="B165" s="46">
        <v>20.052600000000002</v>
      </c>
      <c r="C165" s="46">
        <v>20.404299999999999</v>
      </c>
      <c r="D165" s="46">
        <v>19.799099999999999</v>
      </c>
      <c r="E165" s="46">
        <v>20.5564</v>
      </c>
      <c r="F165" s="46">
        <v>19.1465</v>
      </c>
      <c r="G165" s="46">
        <v>0</v>
      </c>
      <c r="H165" s="46">
        <v>20.5595</v>
      </c>
      <c r="I165" s="46">
        <v>20.404299999999999</v>
      </c>
      <c r="J165" s="46">
        <v>20.678699999999999</v>
      </c>
      <c r="K165" s="46">
        <v>20.598600000000001</v>
      </c>
      <c r="L165" s="46">
        <v>20.7562</v>
      </c>
      <c r="M165" s="46">
        <v>0</v>
      </c>
      <c r="N165" s="46">
        <v>6.2835999999999999</v>
      </c>
      <c r="O165" s="46">
        <v>0</v>
      </c>
      <c r="P165" s="46">
        <v>6.2835999999999999</v>
      </c>
      <c r="Q165" s="46">
        <v>5.0288000000000004</v>
      </c>
      <c r="R165" s="46">
        <v>6.3098999999999998</v>
      </c>
      <c r="S165" s="46" t="s">
        <v>123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3.01</v>
      </c>
      <c r="AA165" s="46">
        <v>0</v>
      </c>
      <c r="AB165" s="46">
        <v>3.01</v>
      </c>
      <c r="AC165" s="46">
        <v>3.01</v>
      </c>
      <c r="AD165" s="46">
        <v>0</v>
      </c>
      <c r="AE165" s="46">
        <v>0</v>
      </c>
    </row>
    <row r="166" spans="1:31" ht="13.8">
      <c r="A166" s="9">
        <v>45261</v>
      </c>
      <c r="B166" s="46">
        <v>18.540600000000001</v>
      </c>
      <c r="C166" s="46">
        <v>20.4451</v>
      </c>
      <c r="D166" s="46">
        <v>17.8505</v>
      </c>
      <c r="E166" s="46">
        <v>16.036000000000001</v>
      </c>
      <c r="F166" s="46">
        <v>18.791799999999999</v>
      </c>
      <c r="G166" s="46">
        <v>0</v>
      </c>
      <c r="H166" s="46">
        <v>19.4191</v>
      </c>
      <c r="I166" s="46">
        <v>20.4451</v>
      </c>
      <c r="J166" s="46">
        <v>19.009599999999999</v>
      </c>
      <c r="K166" s="46">
        <v>16.515899999999998</v>
      </c>
      <c r="L166" s="46">
        <v>20.422999999999998</v>
      </c>
      <c r="M166" s="46">
        <v>0</v>
      </c>
      <c r="N166" s="46">
        <v>6.4257</v>
      </c>
      <c r="O166" s="46">
        <v>0</v>
      </c>
      <c r="P166" s="46">
        <v>6.4257</v>
      </c>
      <c r="Q166" s="46">
        <v>4.0335999999999999</v>
      </c>
      <c r="R166" s="46">
        <v>6.8234000000000004</v>
      </c>
      <c r="S166" s="46" t="s">
        <v>123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2.5099999999999998</v>
      </c>
      <c r="AA166" s="46">
        <v>0</v>
      </c>
      <c r="AB166" s="46">
        <v>2.5099999999999998</v>
      </c>
      <c r="AC166" s="46">
        <v>2.5099999999999998</v>
      </c>
      <c r="AD166" s="46">
        <v>0</v>
      </c>
      <c r="AE166" s="46">
        <v>0</v>
      </c>
    </row>
    <row r="167" spans="1:31" ht="13.8">
      <c r="A167" s="9">
        <v>45292</v>
      </c>
      <c r="B167" s="46">
        <v>19.66</v>
      </c>
      <c r="C167" s="46">
        <v>20.275300000000001</v>
      </c>
      <c r="D167" s="46">
        <v>19.5486</v>
      </c>
      <c r="E167" s="46">
        <v>20.363299999999999</v>
      </c>
      <c r="F167" s="46">
        <v>18.865100000000002</v>
      </c>
      <c r="G167" s="46">
        <v>27.6</v>
      </c>
      <c r="H167" s="46">
        <v>20.486599999999999</v>
      </c>
      <c r="I167" s="46">
        <v>20.275300000000001</v>
      </c>
      <c r="J167" s="46">
        <v>20.5276</v>
      </c>
      <c r="K167" s="46">
        <v>21.4557</v>
      </c>
      <c r="L167" s="46">
        <v>19.752600000000001</v>
      </c>
      <c r="M167" s="46">
        <v>27.6</v>
      </c>
      <c r="N167" s="46">
        <v>5.6071999999999997</v>
      </c>
      <c r="O167" s="46">
        <v>0</v>
      </c>
      <c r="P167" s="46">
        <v>5.6071999999999997</v>
      </c>
      <c r="Q167" s="46">
        <v>4</v>
      </c>
      <c r="R167" s="46">
        <v>6.7674000000000003</v>
      </c>
      <c r="S167" s="46" t="s">
        <v>123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</row>
    <row r="168" spans="1:31" ht="13.8">
      <c r="A168" s="9">
        <v>45323</v>
      </c>
      <c r="B168" s="46">
        <v>18.0154</v>
      </c>
      <c r="C168" s="46">
        <v>21.064800000000002</v>
      </c>
      <c r="D168" s="46">
        <v>17.3003</v>
      </c>
      <c r="E168" s="46">
        <v>19.013200000000001</v>
      </c>
      <c r="F168" s="46">
        <v>16.860099999999999</v>
      </c>
      <c r="G168" s="46">
        <v>16.232399999999998</v>
      </c>
      <c r="H168" s="46">
        <v>19.3888</v>
      </c>
      <c r="I168" s="46">
        <v>21.064800000000002</v>
      </c>
      <c r="J168" s="46">
        <v>18.936199999999999</v>
      </c>
      <c r="K168" s="46">
        <v>19.175799999999999</v>
      </c>
      <c r="L168" s="46">
        <v>18.884699999999999</v>
      </c>
      <c r="M168" s="46">
        <v>16.232399999999998</v>
      </c>
      <c r="N168" s="46">
        <v>6.4949000000000003</v>
      </c>
      <c r="O168" s="46">
        <v>0</v>
      </c>
      <c r="P168" s="46">
        <v>6.4949000000000003</v>
      </c>
      <c r="Q168" s="46">
        <v>4</v>
      </c>
      <c r="R168" s="46">
        <v>6.5374999999999996</v>
      </c>
      <c r="S168" s="46" t="s">
        <v>123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</row>
    <row r="169" spans="1:31" ht="13.8">
      <c r="A169" s="9">
        <v>45352</v>
      </c>
      <c r="B169" s="46">
        <v>20.0077</v>
      </c>
      <c r="C169" s="46">
        <v>19.4392</v>
      </c>
      <c r="D169" s="46">
        <v>20.1648</v>
      </c>
      <c r="E169" s="46">
        <v>18.381499999999999</v>
      </c>
      <c r="F169" s="46">
        <v>21.284300000000002</v>
      </c>
      <c r="G169" s="46">
        <v>0</v>
      </c>
      <c r="H169" s="46">
        <v>21.038499999999999</v>
      </c>
      <c r="I169" s="46">
        <v>19.4392</v>
      </c>
      <c r="J169" s="46">
        <v>21.526199999999999</v>
      </c>
      <c r="K169" s="46">
        <v>19.950800000000001</v>
      </c>
      <c r="L169" s="46">
        <v>22.463200000000001</v>
      </c>
      <c r="M169" s="46">
        <v>0</v>
      </c>
      <c r="N169" s="46">
        <v>7.0378999999999996</v>
      </c>
      <c r="O169" s="46">
        <v>0</v>
      </c>
      <c r="P169" s="46">
        <v>7.0378999999999996</v>
      </c>
      <c r="Q169" s="46">
        <v>7.2762000000000002</v>
      </c>
      <c r="R169" s="46">
        <v>6.7916999999999996</v>
      </c>
      <c r="S169" s="46" t="s">
        <v>123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4.13</v>
      </c>
      <c r="AA169" s="46">
        <v>0</v>
      </c>
      <c r="AB169" s="46">
        <v>4.13</v>
      </c>
      <c r="AC169" s="46">
        <v>0</v>
      </c>
      <c r="AD169" s="46">
        <v>4.13</v>
      </c>
      <c r="AE169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hidden="1" outlineLevel="1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 hidden="1" outlineLevel="1" collapsed="1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 hidden="1" outlineLevel="1" collapsed="1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 hidden="1" outlineLevel="1" collapsed="1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 hidden="1" outlineLevel="1" collapsed="1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 hidden="1" outlineLevel="1" collapsed="1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 hidden="1" outlineLevel="1" collapsed="1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 hidden="1" outlineLevel="1" collapsed="1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 hidden="1" outlineLevel="1" collapsed="1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 hidden="1" outlineLevel="1" collapsed="1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 hidden="1" outlineLevel="1" collapsed="1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 hidden="1" outlineLevel="1" collapsed="1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 hidden="1" outlineLevel="1" collapsed="1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  <row r="153" spans="1:19" hidden="1" outlineLevel="1" collapsed="1">
      <c r="A153" s="9">
        <v>44866</v>
      </c>
      <c r="B153" s="46">
        <v>36.443800000000003</v>
      </c>
      <c r="C153" s="46">
        <v>37.096200000000003</v>
      </c>
      <c r="D153" s="46">
        <v>36.372199999999999</v>
      </c>
      <c r="E153" s="46">
        <v>37.717500000000001</v>
      </c>
      <c r="F153" s="46">
        <v>33.354599999999998</v>
      </c>
      <c r="G153" s="46">
        <v>9.3510000000000009</v>
      </c>
      <c r="H153" s="46">
        <v>36.4435</v>
      </c>
      <c r="I153" s="46">
        <v>37.093699999999998</v>
      </c>
      <c r="J153" s="46">
        <v>36.372199999999999</v>
      </c>
      <c r="K153" s="46">
        <v>37.717500000000001</v>
      </c>
      <c r="L153" s="46">
        <v>33.354599999999998</v>
      </c>
      <c r="M153" s="46">
        <v>9.3510000000000009</v>
      </c>
      <c r="N153" s="46">
        <v>57.134099999999997</v>
      </c>
      <c r="O153" s="46">
        <v>57.134099999999997</v>
      </c>
      <c r="P153" s="46">
        <v>0</v>
      </c>
      <c r="Q153" s="46" t="s">
        <v>123</v>
      </c>
      <c r="R153" s="46">
        <v>0</v>
      </c>
      <c r="S153" s="46" t="s">
        <v>123</v>
      </c>
    </row>
    <row r="154" spans="1:19" hidden="1" outlineLevel="1" collapsed="1">
      <c r="A154" s="9">
        <v>44896</v>
      </c>
      <c r="B154" s="46">
        <v>35.807600000000001</v>
      </c>
      <c r="C154" s="46">
        <v>36.593000000000004</v>
      </c>
      <c r="D154" s="46">
        <v>35.721800000000002</v>
      </c>
      <c r="E154" s="46">
        <v>37.524799999999999</v>
      </c>
      <c r="F154" s="46">
        <v>33.993899999999996</v>
      </c>
      <c r="G154" s="46">
        <v>9.5380000000000003</v>
      </c>
      <c r="H154" s="46">
        <v>35.806100000000001</v>
      </c>
      <c r="I154" s="46">
        <v>36.578400000000002</v>
      </c>
      <c r="J154" s="46">
        <v>35.721800000000002</v>
      </c>
      <c r="K154" s="46">
        <v>37.524799999999999</v>
      </c>
      <c r="L154" s="46">
        <v>33.993899999999996</v>
      </c>
      <c r="M154" s="46">
        <v>9.5380000000000003</v>
      </c>
      <c r="N154" s="46">
        <v>58.091299999999997</v>
      </c>
      <c r="O154" s="46">
        <v>58.091299999999997</v>
      </c>
      <c r="P154" s="46">
        <v>0</v>
      </c>
      <c r="Q154" s="46">
        <v>0</v>
      </c>
      <c r="R154" s="46" t="s">
        <v>123</v>
      </c>
      <c r="S154" s="46" t="s">
        <v>123</v>
      </c>
    </row>
    <row r="155" spans="1:19" hidden="1" outlineLevel="1" collapsed="1">
      <c r="A155" s="9">
        <v>44927</v>
      </c>
      <c r="B155" s="46">
        <v>35.970500000000001</v>
      </c>
      <c r="C155" s="46">
        <v>37.231200000000001</v>
      </c>
      <c r="D155" s="46">
        <v>35.843299999999999</v>
      </c>
      <c r="E155" s="46">
        <v>38.334099999999999</v>
      </c>
      <c r="F155" s="46">
        <v>34.198</v>
      </c>
      <c r="G155" s="46">
        <v>8.6233000000000004</v>
      </c>
      <c r="H155" s="46">
        <v>35.969799999999999</v>
      </c>
      <c r="I155" s="46">
        <v>37.224200000000003</v>
      </c>
      <c r="J155" s="46">
        <v>35.843299999999999</v>
      </c>
      <c r="K155" s="46">
        <v>38.334099999999999</v>
      </c>
      <c r="L155" s="46">
        <v>34.198</v>
      </c>
      <c r="M155" s="46">
        <v>8.6233000000000004</v>
      </c>
      <c r="N155" s="46">
        <v>49.779200000000003</v>
      </c>
      <c r="O155" s="46">
        <v>49.779200000000003</v>
      </c>
      <c r="P155" s="46">
        <v>0</v>
      </c>
      <c r="Q155" s="46">
        <v>0</v>
      </c>
      <c r="R155" s="46" t="s">
        <v>123</v>
      </c>
      <c r="S155" s="46" t="s">
        <v>123</v>
      </c>
    </row>
    <row r="156" spans="1:19" hidden="1" outlineLevel="1" collapsed="1">
      <c r="A156" s="9">
        <v>44958</v>
      </c>
      <c r="B156" s="46">
        <v>37.873100000000001</v>
      </c>
      <c r="C156" s="46">
        <v>37.622799999999998</v>
      </c>
      <c r="D156" s="46">
        <v>37.900799999999997</v>
      </c>
      <c r="E156" s="46">
        <v>38.3812</v>
      </c>
      <c r="F156" s="46">
        <v>36.587000000000003</v>
      </c>
      <c r="G156" s="46">
        <v>11.9597</v>
      </c>
      <c r="H156" s="46">
        <v>37.871600000000001</v>
      </c>
      <c r="I156" s="46">
        <v>37.606699999999996</v>
      </c>
      <c r="J156" s="46">
        <v>37.900799999999997</v>
      </c>
      <c r="K156" s="46">
        <v>38.3812</v>
      </c>
      <c r="L156" s="46">
        <v>36.587000000000003</v>
      </c>
      <c r="M156" s="46">
        <v>11.9597</v>
      </c>
      <c r="N156" s="46">
        <v>43.283200000000001</v>
      </c>
      <c r="O156" s="46">
        <v>43.283200000000001</v>
      </c>
      <c r="P156" s="46">
        <v>0</v>
      </c>
      <c r="Q156" s="46">
        <v>0</v>
      </c>
      <c r="R156" s="46">
        <v>0</v>
      </c>
      <c r="S156" s="46" t="s">
        <v>123</v>
      </c>
    </row>
    <row r="157" spans="1:19" collapsed="1">
      <c r="A157" s="9">
        <v>44986</v>
      </c>
      <c r="B157" s="46">
        <v>38.396599999999999</v>
      </c>
      <c r="C157" s="46">
        <v>37.981000000000002</v>
      </c>
      <c r="D157" s="46">
        <v>38.442</v>
      </c>
      <c r="E157" s="46">
        <v>38.484099999999998</v>
      </c>
      <c r="F157" s="46">
        <v>40.098100000000002</v>
      </c>
      <c r="G157" s="46">
        <v>22.222799999999999</v>
      </c>
      <c r="H157" s="46">
        <v>38.395299999999999</v>
      </c>
      <c r="I157" s="46">
        <v>37.966700000000003</v>
      </c>
      <c r="J157" s="46">
        <v>38.442</v>
      </c>
      <c r="K157" s="46">
        <v>38.484099999999998</v>
      </c>
      <c r="L157" s="46">
        <v>40.098100000000002</v>
      </c>
      <c r="M157" s="46">
        <v>22.222799999999999</v>
      </c>
      <c r="N157" s="46">
        <v>53.583300000000001</v>
      </c>
      <c r="O157" s="46">
        <v>53.583300000000001</v>
      </c>
      <c r="P157" s="46">
        <v>0</v>
      </c>
      <c r="Q157" s="46">
        <v>0</v>
      </c>
      <c r="R157" s="46">
        <v>0</v>
      </c>
      <c r="S157" s="46" t="s">
        <v>123</v>
      </c>
    </row>
    <row r="158" spans="1:19">
      <c r="A158" s="9">
        <v>45017</v>
      </c>
      <c r="B158" s="46">
        <v>38.501399999999997</v>
      </c>
      <c r="C158" s="46">
        <v>38.225299999999997</v>
      </c>
      <c r="D158" s="46">
        <v>38.530900000000003</v>
      </c>
      <c r="E158" s="46">
        <v>38.578000000000003</v>
      </c>
      <c r="F158" s="46">
        <v>38.9559</v>
      </c>
      <c r="G158" s="46">
        <v>26.960899999999999</v>
      </c>
      <c r="H158" s="46">
        <v>38.500500000000002</v>
      </c>
      <c r="I158" s="46">
        <v>38.216200000000001</v>
      </c>
      <c r="J158" s="46">
        <v>38.530900000000003</v>
      </c>
      <c r="K158" s="46">
        <v>38.578000000000003</v>
      </c>
      <c r="L158" s="46">
        <v>38.9559</v>
      </c>
      <c r="M158" s="46">
        <v>26.960899999999999</v>
      </c>
      <c r="N158" s="46">
        <v>45.323099999999997</v>
      </c>
      <c r="O158" s="46">
        <v>45.323099999999997</v>
      </c>
      <c r="P158" s="46">
        <v>0</v>
      </c>
      <c r="Q158" s="46">
        <v>0</v>
      </c>
      <c r="R158" s="46">
        <v>0</v>
      </c>
      <c r="S158" s="46" t="s">
        <v>123</v>
      </c>
    </row>
    <row r="159" spans="1:19">
      <c r="A159" s="9">
        <v>45047</v>
      </c>
      <c r="B159" s="46">
        <v>38.110799999999998</v>
      </c>
      <c r="C159" s="46">
        <v>38.3827</v>
      </c>
      <c r="D159" s="46">
        <v>38.0822</v>
      </c>
      <c r="E159" s="46">
        <v>38.495899999999999</v>
      </c>
      <c r="F159" s="46">
        <v>39.886099999999999</v>
      </c>
      <c r="G159" s="46">
        <v>12.195600000000001</v>
      </c>
      <c r="H159" s="46">
        <v>38.109400000000001</v>
      </c>
      <c r="I159" s="46">
        <v>38.367899999999999</v>
      </c>
      <c r="J159" s="46">
        <v>38.0822</v>
      </c>
      <c r="K159" s="46">
        <v>38.495899999999999</v>
      </c>
      <c r="L159" s="46">
        <v>39.886099999999999</v>
      </c>
      <c r="M159" s="46">
        <v>12.195600000000001</v>
      </c>
      <c r="N159" s="46">
        <v>54.087499999999999</v>
      </c>
      <c r="O159" s="46">
        <v>54.087499999999999</v>
      </c>
      <c r="P159" s="46">
        <v>0</v>
      </c>
      <c r="Q159" s="46">
        <v>0</v>
      </c>
      <c r="R159" s="46">
        <v>0</v>
      </c>
      <c r="S159" s="46" t="s">
        <v>123</v>
      </c>
    </row>
    <row r="160" spans="1:19">
      <c r="A160" s="9">
        <v>45078</v>
      </c>
      <c r="B160" s="46">
        <v>36.558399999999999</v>
      </c>
      <c r="C160" s="46">
        <v>38.558700000000002</v>
      </c>
      <c r="D160" s="46">
        <v>36.375900000000001</v>
      </c>
      <c r="E160" s="46">
        <v>37.6905</v>
      </c>
      <c r="F160" s="46">
        <v>33.5871</v>
      </c>
      <c r="G160" s="46">
        <v>11.5588</v>
      </c>
      <c r="H160" s="46">
        <v>36.556800000000003</v>
      </c>
      <c r="I160" s="46">
        <v>38.541899999999998</v>
      </c>
      <c r="J160" s="46">
        <v>36.375900000000001</v>
      </c>
      <c r="K160" s="46">
        <v>37.6905</v>
      </c>
      <c r="L160" s="46">
        <v>33.5871</v>
      </c>
      <c r="M160" s="46">
        <v>11.5588</v>
      </c>
      <c r="N160" s="46">
        <v>58.306199999999997</v>
      </c>
      <c r="O160" s="46">
        <v>58.306199999999997</v>
      </c>
      <c r="P160" s="46">
        <v>0</v>
      </c>
      <c r="Q160" s="46" t="s">
        <v>123</v>
      </c>
      <c r="R160" s="46">
        <v>0</v>
      </c>
      <c r="S160" s="46" t="s">
        <v>123</v>
      </c>
    </row>
    <row r="161" spans="1:19">
      <c r="A161" s="9">
        <v>45108</v>
      </c>
      <c r="B161" s="46">
        <v>36.124400000000001</v>
      </c>
      <c r="C161" s="46">
        <v>37.862499999999997</v>
      </c>
      <c r="D161" s="46">
        <v>35.954700000000003</v>
      </c>
      <c r="E161" s="46">
        <v>38.400199999999998</v>
      </c>
      <c r="F161" s="46">
        <v>31.4114</v>
      </c>
      <c r="G161" s="46">
        <v>9.6618999999999993</v>
      </c>
      <c r="H161" s="46">
        <v>36.1235</v>
      </c>
      <c r="I161" s="46">
        <v>37.8538</v>
      </c>
      <c r="J161" s="46">
        <v>35.954700000000003</v>
      </c>
      <c r="K161" s="46">
        <v>38.400199999999998</v>
      </c>
      <c r="L161" s="46">
        <v>31.4114</v>
      </c>
      <c r="M161" s="46">
        <v>9.6618999999999993</v>
      </c>
      <c r="N161" s="46">
        <v>53.905999999999999</v>
      </c>
      <c r="O161" s="46">
        <v>53.909599999999998</v>
      </c>
      <c r="P161" s="46">
        <v>30</v>
      </c>
      <c r="Q161" s="46">
        <v>30</v>
      </c>
      <c r="R161" s="46" t="s">
        <v>123</v>
      </c>
      <c r="S161" s="46" t="s">
        <v>123</v>
      </c>
    </row>
    <row r="162" spans="1:19">
      <c r="A162" s="9">
        <v>45139</v>
      </c>
      <c r="B162" s="46">
        <v>35.320799999999998</v>
      </c>
      <c r="C162" s="46">
        <v>37.855899999999998</v>
      </c>
      <c r="D162" s="46">
        <v>35.076000000000001</v>
      </c>
      <c r="E162" s="46">
        <v>38.366999999999997</v>
      </c>
      <c r="F162" s="46">
        <v>29.2088</v>
      </c>
      <c r="G162" s="46">
        <v>9.2934999999999999</v>
      </c>
      <c r="H162" s="46">
        <v>35.318899999999999</v>
      </c>
      <c r="I162" s="46">
        <v>37.837200000000003</v>
      </c>
      <c r="J162" s="46">
        <v>35.076000000000001</v>
      </c>
      <c r="K162" s="46">
        <v>38.366999999999997</v>
      </c>
      <c r="L162" s="46">
        <v>29.2088</v>
      </c>
      <c r="M162" s="46">
        <v>9.2934999999999999</v>
      </c>
      <c r="N162" s="46">
        <v>56.735399999999998</v>
      </c>
      <c r="O162" s="46">
        <v>56.735399999999998</v>
      </c>
      <c r="P162" s="46">
        <v>0</v>
      </c>
      <c r="Q162" s="46">
        <v>0</v>
      </c>
      <c r="R162" s="46">
        <v>0</v>
      </c>
      <c r="S162" s="46">
        <v>0</v>
      </c>
    </row>
    <row r="163" spans="1:19">
      <c r="A163" s="9">
        <v>45170</v>
      </c>
      <c r="B163" s="46">
        <v>36.19</v>
      </c>
      <c r="C163" s="46">
        <v>36.278599999999997</v>
      </c>
      <c r="D163" s="46">
        <v>36.181800000000003</v>
      </c>
      <c r="E163" s="46">
        <v>38.728499999999997</v>
      </c>
      <c r="F163" s="46">
        <v>29.1813</v>
      </c>
      <c r="G163" s="46">
        <v>12.2257</v>
      </c>
      <c r="H163" s="46">
        <v>36.189</v>
      </c>
      <c r="I163" s="46">
        <v>36.267299999999999</v>
      </c>
      <c r="J163" s="46">
        <v>36.181800000000003</v>
      </c>
      <c r="K163" s="46">
        <v>38.728499999999997</v>
      </c>
      <c r="L163" s="46">
        <v>29.1813</v>
      </c>
      <c r="M163" s="46">
        <v>12.2257</v>
      </c>
      <c r="N163" s="46">
        <v>51.843800000000002</v>
      </c>
      <c r="O163" s="46">
        <v>51.843800000000002</v>
      </c>
      <c r="P163" s="46">
        <v>0</v>
      </c>
      <c r="Q163" s="46">
        <v>0</v>
      </c>
      <c r="R163" s="46">
        <v>0</v>
      </c>
      <c r="S163" s="46" t="s">
        <v>123</v>
      </c>
    </row>
    <row r="164" spans="1:19">
      <c r="A164" s="9">
        <v>45200</v>
      </c>
      <c r="B164" s="46">
        <v>36.282600000000002</v>
      </c>
      <c r="C164" s="46">
        <v>35.922699999999999</v>
      </c>
      <c r="D164" s="46">
        <v>36.318300000000001</v>
      </c>
      <c r="E164" s="46">
        <v>38.646700000000003</v>
      </c>
      <c r="F164" s="46">
        <v>26.887899999999998</v>
      </c>
      <c r="G164" s="46">
        <v>20.404199999999999</v>
      </c>
      <c r="H164" s="46">
        <v>36.280999999999999</v>
      </c>
      <c r="I164" s="46">
        <v>35.905000000000001</v>
      </c>
      <c r="J164" s="46">
        <v>36.318300000000001</v>
      </c>
      <c r="K164" s="46">
        <v>38.646700000000003</v>
      </c>
      <c r="L164" s="46">
        <v>26.887899999999998</v>
      </c>
      <c r="M164" s="46">
        <v>20.404199999999999</v>
      </c>
      <c r="N164" s="46">
        <v>48.830800000000004</v>
      </c>
      <c r="O164" s="46">
        <v>48.830800000000004</v>
      </c>
      <c r="P164" s="46">
        <v>0</v>
      </c>
      <c r="Q164" s="46">
        <v>0</v>
      </c>
      <c r="R164" s="46">
        <v>0</v>
      </c>
      <c r="S164" s="46" t="s">
        <v>123</v>
      </c>
    </row>
    <row r="165" spans="1:19">
      <c r="A165" s="9">
        <v>45231</v>
      </c>
      <c r="B165" s="46">
        <v>35.365600000000001</v>
      </c>
      <c r="C165" s="46">
        <v>35.012799999999999</v>
      </c>
      <c r="D165" s="46">
        <v>35.396700000000003</v>
      </c>
      <c r="E165" s="46">
        <v>38.069200000000002</v>
      </c>
      <c r="F165" s="46">
        <v>25.682700000000001</v>
      </c>
      <c r="G165" s="46">
        <v>18.010100000000001</v>
      </c>
      <c r="H165" s="46">
        <v>35.364600000000003</v>
      </c>
      <c r="I165" s="46">
        <v>35</v>
      </c>
      <c r="J165" s="46">
        <v>35.396700000000003</v>
      </c>
      <c r="K165" s="46">
        <v>38.069200000000002</v>
      </c>
      <c r="L165" s="46">
        <v>25.682700000000001</v>
      </c>
      <c r="M165" s="46">
        <v>18.010100000000001</v>
      </c>
      <c r="N165" s="46">
        <v>51.672800000000002</v>
      </c>
      <c r="O165" s="46">
        <v>51.672800000000002</v>
      </c>
      <c r="P165" s="46">
        <v>0</v>
      </c>
      <c r="Q165" s="46">
        <v>0</v>
      </c>
      <c r="R165" s="46">
        <v>0</v>
      </c>
      <c r="S165" s="46" t="s">
        <v>123</v>
      </c>
    </row>
    <row r="166" spans="1:19">
      <c r="A166" s="9">
        <v>45261</v>
      </c>
      <c r="B166" s="46">
        <v>35.371099999999998</v>
      </c>
      <c r="C166" s="46">
        <v>36.709800000000001</v>
      </c>
      <c r="D166" s="46">
        <v>35.2502</v>
      </c>
      <c r="E166" s="46">
        <v>38.381500000000003</v>
      </c>
      <c r="F166" s="46">
        <v>23.720099999999999</v>
      </c>
      <c r="G166" s="46">
        <v>17.056100000000001</v>
      </c>
      <c r="H166" s="46">
        <v>35.3705</v>
      </c>
      <c r="I166" s="46">
        <v>36.703099999999999</v>
      </c>
      <c r="J166" s="46">
        <v>35.2502</v>
      </c>
      <c r="K166" s="46">
        <v>38.381500000000003</v>
      </c>
      <c r="L166" s="46">
        <v>23.720099999999999</v>
      </c>
      <c r="M166" s="46">
        <v>17.056100000000001</v>
      </c>
      <c r="N166" s="46">
        <v>43.912399999999998</v>
      </c>
      <c r="O166" s="46">
        <v>43.912399999999998</v>
      </c>
      <c r="P166" s="46">
        <v>0</v>
      </c>
      <c r="Q166" s="46">
        <v>0</v>
      </c>
      <c r="R166" s="46">
        <v>0</v>
      </c>
      <c r="S166" s="46" t="s">
        <v>123</v>
      </c>
    </row>
    <row r="167" spans="1:19">
      <c r="A167" s="9">
        <v>45292</v>
      </c>
      <c r="B167" s="46">
        <v>35.743099999999998</v>
      </c>
      <c r="C167" s="46">
        <v>36.520600000000002</v>
      </c>
      <c r="D167" s="46">
        <v>35.674100000000003</v>
      </c>
      <c r="E167" s="46">
        <v>38.591799999999999</v>
      </c>
      <c r="F167" s="46">
        <v>27.5657</v>
      </c>
      <c r="G167" s="46">
        <v>19.549299999999999</v>
      </c>
      <c r="H167" s="46">
        <v>35.741500000000002</v>
      </c>
      <c r="I167" s="46">
        <v>36.502099999999999</v>
      </c>
      <c r="J167" s="46">
        <v>35.674100000000003</v>
      </c>
      <c r="K167" s="46">
        <v>38.591799999999999</v>
      </c>
      <c r="L167" s="46">
        <v>27.5657</v>
      </c>
      <c r="M167" s="46">
        <v>19.549299999999999</v>
      </c>
      <c r="N167" s="46">
        <v>51.7104</v>
      </c>
      <c r="O167" s="46">
        <v>51.7104</v>
      </c>
      <c r="P167" s="46">
        <v>0</v>
      </c>
      <c r="Q167" s="46">
        <v>0</v>
      </c>
      <c r="R167" s="46">
        <v>0</v>
      </c>
      <c r="S167" s="46" t="s">
        <v>123</v>
      </c>
    </row>
    <row r="168" spans="1:19">
      <c r="A168" s="9">
        <v>45323</v>
      </c>
      <c r="B168" s="46">
        <v>36.4377</v>
      </c>
      <c r="C168" s="46">
        <v>37.957799999999999</v>
      </c>
      <c r="D168" s="46">
        <v>36.305300000000003</v>
      </c>
      <c r="E168" s="46">
        <v>38.833799999999997</v>
      </c>
      <c r="F168" s="46">
        <v>26.018699999999999</v>
      </c>
      <c r="G168" s="46">
        <v>19.905999999999999</v>
      </c>
      <c r="H168" s="46">
        <v>36.436700000000002</v>
      </c>
      <c r="I168" s="46">
        <v>37.9467</v>
      </c>
      <c r="J168" s="46">
        <v>36.305300000000003</v>
      </c>
      <c r="K168" s="46">
        <v>38.833799999999997</v>
      </c>
      <c r="L168" s="46">
        <v>26.018699999999999</v>
      </c>
      <c r="M168" s="46">
        <v>19.905999999999999</v>
      </c>
      <c r="N168" s="46">
        <v>53.742600000000003</v>
      </c>
      <c r="O168" s="46">
        <v>53.742600000000003</v>
      </c>
      <c r="P168" s="46">
        <v>0</v>
      </c>
      <c r="Q168" s="46">
        <v>0</v>
      </c>
      <c r="R168" s="46">
        <v>0</v>
      </c>
      <c r="S168" s="46" t="s">
        <v>123</v>
      </c>
    </row>
    <row r="169" spans="1:19">
      <c r="A169" s="9">
        <v>45352</v>
      </c>
      <c r="B169" s="46">
        <v>34.714399999999998</v>
      </c>
      <c r="C169" s="46">
        <v>34.144599999999997</v>
      </c>
      <c r="D169" s="46">
        <v>34.759300000000003</v>
      </c>
      <c r="E169" s="46">
        <v>38.725900000000003</v>
      </c>
      <c r="F169" s="46">
        <v>21.744900000000001</v>
      </c>
      <c r="G169" s="46">
        <v>17.1631</v>
      </c>
      <c r="H169" s="46">
        <v>35.205399999999997</v>
      </c>
      <c r="I169" s="46">
        <v>34.137099999999997</v>
      </c>
      <c r="J169" s="46">
        <v>35.291200000000003</v>
      </c>
      <c r="K169" s="46">
        <v>38.725900000000003</v>
      </c>
      <c r="L169" s="46">
        <v>24.4542</v>
      </c>
      <c r="M169" s="46">
        <v>17.1631</v>
      </c>
      <c r="N169" s="46">
        <v>7.6673999999999998</v>
      </c>
      <c r="O169" s="46">
        <v>40.976399999999998</v>
      </c>
      <c r="P169" s="46">
        <v>7.5170000000000003</v>
      </c>
      <c r="Q169" s="46">
        <v>0</v>
      </c>
      <c r="R169" s="46">
        <v>7.5170000000000003</v>
      </c>
      <c r="S169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 hidden="1" outlineLevel="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 hidden="1" outlineLevel="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 hidden="1" outlineLevel="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 hidden="1" outlineLevel="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 hidden="1" outlineLevel="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 hidden="1" outlineLevel="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 hidden="1" outlineLevel="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 hidden="1" outlineLevel="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 hidden="1" outlineLevel="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 hidden="1" outlineLevel="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 hidden="1" outlineLevel="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 hidden="1" outlineLevel="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 hidden="1" outlineLevel="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  <row r="153" spans="1:21" hidden="1" outlineLevel="1">
      <c r="A153" s="9">
        <v>44866</v>
      </c>
      <c r="B153" s="46">
        <v>19.983499999999999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19.983499999999999</v>
      </c>
    </row>
    <row r="154" spans="1:21" hidden="1" outlineLevel="1">
      <c r="A154" s="9">
        <v>44896</v>
      </c>
      <c r="B154" s="46">
        <v>20.2895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20.289543192299195</v>
      </c>
    </row>
    <row r="155" spans="1:21" hidden="1" outlineLevel="1">
      <c r="A155" s="9">
        <v>44927</v>
      </c>
      <c r="B155" s="46">
        <v>19.7958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19.795737168842471</v>
      </c>
    </row>
    <row r="156" spans="1:21" hidden="1" outlineLevel="1">
      <c r="A156" s="9">
        <v>44958</v>
      </c>
      <c r="B156" s="46">
        <v>20.964600000000001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20.964600000000001</v>
      </c>
    </row>
    <row r="157" spans="1:21">
      <c r="A157" s="9">
        <v>44986</v>
      </c>
      <c r="B157" s="46">
        <v>19.732399999999998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19.732399999999998</v>
      </c>
    </row>
    <row r="158" spans="1:21">
      <c r="A158" s="9">
        <v>45017</v>
      </c>
      <c r="B158" s="46">
        <v>19.266400000000001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19.266400000000001</v>
      </c>
    </row>
    <row r="159" spans="1:21">
      <c r="A159" s="9">
        <v>45047</v>
      </c>
      <c r="B159" s="46">
        <v>20.4848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20.4848</v>
      </c>
    </row>
    <row r="160" spans="1:21">
      <c r="A160" s="9">
        <v>45078</v>
      </c>
      <c r="B160" s="46">
        <v>21.611899999999999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21.611899999999999</v>
      </c>
    </row>
    <row r="161" spans="1:21">
      <c r="A161" s="9">
        <v>45108</v>
      </c>
      <c r="B161" s="46">
        <v>21.020499999999998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21.020499999999998</v>
      </c>
    </row>
    <row r="162" spans="1:21">
      <c r="A162" s="9">
        <v>45139</v>
      </c>
      <c r="B162" s="46">
        <v>19.440100000000001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19.440180891680495</v>
      </c>
    </row>
    <row r="163" spans="1:21">
      <c r="A163" s="9">
        <v>45170</v>
      </c>
      <c r="B163" s="46">
        <v>19.882999999999999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19.882999999999999</v>
      </c>
    </row>
    <row r="164" spans="1:21">
      <c r="A164" s="9">
        <v>45200</v>
      </c>
      <c r="B164" s="46">
        <v>21.1355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21.135546580119918</v>
      </c>
    </row>
    <row r="165" spans="1:21">
      <c r="A165" s="9">
        <v>45231</v>
      </c>
      <c r="B165" s="46">
        <v>20.052600000000002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20.052650676032243</v>
      </c>
    </row>
    <row r="166" spans="1:21">
      <c r="A166" s="9">
        <v>45261</v>
      </c>
      <c r="B166" s="46">
        <v>18.540600000000001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18.540644221632565</v>
      </c>
    </row>
    <row r="167" spans="1:21">
      <c r="A167" s="9">
        <v>45292</v>
      </c>
      <c r="B167" s="46">
        <v>19.66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19.660042647556732</v>
      </c>
    </row>
    <row r="168" spans="1:21">
      <c r="A168" s="9">
        <v>45323</v>
      </c>
      <c r="B168" s="46">
        <v>18.0154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18.0154</v>
      </c>
    </row>
    <row r="169" spans="1:21">
      <c r="A169" s="9">
        <v>45352</v>
      </c>
      <c r="B169" s="46">
        <v>20.0077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20.007749398769757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 hidden="1" outlineLevel="1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 hidden="1" outlineLevel="1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 hidden="1" outlineLevel="1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 hidden="1" outlineLevel="1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 hidden="1" outlineLevel="1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 hidden="1" outlineLevel="1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 hidden="1" outlineLevel="1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 hidden="1" outlineLevel="1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 hidden="1" outlineLevel="1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 hidden="1" outlineLevel="1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 hidden="1" outlineLevel="1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 hidden="1" outlineLevel="1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 hidden="1" outlineLevel="1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  <row r="153" spans="1:39" hidden="1" outlineLevel="1">
      <c r="A153" s="9">
        <v>44866</v>
      </c>
      <c r="B153" s="46">
        <v>36.443800000000003</v>
      </c>
      <c r="C153" s="46">
        <v>38.270400000000002</v>
      </c>
      <c r="D153" s="46">
        <v>44.258299999999998</v>
      </c>
      <c r="E153" s="46">
        <v>37.751800000000003</v>
      </c>
      <c r="F153" s="46">
        <v>37.720300000000002</v>
      </c>
      <c r="G153" s="46">
        <v>38.476700000000001</v>
      </c>
      <c r="H153" s="46">
        <v>35.242699999999999</v>
      </c>
      <c r="I153" s="46">
        <v>38.270200000000003</v>
      </c>
      <c r="J153" s="46">
        <v>44.256100000000004</v>
      </c>
      <c r="K153" s="46">
        <v>37.751800000000003</v>
      </c>
      <c r="L153" s="46">
        <v>37.720300000000002</v>
      </c>
      <c r="M153" s="46">
        <v>38.476700000000001</v>
      </c>
      <c r="N153" s="46">
        <v>35.242699999999999</v>
      </c>
      <c r="O153" s="46">
        <v>57.134099999999997</v>
      </c>
      <c r="P153" s="46">
        <v>57.134099999999997</v>
      </c>
      <c r="Q153" s="46" t="s">
        <v>123</v>
      </c>
      <c r="R153" s="46" t="s">
        <v>123</v>
      </c>
      <c r="S153" s="46" t="s">
        <v>123</v>
      </c>
      <c r="T153" s="46" t="s">
        <v>123</v>
      </c>
      <c r="U153" s="46">
        <v>8.4724000000000004</v>
      </c>
      <c r="V153" s="46">
        <v>0</v>
      </c>
      <c r="W153" s="46">
        <v>8.4724000000000004</v>
      </c>
      <c r="X153" s="46">
        <v>0</v>
      </c>
      <c r="Y153" s="46">
        <v>0</v>
      </c>
      <c r="Z153" s="46">
        <v>8.4724000000000004</v>
      </c>
      <c r="AA153" s="46">
        <v>8.4724000000000004</v>
      </c>
      <c r="AB153" s="46">
        <v>0</v>
      </c>
      <c r="AC153" s="46">
        <v>8.4724000000000004</v>
      </c>
      <c r="AD153" s="46">
        <v>0</v>
      </c>
      <c r="AE153" s="46">
        <v>0</v>
      </c>
      <c r="AF153" s="46">
        <v>8.4724000000000004</v>
      </c>
      <c r="AG153" s="46">
        <v>0</v>
      </c>
      <c r="AH153" s="46">
        <v>0</v>
      </c>
      <c r="AI153" s="46" t="s">
        <v>123</v>
      </c>
      <c r="AJ153" s="46" t="s">
        <v>123</v>
      </c>
      <c r="AK153" s="46" t="s">
        <v>123</v>
      </c>
      <c r="AL153" s="46" t="s">
        <v>123</v>
      </c>
      <c r="AM153" s="46">
        <v>17.146000000000001</v>
      </c>
    </row>
    <row r="154" spans="1:39" hidden="1" outlineLevel="1">
      <c r="A154" s="9">
        <v>44896</v>
      </c>
      <c r="B154" s="46">
        <v>35.807600000000001</v>
      </c>
      <c r="C154" s="46">
        <v>38.233699999999999</v>
      </c>
      <c r="D154" s="46">
        <v>44.656100000000002</v>
      </c>
      <c r="E154" s="46">
        <v>37.718699999999998</v>
      </c>
      <c r="F154" s="46">
        <v>37.625599999999999</v>
      </c>
      <c r="G154" s="46">
        <v>40.289200000000001</v>
      </c>
      <c r="H154" s="46">
        <v>24.275600000000001</v>
      </c>
      <c r="I154" s="46">
        <v>38.232199999999999</v>
      </c>
      <c r="J154" s="46">
        <v>44.642299999999999</v>
      </c>
      <c r="K154" s="46">
        <v>37.718699999999998</v>
      </c>
      <c r="L154" s="46">
        <v>37.625599999999999</v>
      </c>
      <c r="M154" s="46">
        <v>40.289200000000001</v>
      </c>
      <c r="N154" s="46">
        <v>24.275600000000001</v>
      </c>
      <c r="O154" s="46">
        <v>58.452399999999997</v>
      </c>
      <c r="P154" s="46">
        <v>58.452399999999997</v>
      </c>
      <c r="Q154" s="46" t="s">
        <v>123</v>
      </c>
      <c r="R154" s="46" t="s">
        <v>123</v>
      </c>
      <c r="S154" s="46" t="s">
        <v>123</v>
      </c>
      <c r="T154" s="46" t="s">
        <v>123</v>
      </c>
      <c r="U154" s="46">
        <v>8.9169999999999998</v>
      </c>
      <c r="V154" s="46">
        <v>0</v>
      </c>
      <c r="W154" s="46">
        <v>8.9169999999999998</v>
      </c>
      <c r="X154" s="46">
        <v>0</v>
      </c>
      <c r="Y154" s="46">
        <v>0</v>
      </c>
      <c r="Z154" s="46">
        <v>8.9169999999999998</v>
      </c>
      <c r="AA154" s="46">
        <v>8.9169999999999998</v>
      </c>
      <c r="AB154" s="46">
        <v>0</v>
      </c>
      <c r="AC154" s="46">
        <v>8.9169999999999998</v>
      </c>
      <c r="AD154" s="46">
        <v>0</v>
      </c>
      <c r="AE154" s="46">
        <v>0</v>
      </c>
      <c r="AF154" s="46">
        <v>8.9169999999999998</v>
      </c>
      <c r="AG154" s="46">
        <v>0</v>
      </c>
      <c r="AH154" s="46">
        <v>0</v>
      </c>
      <c r="AI154" s="46" t="s">
        <v>123</v>
      </c>
      <c r="AJ154" s="46" t="s">
        <v>123</v>
      </c>
      <c r="AK154" s="46" t="s">
        <v>123</v>
      </c>
      <c r="AL154" s="46" t="s">
        <v>123</v>
      </c>
      <c r="AM154" s="46">
        <v>19.5884</v>
      </c>
    </row>
    <row r="155" spans="1:39" hidden="1" outlineLevel="1">
      <c r="A155" s="9">
        <v>44927</v>
      </c>
      <c r="B155" s="46">
        <v>35.970500000000001</v>
      </c>
      <c r="C155" s="46">
        <v>38.872900000000001</v>
      </c>
      <c r="D155" s="46">
        <v>44.382599999999996</v>
      </c>
      <c r="E155" s="46">
        <v>38.445500000000003</v>
      </c>
      <c r="F155" s="46">
        <v>38.363599999999998</v>
      </c>
      <c r="G155" s="46">
        <v>40.741900000000001</v>
      </c>
      <c r="H155" s="46">
        <v>23.159300000000002</v>
      </c>
      <c r="I155" s="46">
        <v>38.872300000000003</v>
      </c>
      <c r="J155" s="46">
        <v>44.378300000000003</v>
      </c>
      <c r="K155" s="46">
        <v>38.445500000000003</v>
      </c>
      <c r="L155" s="46">
        <v>38.363599999999998</v>
      </c>
      <c r="M155" s="46">
        <v>40.741900000000001</v>
      </c>
      <c r="N155" s="46">
        <v>23.159300000000002</v>
      </c>
      <c r="O155" s="46">
        <v>49.779200000000003</v>
      </c>
      <c r="P155" s="46">
        <v>49.779200000000003</v>
      </c>
      <c r="Q155" s="46" t="s">
        <v>123</v>
      </c>
      <c r="R155" s="46" t="s">
        <v>123</v>
      </c>
      <c r="S155" s="46" t="s">
        <v>123</v>
      </c>
      <c r="T155" s="46" t="s">
        <v>123</v>
      </c>
      <c r="U155" s="46">
        <v>8.1847999999999992</v>
      </c>
      <c r="V155" s="46">
        <v>0</v>
      </c>
      <c r="W155" s="46">
        <v>8.1847999999999992</v>
      </c>
      <c r="X155" s="46">
        <v>0</v>
      </c>
      <c r="Y155" s="46">
        <v>13</v>
      </c>
      <c r="Z155" s="46">
        <v>8.1754999999999995</v>
      </c>
      <c r="AA155" s="46">
        <v>8.1847999999999992</v>
      </c>
      <c r="AB155" s="46">
        <v>0</v>
      </c>
      <c r="AC155" s="46">
        <v>8.1847999999999992</v>
      </c>
      <c r="AD155" s="46">
        <v>0</v>
      </c>
      <c r="AE155" s="46">
        <v>13</v>
      </c>
      <c r="AF155" s="46">
        <v>8.1754999999999995</v>
      </c>
      <c r="AG155" s="46">
        <v>0</v>
      </c>
      <c r="AH155" s="46">
        <v>0</v>
      </c>
      <c r="AI155" s="46" t="s">
        <v>123</v>
      </c>
      <c r="AJ155" s="46" t="s">
        <v>123</v>
      </c>
      <c r="AK155" s="46" t="s">
        <v>123</v>
      </c>
      <c r="AL155" s="46" t="s">
        <v>123</v>
      </c>
      <c r="AM155" s="46">
        <v>19.977399999999999</v>
      </c>
    </row>
    <row r="156" spans="1:39" hidden="1" outlineLevel="1">
      <c r="A156" s="9">
        <v>44958</v>
      </c>
      <c r="B156" s="46">
        <v>37.873100000000001</v>
      </c>
      <c r="C156" s="46">
        <v>39.040100000000002</v>
      </c>
      <c r="D156" s="46">
        <v>44.3127</v>
      </c>
      <c r="E156" s="46">
        <v>38.612099999999998</v>
      </c>
      <c r="F156" s="46">
        <v>38.413499999999999</v>
      </c>
      <c r="G156" s="46">
        <v>42.772599999999997</v>
      </c>
      <c r="H156" s="46">
        <v>25.722000000000001</v>
      </c>
      <c r="I156" s="46">
        <v>39.038899999999998</v>
      </c>
      <c r="J156" s="46">
        <v>44.316800000000001</v>
      </c>
      <c r="K156" s="46">
        <v>38.612099999999998</v>
      </c>
      <c r="L156" s="46">
        <v>38.413499999999999</v>
      </c>
      <c r="M156" s="46">
        <v>42.772599999999997</v>
      </c>
      <c r="N156" s="46">
        <v>25.722000000000001</v>
      </c>
      <c r="O156" s="46">
        <v>43.283200000000001</v>
      </c>
      <c r="P156" s="46">
        <v>43.283200000000001</v>
      </c>
      <c r="Q156" s="46" t="s">
        <v>123</v>
      </c>
      <c r="R156" s="46" t="s">
        <v>123</v>
      </c>
      <c r="S156" s="46" t="s">
        <v>123</v>
      </c>
      <c r="T156" s="46" t="s">
        <v>123</v>
      </c>
      <c r="U156" s="46">
        <v>10.770799999999999</v>
      </c>
      <c r="V156" s="46">
        <v>0</v>
      </c>
      <c r="W156" s="46">
        <v>10.770799999999999</v>
      </c>
      <c r="X156" s="46">
        <v>0</v>
      </c>
      <c r="Y156" s="46">
        <v>13</v>
      </c>
      <c r="Z156" s="46">
        <v>10.393599999999999</v>
      </c>
      <c r="AA156" s="46">
        <v>10.770799999999999</v>
      </c>
      <c r="AB156" s="46">
        <v>0</v>
      </c>
      <c r="AC156" s="46">
        <v>10.770799999999999</v>
      </c>
      <c r="AD156" s="46">
        <v>0</v>
      </c>
      <c r="AE156" s="46">
        <v>13</v>
      </c>
      <c r="AF156" s="46">
        <v>10.393599999999999</v>
      </c>
      <c r="AG156" s="46">
        <v>0</v>
      </c>
      <c r="AH156" s="46">
        <v>0</v>
      </c>
      <c r="AI156" s="46" t="s">
        <v>123</v>
      </c>
      <c r="AJ156" s="46" t="s">
        <v>123</v>
      </c>
      <c r="AK156" s="46" t="s">
        <v>123</v>
      </c>
      <c r="AL156" s="46" t="s">
        <v>123</v>
      </c>
      <c r="AM156" s="46">
        <v>20.648399999999999</v>
      </c>
    </row>
    <row r="157" spans="1:39">
      <c r="A157" s="9">
        <v>44986</v>
      </c>
      <c r="B157" s="46">
        <v>38.396599999999999</v>
      </c>
      <c r="C157" s="46">
        <v>39.158000000000001</v>
      </c>
      <c r="D157" s="46">
        <v>44.148899999999998</v>
      </c>
      <c r="E157" s="46">
        <v>38.765900000000002</v>
      </c>
      <c r="F157" s="46">
        <v>38.553800000000003</v>
      </c>
      <c r="G157" s="46">
        <v>43.7303</v>
      </c>
      <c r="H157" s="46">
        <v>25.867799999999999</v>
      </c>
      <c r="I157" s="46">
        <v>39.156700000000001</v>
      </c>
      <c r="J157" s="46">
        <v>44.136800000000001</v>
      </c>
      <c r="K157" s="46">
        <v>38.765900000000002</v>
      </c>
      <c r="L157" s="46">
        <v>38.553800000000003</v>
      </c>
      <c r="M157" s="46">
        <v>43.7303</v>
      </c>
      <c r="N157" s="46">
        <v>25.867799999999999</v>
      </c>
      <c r="O157" s="46">
        <v>53.583300000000001</v>
      </c>
      <c r="P157" s="46">
        <v>53.583300000000001</v>
      </c>
      <c r="Q157" s="46" t="s">
        <v>123</v>
      </c>
      <c r="R157" s="46" t="s">
        <v>123</v>
      </c>
      <c r="S157" s="46" t="s">
        <v>123</v>
      </c>
      <c r="T157" s="46" t="s">
        <v>123</v>
      </c>
      <c r="U157" s="46">
        <v>16.096499999999999</v>
      </c>
      <c r="V157" s="46">
        <v>0</v>
      </c>
      <c r="W157" s="46">
        <v>16.096499999999999</v>
      </c>
      <c r="X157" s="46">
        <v>0</v>
      </c>
      <c r="Y157" s="46">
        <v>0</v>
      </c>
      <c r="Z157" s="46">
        <v>16.096499999999999</v>
      </c>
      <c r="AA157" s="46">
        <v>16.096499999999999</v>
      </c>
      <c r="AB157" s="46">
        <v>0</v>
      </c>
      <c r="AC157" s="46">
        <v>16.096499999999999</v>
      </c>
      <c r="AD157" s="46">
        <v>0</v>
      </c>
      <c r="AE157" s="46">
        <v>0</v>
      </c>
      <c r="AF157" s="46">
        <v>16.096499999999999</v>
      </c>
      <c r="AG157" s="46">
        <v>0</v>
      </c>
      <c r="AH157" s="46">
        <v>0</v>
      </c>
      <c r="AI157" s="46" t="s">
        <v>123</v>
      </c>
      <c r="AJ157" s="46" t="s">
        <v>123</v>
      </c>
      <c r="AK157" s="46" t="s">
        <v>123</v>
      </c>
      <c r="AL157" s="46" t="s">
        <v>123</v>
      </c>
      <c r="AM157" s="46">
        <v>22.402999999999999</v>
      </c>
    </row>
    <row r="158" spans="1:39">
      <c r="A158" s="9">
        <v>45017</v>
      </c>
      <c r="B158" s="46">
        <v>38.501399999999997</v>
      </c>
      <c r="C158" s="46">
        <v>39.317300000000003</v>
      </c>
      <c r="D158" s="46">
        <v>45.435699999999997</v>
      </c>
      <c r="E158" s="46">
        <v>38.868000000000002</v>
      </c>
      <c r="F158" s="46">
        <v>38.614100000000001</v>
      </c>
      <c r="G158" s="46">
        <v>43.573</v>
      </c>
      <c r="H158" s="46">
        <v>33.846499999999999</v>
      </c>
      <c r="I158" s="46">
        <v>39.316499999999998</v>
      </c>
      <c r="J158" s="46">
        <v>45.435899999999997</v>
      </c>
      <c r="K158" s="46">
        <v>38.868000000000002</v>
      </c>
      <c r="L158" s="46">
        <v>38.614100000000001</v>
      </c>
      <c r="M158" s="46">
        <v>43.573</v>
      </c>
      <c r="N158" s="46">
        <v>33.846499999999999</v>
      </c>
      <c r="O158" s="46">
        <v>45.323099999999997</v>
      </c>
      <c r="P158" s="46">
        <v>45.323099999999997</v>
      </c>
      <c r="Q158" s="46" t="s">
        <v>123</v>
      </c>
      <c r="R158" s="46" t="s">
        <v>123</v>
      </c>
      <c r="S158" s="46" t="s">
        <v>123</v>
      </c>
      <c r="T158" s="46" t="s">
        <v>123</v>
      </c>
      <c r="U158" s="46">
        <v>16.907800000000002</v>
      </c>
      <c r="V158" s="46">
        <v>0</v>
      </c>
      <c r="W158" s="46">
        <v>16.907800000000002</v>
      </c>
      <c r="X158" s="46">
        <v>0</v>
      </c>
      <c r="Y158" s="46">
        <v>0</v>
      </c>
      <c r="Z158" s="46">
        <v>16.907800000000002</v>
      </c>
      <c r="AA158" s="46">
        <v>16.907800000000002</v>
      </c>
      <c r="AB158" s="46">
        <v>0</v>
      </c>
      <c r="AC158" s="46">
        <v>16.907800000000002</v>
      </c>
      <c r="AD158" s="46">
        <v>0</v>
      </c>
      <c r="AE158" s="46">
        <v>0</v>
      </c>
      <c r="AF158" s="46">
        <v>16.907800000000002</v>
      </c>
      <c r="AG158" s="46">
        <v>0</v>
      </c>
      <c r="AH158" s="46">
        <v>0</v>
      </c>
      <c r="AI158" s="46" t="s">
        <v>123</v>
      </c>
      <c r="AJ158" s="46" t="s">
        <v>123</v>
      </c>
      <c r="AK158" s="46" t="s">
        <v>123</v>
      </c>
      <c r="AL158" s="46" t="s">
        <v>123</v>
      </c>
      <c r="AM158" s="46">
        <v>23.229700000000001</v>
      </c>
    </row>
    <row r="159" spans="1:39">
      <c r="A159" s="9">
        <v>45047</v>
      </c>
      <c r="B159" s="46">
        <v>38.110799999999998</v>
      </c>
      <c r="C159" s="46">
        <v>39.194299999999998</v>
      </c>
      <c r="D159" s="46">
        <v>45.817700000000002</v>
      </c>
      <c r="E159" s="46">
        <v>38.712499999999999</v>
      </c>
      <c r="F159" s="46">
        <v>38.517099999999999</v>
      </c>
      <c r="G159" s="46">
        <v>42.258800000000001</v>
      </c>
      <c r="H159" s="46">
        <v>36.986600000000003</v>
      </c>
      <c r="I159" s="46">
        <v>39.192900000000002</v>
      </c>
      <c r="J159" s="46">
        <v>45.806100000000001</v>
      </c>
      <c r="K159" s="46">
        <v>38.712499999999999</v>
      </c>
      <c r="L159" s="46">
        <v>38.517099999999999</v>
      </c>
      <c r="M159" s="46">
        <v>42.258800000000001</v>
      </c>
      <c r="N159" s="46">
        <v>36.986600000000003</v>
      </c>
      <c r="O159" s="46">
        <v>54.087499999999999</v>
      </c>
      <c r="P159" s="46">
        <v>54.087499999999999</v>
      </c>
      <c r="Q159" s="46" t="s">
        <v>123</v>
      </c>
      <c r="R159" s="46" t="s">
        <v>123</v>
      </c>
      <c r="S159" s="46" t="s">
        <v>123</v>
      </c>
      <c r="T159" s="46" t="s">
        <v>123</v>
      </c>
      <c r="U159" s="46">
        <v>7.0491999999999999</v>
      </c>
      <c r="V159" s="46">
        <v>0</v>
      </c>
      <c r="W159" s="46">
        <v>7.0491999999999999</v>
      </c>
      <c r="X159" s="46">
        <v>0</v>
      </c>
      <c r="Y159" s="46">
        <v>0</v>
      </c>
      <c r="Z159" s="46">
        <v>7.0491999999999999</v>
      </c>
      <c r="AA159" s="46">
        <v>7.0491999999999999</v>
      </c>
      <c r="AB159" s="46">
        <v>0</v>
      </c>
      <c r="AC159" s="46">
        <v>7.0491999999999999</v>
      </c>
      <c r="AD159" s="46">
        <v>0</v>
      </c>
      <c r="AE159" s="46">
        <v>0</v>
      </c>
      <c r="AF159" s="46">
        <v>7.0491999999999999</v>
      </c>
      <c r="AG159" s="46">
        <v>0</v>
      </c>
      <c r="AH159" s="46">
        <v>0</v>
      </c>
      <c r="AI159" s="46" t="s">
        <v>123</v>
      </c>
      <c r="AJ159" s="46" t="s">
        <v>123</v>
      </c>
      <c r="AK159" s="46" t="s">
        <v>123</v>
      </c>
      <c r="AL159" s="46" t="s">
        <v>123</v>
      </c>
      <c r="AM159" s="46">
        <v>23.370100000000001</v>
      </c>
    </row>
    <row r="160" spans="1:39">
      <c r="A160" s="9">
        <v>45078</v>
      </c>
      <c r="B160" s="46">
        <v>36.558399999999999</v>
      </c>
      <c r="C160" s="46">
        <v>38.366500000000002</v>
      </c>
      <c r="D160" s="46">
        <v>46.285299999999999</v>
      </c>
      <c r="E160" s="46">
        <v>37.857199999999999</v>
      </c>
      <c r="F160" s="46">
        <v>37.760899999999999</v>
      </c>
      <c r="G160" s="46">
        <v>40.820799999999998</v>
      </c>
      <c r="H160" s="46">
        <v>26.945</v>
      </c>
      <c r="I160" s="46">
        <v>38.364899999999999</v>
      </c>
      <c r="J160" s="46">
        <v>46.2697</v>
      </c>
      <c r="K160" s="46">
        <v>37.857199999999999</v>
      </c>
      <c r="L160" s="46">
        <v>37.760899999999999</v>
      </c>
      <c r="M160" s="46">
        <v>40.820799999999998</v>
      </c>
      <c r="N160" s="46">
        <v>26.945</v>
      </c>
      <c r="O160" s="46">
        <v>58.306199999999997</v>
      </c>
      <c r="P160" s="46">
        <v>58.306199999999997</v>
      </c>
      <c r="Q160" s="46" t="s">
        <v>123</v>
      </c>
      <c r="R160" s="46" t="s">
        <v>123</v>
      </c>
      <c r="S160" s="46" t="s">
        <v>123</v>
      </c>
      <c r="T160" s="46" t="s">
        <v>123</v>
      </c>
      <c r="U160" s="46">
        <v>8.4253</v>
      </c>
      <c r="V160" s="46">
        <v>0</v>
      </c>
      <c r="W160" s="46">
        <v>8.4253</v>
      </c>
      <c r="X160" s="46">
        <v>0</v>
      </c>
      <c r="Y160" s="46">
        <v>18.8979</v>
      </c>
      <c r="Z160" s="46">
        <v>8.2233999999999998</v>
      </c>
      <c r="AA160" s="46">
        <v>8.4253</v>
      </c>
      <c r="AB160" s="46">
        <v>0</v>
      </c>
      <c r="AC160" s="46">
        <v>8.4253</v>
      </c>
      <c r="AD160" s="46">
        <v>0</v>
      </c>
      <c r="AE160" s="46">
        <v>18.8979</v>
      </c>
      <c r="AF160" s="46">
        <v>8.2233999999999998</v>
      </c>
      <c r="AG160" s="46">
        <v>0</v>
      </c>
      <c r="AH160" s="46">
        <v>0</v>
      </c>
      <c r="AI160" s="46" t="s">
        <v>123</v>
      </c>
      <c r="AJ160" s="46" t="s">
        <v>123</v>
      </c>
      <c r="AK160" s="46" t="s">
        <v>123</v>
      </c>
      <c r="AL160" s="46" t="s">
        <v>123</v>
      </c>
      <c r="AM160" s="46">
        <v>23.335000000000001</v>
      </c>
    </row>
    <row r="161" spans="1:39">
      <c r="A161" s="9">
        <v>45108</v>
      </c>
      <c r="B161" s="46">
        <v>36.124400000000001</v>
      </c>
      <c r="C161" s="46">
        <v>38.712800000000001</v>
      </c>
      <c r="D161" s="46">
        <v>46.533200000000001</v>
      </c>
      <c r="E161" s="46">
        <v>38.168799999999997</v>
      </c>
      <c r="F161" s="46">
        <v>38.423900000000003</v>
      </c>
      <c r="G161" s="46">
        <v>35.316899999999997</v>
      </c>
      <c r="H161" s="46">
        <v>33.249099999999999</v>
      </c>
      <c r="I161" s="46">
        <v>38.7119</v>
      </c>
      <c r="J161" s="46">
        <v>46.527000000000001</v>
      </c>
      <c r="K161" s="46">
        <v>38.168799999999997</v>
      </c>
      <c r="L161" s="46">
        <v>38.423900000000003</v>
      </c>
      <c r="M161" s="46">
        <v>35.316899999999997</v>
      </c>
      <c r="N161" s="46">
        <v>33.249099999999999</v>
      </c>
      <c r="O161" s="46">
        <v>53.905999999999999</v>
      </c>
      <c r="P161" s="46">
        <v>53.909599999999998</v>
      </c>
      <c r="Q161" s="46">
        <v>30</v>
      </c>
      <c r="R161" s="46">
        <v>30</v>
      </c>
      <c r="S161" s="46" t="s">
        <v>123</v>
      </c>
      <c r="T161" s="46" t="s">
        <v>123</v>
      </c>
      <c r="U161" s="46">
        <v>8.0602999999999998</v>
      </c>
      <c r="V161" s="46">
        <v>0</v>
      </c>
      <c r="W161" s="46">
        <v>8.0602999999999998</v>
      </c>
      <c r="X161" s="46">
        <v>0</v>
      </c>
      <c r="Y161" s="46">
        <v>0</v>
      </c>
      <c r="Z161" s="46">
        <v>8.0602999999999998</v>
      </c>
      <c r="AA161" s="46">
        <v>8.0602999999999998</v>
      </c>
      <c r="AB161" s="46">
        <v>0</v>
      </c>
      <c r="AC161" s="46">
        <v>8.0602999999999998</v>
      </c>
      <c r="AD161" s="46">
        <v>0</v>
      </c>
      <c r="AE161" s="46">
        <v>0</v>
      </c>
      <c r="AF161" s="46">
        <v>8.0602999999999998</v>
      </c>
      <c r="AG161" s="46">
        <v>0</v>
      </c>
      <c r="AH161" s="46">
        <v>0</v>
      </c>
      <c r="AI161" s="46">
        <v>0</v>
      </c>
      <c r="AJ161" s="46">
        <v>0</v>
      </c>
      <c r="AK161" s="46" t="s">
        <v>123</v>
      </c>
      <c r="AL161" s="46" t="s">
        <v>123</v>
      </c>
      <c r="AM161" s="46">
        <v>22.6433</v>
      </c>
    </row>
    <row r="162" spans="1:39">
      <c r="A162" s="9">
        <v>45139</v>
      </c>
      <c r="B162" s="46">
        <v>35.320799999999998</v>
      </c>
      <c r="C162" s="46">
        <v>38.2881</v>
      </c>
      <c r="D162" s="46">
        <v>45.568399999999997</v>
      </c>
      <c r="E162" s="46">
        <v>37.745600000000003</v>
      </c>
      <c r="F162" s="46">
        <v>38.397399999999998</v>
      </c>
      <c r="G162" s="46">
        <v>31.9758</v>
      </c>
      <c r="H162" s="46">
        <v>23.913399999999999</v>
      </c>
      <c r="I162" s="46">
        <v>38.286200000000001</v>
      </c>
      <c r="J162" s="46">
        <v>45.552300000000002</v>
      </c>
      <c r="K162" s="46">
        <v>37.745600000000003</v>
      </c>
      <c r="L162" s="46">
        <v>38.397399999999998</v>
      </c>
      <c r="M162" s="46">
        <v>31.9758</v>
      </c>
      <c r="N162" s="46">
        <v>23.913399999999999</v>
      </c>
      <c r="O162" s="46">
        <v>56.735399999999998</v>
      </c>
      <c r="P162" s="46">
        <v>56.735399999999998</v>
      </c>
      <c r="Q162" s="46" t="s">
        <v>123</v>
      </c>
      <c r="R162" s="46" t="s">
        <v>123</v>
      </c>
      <c r="S162" s="46" t="s">
        <v>123</v>
      </c>
      <c r="T162" s="46" t="s">
        <v>123</v>
      </c>
      <c r="U162" s="46">
        <v>7.8239000000000001</v>
      </c>
      <c r="V162" s="46">
        <v>0</v>
      </c>
      <c r="W162" s="46">
        <v>7.8239000000000001</v>
      </c>
      <c r="X162" s="46">
        <v>0</v>
      </c>
      <c r="Y162" s="46">
        <v>0</v>
      </c>
      <c r="Z162" s="46">
        <v>7.8239000000000001</v>
      </c>
      <c r="AA162" s="46">
        <v>7.8239000000000001</v>
      </c>
      <c r="AB162" s="46">
        <v>0</v>
      </c>
      <c r="AC162" s="46">
        <v>7.8239000000000001</v>
      </c>
      <c r="AD162" s="46">
        <v>0</v>
      </c>
      <c r="AE162" s="46">
        <v>0</v>
      </c>
      <c r="AF162" s="46">
        <v>7.8239000000000001</v>
      </c>
      <c r="AG162" s="46">
        <v>0</v>
      </c>
      <c r="AH162" s="46">
        <v>0</v>
      </c>
      <c r="AI162" s="46" t="s">
        <v>123</v>
      </c>
      <c r="AJ162" s="46" t="s">
        <v>123</v>
      </c>
      <c r="AK162" s="46" t="s">
        <v>123</v>
      </c>
      <c r="AL162" s="46" t="s">
        <v>123</v>
      </c>
      <c r="AM162" s="46">
        <v>22.472999999999999</v>
      </c>
    </row>
    <row r="163" spans="1:39">
      <c r="A163" s="9">
        <v>45170</v>
      </c>
      <c r="B163" s="46">
        <v>36.19</v>
      </c>
      <c r="C163" s="46">
        <v>38.542999999999999</v>
      </c>
      <c r="D163" s="46">
        <v>45.3</v>
      </c>
      <c r="E163" s="46">
        <v>38.097499999999997</v>
      </c>
      <c r="F163" s="46">
        <v>38.767000000000003</v>
      </c>
      <c r="G163" s="46">
        <v>31.110199999999999</v>
      </c>
      <c r="H163" s="46">
        <v>38.310200000000002</v>
      </c>
      <c r="I163" s="46">
        <v>38.542000000000002</v>
      </c>
      <c r="J163" s="46">
        <v>45.2928</v>
      </c>
      <c r="K163" s="46">
        <v>38.097499999999997</v>
      </c>
      <c r="L163" s="46">
        <v>38.767000000000003</v>
      </c>
      <c r="M163" s="46">
        <v>31.110199999999999</v>
      </c>
      <c r="N163" s="46">
        <v>38.310200000000002</v>
      </c>
      <c r="O163" s="46">
        <v>51.843800000000002</v>
      </c>
      <c r="P163" s="46">
        <v>51.843800000000002</v>
      </c>
      <c r="Q163" s="46" t="s">
        <v>123</v>
      </c>
      <c r="R163" s="46" t="s">
        <v>123</v>
      </c>
      <c r="S163" s="46" t="s">
        <v>123</v>
      </c>
      <c r="T163" s="46" t="s">
        <v>123</v>
      </c>
      <c r="U163" s="46">
        <v>7.7866999999999997</v>
      </c>
      <c r="V163" s="46">
        <v>0</v>
      </c>
      <c r="W163" s="46">
        <v>7.7866999999999997</v>
      </c>
      <c r="X163" s="46">
        <v>0</v>
      </c>
      <c r="Y163" s="46">
        <v>0</v>
      </c>
      <c r="Z163" s="46">
        <v>7.7866999999999997</v>
      </c>
      <c r="AA163" s="46">
        <v>7.7866999999999997</v>
      </c>
      <c r="AB163" s="46">
        <v>0</v>
      </c>
      <c r="AC163" s="46">
        <v>7.7866999999999997</v>
      </c>
      <c r="AD163" s="46">
        <v>0</v>
      </c>
      <c r="AE163" s="46">
        <v>0</v>
      </c>
      <c r="AF163" s="46">
        <v>7.7866999999999997</v>
      </c>
      <c r="AG163" s="46">
        <v>0</v>
      </c>
      <c r="AH163" s="46">
        <v>0</v>
      </c>
      <c r="AI163" s="46" t="s">
        <v>123</v>
      </c>
      <c r="AJ163" s="46" t="s">
        <v>123</v>
      </c>
      <c r="AK163" s="46" t="s">
        <v>123</v>
      </c>
      <c r="AL163" s="46" t="s">
        <v>123</v>
      </c>
      <c r="AM163" s="46">
        <v>22.1159</v>
      </c>
    </row>
    <row r="164" spans="1:39">
      <c r="A164" s="9">
        <v>45200</v>
      </c>
      <c r="B164" s="46">
        <v>36.282600000000002</v>
      </c>
      <c r="C164" s="46">
        <v>38.616100000000003</v>
      </c>
      <c r="D164" s="46">
        <v>43.871699999999997</v>
      </c>
      <c r="E164" s="46">
        <v>38.2273</v>
      </c>
      <c r="F164" s="46">
        <v>38.653799999999997</v>
      </c>
      <c r="G164" s="46">
        <v>28.7469</v>
      </c>
      <c r="H164" s="46">
        <v>41.301699999999997</v>
      </c>
      <c r="I164" s="46">
        <v>38.614600000000003</v>
      </c>
      <c r="J164" s="46">
        <v>43.861800000000002</v>
      </c>
      <c r="K164" s="46">
        <v>38.2273</v>
      </c>
      <c r="L164" s="46">
        <v>38.653799999999997</v>
      </c>
      <c r="M164" s="46">
        <v>28.7469</v>
      </c>
      <c r="N164" s="46">
        <v>41.301699999999997</v>
      </c>
      <c r="O164" s="46">
        <v>48.830800000000004</v>
      </c>
      <c r="P164" s="46">
        <v>48.830800000000004</v>
      </c>
      <c r="Q164" s="46" t="s">
        <v>123</v>
      </c>
      <c r="R164" s="46" t="s">
        <v>123</v>
      </c>
      <c r="S164" s="46" t="s">
        <v>123</v>
      </c>
      <c r="T164" s="46" t="s">
        <v>123</v>
      </c>
      <c r="U164" s="46">
        <v>7.3731999999999998</v>
      </c>
      <c r="V164" s="46">
        <v>0</v>
      </c>
      <c r="W164" s="46">
        <v>7.3731999999999998</v>
      </c>
      <c r="X164" s="46">
        <v>0</v>
      </c>
      <c r="Y164" s="46">
        <v>21.087800000000001</v>
      </c>
      <c r="Z164" s="46">
        <v>7.3723999999999998</v>
      </c>
      <c r="AA164" s="46">
        <v>7.3731999999999998</v>
      </c>
      <c r="AB164" s="46">
        <v>0</v>
      </c>
      <c r="AC164" s="46">
        <v>7.3731999999999998</v>
      </c>
      <c r="AD164" s="46">
        <v>0</v>
      </c>
      <c r="AE164" s="46">
        <v>21.087800000000001</v>
      </c>
      <c r="AF164" s="46">
        <v>7.3723999999999998</v>
      </c>
      <c r="AG164" s="46">
        <v>0</v>
      </c>
      <c r="AH164" s="46">
        <v>0</v>
      </c>
      <c r="AI164" s="46" t="s">
        <v>123</v>
      </c>
      <c r="AJ164" s="46" t="s">
        <v>123</v>
      </c>
      <c r="AK164" s="46" t="s">
        <v>123</v>
      </c>
      <c r="AL164" s="46" t="s">
        <v>123</v>
      </c>
      <c r="AM164" s="46">
        <v>20.947199999999999</v>
      </c>
    </row>
    <row r="165" spans="1:39">
      <c r="A165" s="9">
        <v>45231</v>
      </c>
      <c r="B165" s="46">
        <v>35.365600000000001</v>
      </c>
      <c r="C165" s="46">
        <v>37.815300000000001</v>
      </c>
      <c r="D165" s="46">
        <v>42.208500000000001</v>
      </c>
      <c r="E165" s="46">
        <v>37.524299999999997</v>
      </c>
      <c r="F165" s="46">
        <v>38.154200000000003</v>
      </c>
      <c r="G165" s="46">
        <v>26.6995</v>
      </c>
      <c r="H165" s="46">
        <v>40.205300000000001</v>
      </c>
      <c r="I165" s="46">
        <v>37.814300000000003</v>
      </c>
      <c r="J165" s="46">
        <v>42.198</v>
      </c>
      <c r="K165" s="46">
        <v>37.524299999999997</v>
      </c>
      <c r="L165" s="46">
        <v>38.154200000000003</v>
      </c>
      <c r="M165" s="46">
        <v>26.6995</v>
      </c>
      <c r="N165" s="46">
        <v>40.205300000000001</v>
      </c>
      <c r="O165" s="46">
        <v>51.672800000000002</v>
      </c>
      <c r="P165" s="46">
        <v>51.672800000000002</v>
      </c>
      <c r="Q165" s="46" t="s">
        <v>123</v>
      </c>
      <c r="R165" s="46" t="s">
        <v>123</v>
      </c>
      <c r="S165" s="46" t="s">
        <v>123</v>
      </c>
      <c r="T165" s="46" t="s">
        <v>123</v>
      </c>
      <c r="U165" s="46">
        <v>7.2416</v>
      </c>
      <c r="V165" s="46">
        <v>0</v>
      </c>
      <c r="W165" s="46">
        <v>7.2416</v>
      </c>
      <c r="X165" s="46">
        <v>0</v>
      </c>
      <c r="Y165" s="46">
        <v>0</v>
      </c>
      <c r="Z165" s="46">
        <v>7.2416</v>
      </c>
      <c r="AA165" s="46">
        <v>7.2416</v>
      </c>
      <c r="AB165" s="46">
        <v>0</v>
      </c>
      <c r="AC165" s="46">
        <v>7.2416</v>
      </c>
      <c r="AD165" s="46">
        <v>0</v>
      </c>
      <c r="AE165" s="46">
        <v>0</v>
      </c>
      <c r="AF165" s="46">
        <v>7.2416</v>
      </c>
      <c r="AG165" s="46">
        <v>0</v>
      </c>
      <c r="AH165" s="46">
        <v>0</v>
      </c>
      <c r="AI165" s="46" t="s">
        <v>123</v>
      </c>
      <c r="AJ165" s="46" t="s">
        <v>123</v>
      </c>
      <c r="AK165" s="46" t="s">
        <v>123</v>
      </c>
      <c r="AL165" s="46" t="s">
        <v>123</v>
      </c>
      <c r="AM165" s="46">
        <v>20.898700000000002</v>
      </c>
    </row>
    <row r="166" spans="1:39">
      <c r="A166" s="9">
        <v>45261</v>
      </c>
      <c r="B166" s="46">
        <v>35.371099999999998</v>
      </c>
      <c r="C166" s="46">
        <v>37.834800000000001</v>
      </c>
      <c r="D166" s="46">
        <v>42.619599999999998</v>
      </c>
      <c r="E166" s="46">
        <v>37.484099999999998</v>
      </c>
      <c r="F166" s="46">
        <v>38.415599999999998</v>
      </c>
      <c r="G166" s="46">
        <v>23.6753</v>
      </c>
      <c r="H166" s="46">
        <v>42.491</v>
      </c>
      <c r="I166" s="46">
        <v>37.834299999999999</v>
      </c>
      <c r="J166" s="46">
        <v>42.618000000000002</v>
      </c>
      <c r="K166" s="46">
        <v>37.484099999999998</v>
      </c>
      <c r="L166" s="46">
        <v>38.415599999999998</v>
      </c>
      <c r="M166" s="46">
        <v>23.6753</v>
      </c>
      <c r="N166" s="46">
        <v>42.491</v>
      </c>
      <c r="O166" s="46">
        <v>43.912399999999998</v>
      </c>
      <c r="P166" s="46">
        <v>43.912399999999998</v>
      </c>
      <c r="Q166" s="46" t="s">
        <v>123</v>
      </c>
      <c r="R166" s="46" t="s">
        <v>123</v>
      </c>
      <c r="S166" s="46" t="s">
        <v>123</v>
      </c>
      <c r="T166" s="46" t="s">
        <v>123</v>
      </c>
      <c r="U166" s="46">
        <v>7.4118000000000004</v>
      </c>
      <c r="V166" s="46">
        <v>0</v>
      </c>
      <c r="W166" s="46">
        <v>7.4118000000000004</v>
      </c>
      <c r="X166" s="46">
        <v>0</v>
      </c>
      <c r="Y166" s="46">
        <v>0</v>
      </c>
      <c r="Z166" s="46">
        <v>7.4118000000000004</v>
      </c>
      <c r="AA166" s="46">
        <v>7.4118000000000004</v>
      </c>
      <c r="AB166" s="46">
        <v>0</v>
      </c>
      <c r="AC166" s="46">
        <v>7.4118000000000004</v>
      </c>
      <c r="AD166" s="46">
        <v>0</v>
      </c>
      <c r="AE166" s="46">
        <v>0</v>
      </c>
      <c r="AF166" s="46">
        <v>7.4118000000000004</v>
      </c>
      <c r="AG166" s="46">
        <v>0</v>
      </c>
      <c r="AH166" s="46">
        <v>0</v>
      </c>
      <c r="AI166" s="46" t="s">
        <v>123</v>
      </c>
      <c r="AJ166" s="46" t="s">
        <v>123</v>
      </c>
      <c r="AK166" s="46" t="s">
        <v>123</v>
      </c>
      <c r="AL166" s="46" t="s">
        <v>123</v>
      </c>
      <c r="AM166" s="46">
        <v>21.7714</v>
      </c>
    </row>
    <row r="167" spans="1:39">
      <c r="A167" s="9">
        <v>45292</v>
      </c>
      <c r="B167" s="46">
        <v>35.743099999999998</v>
      </c>
      <c r="C167" s="46">
        <v>38.479100000000003</v>
      </c>
      <c r="D167" s="46">
        <v>42.296799999999998</v>
      </c>
      <c r="E167" s="46">
        <v>38.192500000000003</v>
      </c>
      <c r="F167" s="46">
        <v>38.609200000000001</v>
      </c>
      <c r="G167" s="46">
        <v>29.636800000000001</v>
      </c>
      <c r="H167" s="46">
        <v>42.080199999999998</v>
      </c>
      <c r="I167" s="46">
        <v>38.477600000000002</v>
      </c>
      <c r="J167" s="46">
        <v>42.281599999999997</v>
      </c>
      <c r="K167" s="46">
        <v>38.192500000000003</v>
      </c>
      <c r="L167" s="46">
        <v>38.609200000000001</v>
      </c>
      <c r="M167" s="46">
        <v>29.636800000000001</v>
      </c>
      <c r="N167" s="46">
        <v>42.080199999999998</v>
      </c>
      <c r="O167" s="46">
        <v>51.7104</v>
      </c>
      <c r="P167" s="46">
        <v>51.7104</v>
      </c>
      <c r="Q167" s="46" t="s">
        <v>123</v>
      </c>
      <c r="R167" s="46" t="s">
        <v>123</v>
      </c>
      <c r="S167" s="46" t="s">
        <v>123</v>
      </c>
      <c r="T167" s="46" t="s">
        <v>123</v>
      </c>
      <c r="U167" s="46">
        <v>12.8172</v>
      </c>
      <c r="V167" s="46">
        <v>0</v>
      </c>
      <c r="W167" s="46">
        <v>12.8172</v>
      </c>
      <c r="X167" s="46">
        <v>0</v>
      </c>
      <c r="Y167" s="46">
        <v>0</v>
      </c>
      <c r="Z167" s="46">
        <v>12.8172</v>
      </c>
      <c r="AA167" s="46">
        <v>12.8172</v>
      </c>
      <c r="AB167" s="46">
        <v>0</v>
      </c>
      <c r="AC167" s="46">
        <v>12.8172</v>
      </c>
      <c r="AD167" s="46">
        <v>0</v>
      </c>
      <c r="AE167" s="46">
        <v>0</v>
      </c>
      <c r="AF167" s="46">
        <v>12.8172</v>
      </c>
      <c r="AG167" s="46">
        <v>0</v>
      </c>
      <c r="AH167" s="46">
        <v>0</v>
      </c>
      <c r="AI167" s="46" t="s">
        <v>123</v>
      </c>
      <c r="AJ167" s="46" t="s">
        <v>123</v>
      </c>
      <c r="AK167" s="46" t="s">
        <v>123</v>
      </c>
      <c r="AL167" s="46" t="s">
        <v>123</v>
      </c>
      <c r="AM167" s="46">
        <v>20.701699999999999</v>
      </c>
    </row>
    <row r="168" spans="1:39">
      <c r="A168" s="9">
        <v>45323</v>
      </c>
      <c r="B168" s="46">
        <v>36.4377</v>
      </c>
      <c r="C168" s="46">
        <v>38.579700000000003</v>
      </c>
      <c r="D168" s="46">
        <v>44.1051</v>
      </c>
      <c r="E168" s="46">
        <v>38.193100000000001</v>
      </c>
      <c r="F168" s="46">
        <v>38.8842</v>
      </c>
      <c r="G168" s="46">
        <v>27.0474</v>
      </c>
      <c r="H168" s="46">
        <v>42.372599999999998</v>
      </c>
      <c r="I168" s="46">
        <v>38.578800000000001</v>
      </c>
      <c r="J168" s="46">
        <v>44.095999999999997</v>
      </c>
      <c r="K168" s="46">
        <v>38.193100000000001</v>
      </c>
      <c r="L168" s="46">
        <v>38.8842</v>
      </c>
      <c r="M168" s="46">
        <v>27.0474</v>
      </c>
      <c r="N168" s="46">
        <v>42.372599999999998</v>
      </c>
      <c r="O168" s="46">
        <v>53.742600000000003</v>
      </c>
      <c r="P168" s="46">
        <v>53.742600000000003</v>
      </c>
      <c r="Q168" s="46" t="s">
        <v>123</v>
      </c>
      <c r="R168" s="46" t="s">
        <v>123</v>
      </c>
      <c r="S168" s="46" t="s">
        <v>123</v>
      </c>
      <c r="T168" s="46" t="s">
        <v>123</v>
      </c>
      <c r="U168" s="46">
        <v>8.5169999999999995</v>
      </c>
      <c r="V168" s="46">
        <v>0</v>
      </c>
      <c r="W168" s="46">
        <v>8.5169999999999995</v>
      </c>
      <c r="X168" s="46">
        <v>0</v>
      </c>
      <c r="Y168" s="46">
        <v>0</v>
      </c>
      <c r="Z168" s="46">
        <v>8.5169999999999995</v>
      </c>
      <c r="AA168" s="46">
        <v>8.5169999999999995</v>
      </c>
      <c r="AB168" s="46">
        <v>0</v>
      </c>
      <c r="AC168" s="46">
        <v>8.5169999999999995</v>
      </c>
      <c r="AD168" s="46">
        <v>0</v>
      </c>
      <c r="AE168" s="46">
        <v>0</v>
      </c>
      <c r="AF168" s="46">
        <v>8.5169999999999995</v>
      </c>
      <c r="AG168" s="46">
        <v>0</v>
      </c>
      <c r="AH168" s="46">
        <v>0</v>
      </c>
      <c r="AI168" s="46" t="s">
        <v>123</v>
      </c>
      <c r="AJ168" s="46" t="s">
        <v>123</v>
      </c>
      <c r="AK168" s="46" t="s">
        <v>123</v>
      </c>
      <c r="AL168" s="46" t="s">
        <v>123</v>
      </c>
      <c r="AM168" s="46">
        <v>22.278300000000002</v>
      </c>
    </row>
    <row r="169" spans="1:39">
      <c r="A169" s="9">
        <v>45352</v>
      </c>
      <c r="B169" s="46">
        <v>34.714399999999998</v>
      </c>
      <c r="C169" s="46">
        <v>37.871099999999998</v>
      </c>
      <c r="D169" s="46">
        <v>40.037500000000001</v>
      </c>
      <c r="E169" s="46">
        <v>37.729799999999997</v>
      </c>
      <c r="F169" s="46">
        <v>38.7973</v>
      </c>
      <c r="G169" s="46">
        <v>25.124700000000001</v>
      </c>
      <c r="H169" s="46">
        <v>37.132599999999996</v>
      </c>
      <c r="I169" s="46">
        <v>37.870800000000003</v>
      </c>
      <c r="J169" s="46">
        <v>40.036099999999998</v>
      </c>
      <c r="K169" s="46">
        <v>37.729799999999997</v>
      </c>
      <c r="L169" s="46">
        <v>38.7973</v>
      </c>
      <c r="M169" s="46">
        <v>25.124700000000001</v>
      </c>
      <c r="N169" s="46">
        <v>37.132599999999996</v>
      </c>
      <c r="O169" s="46">
        <v>40.976399999999998</v>
      </c>
      <c r="P169" s="46">
        <v>40.976399999999998</v>
      </c>
      <c r="Q169" s="46">
        <v>0</v>
      </c>
      <c r="R169" s="46" t="s">
        <v>123</v>
      </c>
      <c r="S169" s="46">
        <v>0</v>
      </c>
      <c r="T169" s="46" t="s">
        <v>123</v>
      </c>
      <c r="U169" s="46">
        <v>7.3311999999999999</v>
      </c>
      <c r="V169" s="46">
        <v>0</v>
      </c>
      <c r="W169" s="46">
        <v>7.3311999999999999</v>
      </c>
      <c r="X169" s="46">
        <v>0</v>
      </c>
      <c r="Y169" s="46">
        <v>20.848800000000001</v>
      </c>
      <c r="Z169" s="46">
        <v>7.3311000000000002</v>
      </c>
      <c r="AA169" s="46">
        <v>7.3311999999999999</v>
      </c>
      <c r="AB169" s="46">
        <v>0</v>
      </c>
      <c r="AC169" s="46">
        <v>7.3311999999999999</v>
      </c>
      <c r="AD169" s="46">
        <v>0</v>
      </c>
      <c r="AE169" s="46">
        <v>20.848800000000001</v>
      </c>
      <c r="AF169" s="46">
        <v>7.3311000000000002</v>
      </c>
      <c r="AG169" s="46">
        <v>0</v>
      </c>
      <c r="AH169" s="46">
        <v>0</v>
      </c>
      <c r="AI169" s="46">
        <v>0</v>
      </c>
      <c r="AJ169" s="46" t="s">
        <v>123</v>
      </c>
      <c r="AK169" s="46">
        <v>0</v>
      </c>
      <c r="AL169" s="46" t="s">
        <v>123</v>
      </c>
      <c r="AM169" s="46">
        <v>18.184200000000001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hidden="1" outlineLevel="1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 hidden="1" outlineLevel="1" collapsed="1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 hidden="1" outlineLevel="1" collapsed="1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 hidden="1" outlineLevel="1" collapsed="1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 hidden="1" outlineLevel="1" collapsed="1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 hidden="1" outlineLevel="1" collapsed="1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 hidden="1" outlineLevel="1" collapsed="1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 hidden="1" outlineLevel="1" collapsed="1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 hidden="1" outlineLevel="1" collapsed="1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 hidden="1" outlineLevel="1" collapsed="1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 hidden="1" outlineLevel="1" collapsed="1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 hidden="1" outlineLevel="1" collapsed="1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 hidden="1" outlineLevel="1" collapsed="1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  <row r="153" spans="1:16" hidden="1" outlineLevel="1" collapsed="1">
      <c r="A153" s="9">
        <v>44866</v>
      </c>
      <c r="B153" s="46">
        <v>7.8982999999999999</v>
      </c>
      <c r="C153" s="46">
        <v>1.9593</v>
      </c>
      <c r="D153" s="46">
        <v>14.4551</v>
      </c>
      <c r="E153" s="46">
        <v>0.90529999999999999</v>
      </c>
      <c r="F153" s="46">
        <v>0</v>
      </c>
      <c r="G153" s="46">
        <v>8.1584000000000003</v>
      </c>
      <c r="H153" s="46">
        <v>1.9593</v>
      </c>
      <c r="I153" s="46">
        <v>14.5002</v>
      </c>
      <c r="J153" s="46">
        <v>13.5</v>
      </c>
      <c r="K153" s="46">
        <v>0</v>
      </c>
      <c r="L153" s="46">
        <v>0.28699999999999998</v>
      </c>
      <c r="M153" s="46">
        <v>1.03E-2</v>
      </c>
      <c r="N153" s="46">
        <v>0.01</v>
      </c>
      <c r="O153" s="46">
        <v>0.3</v>
      </c>
      <c r="P153" s="46">
        <v>0</v>
      </c>
    </row>
    <row r="154" spans="1:16" hidden="1" outlineLevel="1" collapsed="1">
      <c r="A154" s="9">
        <v>44896</v>
      </c>
      <c r="B154" s="46">
        <v>8.2279999999999998</v>
      </c>
      <c r="C154" s="46">
        <v>2.5520999999999998</v>
      </c>
      <c r="D154" s="46">
        <v>14.754099999999999</v>
      </c>
      <c r="E154" s="46">
        <v>0.66659999999999997</v>
      </c>
      <c r="F154" s="46">
        <v>0</v>
      </c>
      <c r="G154" s="46">
        <v>8.4004999999999992</v>
      </c>
      <c r="H154" s="46">
        <v>2.5520999999999998</v>
      </c>
      <c r="I154" s="46">
        <v>14.754099999999999</v>
      </c>
      <c r="J154" s="46">
        <v>10</v>
      </c>
      <c r="K154" s="46">
        <v>0</v>
      </c>
      <c r="L154" s="46">
        <v>0.20080000000000001</v>
      </c>
      <c r="M154" s="46">
        <v>1.01E-2</v>
      </c>
      <c r="N154" s="46">
        <v>0</v>
      </c>
      <c r="O154" s="46">
        <v>0.20080000000000001</v>
      </c>
      <c r="P154" s="46" t="s">
        <v>123</v>
      </c>
    </row>
    <row r="155" spans="1:16" hidden="1" outlineLevel="1" collapsed="1">
      <c r="A155" s="9">
        <v>44927</v>
      </c>
      <c r="B155" s="46">
        <v>10.475300000000001</v>
      </c>
      <c r="C155" s="46">
        <v>2.9834000000000001</v>
      </c>
      <c r="D155" s="46">
        <v>14.332700000000001</v>
      </c>
      <c r="E155" s="46">
        <v>5.25</v>
      </c>
      <c r="F155" s="46">
        <v>0</v>
      </c>
      <c r="G155" s="46">
        <v>10.5075</v>
      </c>
      <c r="H155" s="46">
        <v>2.9834000000000001</v>
      </c>
      <c r="I155" s="46">
        <v>14.399699999999999</v>
      </c>
      <c r="J155" s="46">
        <v>5.25</v>
      </c>
      <c r="K155" s="46">
        <v>0</v>
      </c>
      <c r="L155" s="46">
        <v>0.1</v>
      </c>
      <c r="M155" s="46">
        <v>1.01E-2</v>
      </c>
      <c r="N155" s="46">
        <v>0.1</v>
      </c>
      <c r="O155" s="46">
        <v>0</v>
      </c>
      <c r="P155" s="46" t="s">
        <v>123</v>
      </c>
    </row>
    <row r="156" spans="1:16" hidden="1" outlineLevel="1" collapsed="1">
      <c r="A156" s="9">
        <v>44958</v>
      </c>
      <c r="B156" s="46">
        <v>9.2271000000000001</v>
      </c>
      <c r="C156" s="46">
        <v>2.4243999999999999</v>
      </c>
      <c r="D156" s="46">
        <v>12.782400000000001</v>
      </c>
      <c r="E156" s="46">
        <v>0</v>
      </c>
      <c r="F156" s="46">
        <v>0</v>
      </c>
      <c r="G156" s="46">
        <v>9.6173999999999999</v>
      </c>
      <c r="H156" s="46">
        <v>2.4243999999999999</v>
      </c>
      <c r="I156" s="46">
        <v>13.659700000000001</v>
      </c>
      <c r="J156" s="46">
        <v>0</v>
      </c>
      <c r="K156" s="46">
        <v>0</v>
      </c>
      <c r="L156" s="46">
        <v>1.1346000000000001</v>
      </c>
      <c r="M156" s="46">
        <v>9.7000000000000003E-3</v>
      </c>
      <c r="N156" s="46">
        <v>1.1346000000000001</v>
      </c>
      <c r="O156" s="46">
        <v>0</v>
      </c>
      <c r="P156" s="46" t="s">
        <v>123</v>
      </c>
    </row>
    <row r="157" spans="1:16" collapsed="1">
      <c r="A157" s="9">
        <v>44986</v>
      </c>
      <c r="B157" s="46">
        <v>14.4062</v>
      </c>
      <c r="C157" s="46">
        <v>3.4380000000000002</v>
      </c>
      <c r="D157" s="46">
        <v>16.8672</v>
      </c>
      <c r="E157" s="46">
        <v>16</v>
      </c>
      <c r="F157" s="46">
        <v>0</v>
      </c>
      <c r="G157" s="46">
        <v>14.879799999999999</v>
      </c>
      <c r="H157" s="46">
        <v>3.4380000000000002</v>
      </c>
      <c r="I157" s="46">
        <v>17.555199999999999</v>
      </c>
      <c r="J157" s="46">
        <v>16</v>
      </c>
      <c r="K157" s="46">
        <v>0</v>
      </c>
      <c r="L157" s="46">
        <v>0.53380000000000005</v>
      </c>
      <c r="M157" s="46">
        <v>1.01E-2</v>
      </c>
      <c r="N157" s="46">
        <v>0.53380000000000005</v>
      </c>
      <c r="O157" s="46">
        <v>0</v>
      </c>
      <c r="P157" s="46">
        <v>0</v>
      </c>
    </row>
    <row r="158" spans="1:16">
      <c r="A158" s="9">
        <v>45017</v>
      </c>
      <c r="B158" s="46">
        <v>15.5212</v>
      </c>
      <c r="C158" s="46">
        <v>2.7357999999999998</v>
      </c>
      <c r="D158" s="46">
        <v>16.838000000000001</v>
      </c>
      <c r="E158" s="46">
        <v>14.071099999999999</v>
      </c>
      <c r="F158" s="46">
        <v>0</v>
      </c>
      <c r="G158" s="46">
        <v>15.7364</v>
      </c>
      <c r="H158" s="46">
        <v>2.7357999999999998</v>
      </c>
      <c r="I158" s="46">
        <v>17.096599999999999</v>
      </c>
      <c r="J158" s="46">
        <v>14.071099999999999</v>
      </c>
      <c r="K158" s="46">
        <v>0</v>
      </c>
      <c r="L158" s="46">
        <v>0.50660000000000005</v>
      </c>
      <c r="M158" s="46">
        <v>1.03E-2</v>
      </c>
      <c r="N158" s="46">
        <v>0.50660000000000005</v>
      </c>
      <c r="O158" s="46">
        <v>0</v>
      </c>
      <c r="P158" s="46">
        <v>0</v>
      </c>
    </row>
    <row r="159" spans="1:16">
      <c r="A159" s="9">
        <v>45047</v>
      </c>
      <c r="B159" s="46">
        <v>14.818199999999999</v>
      </c>
      <c r="C159" s="46">
        <v>3.0756999999999999</v>
      </c>
      <c r="D159" s="46">
        <v>16.132999999999999</v>
      </c>
      <c r="E159" s="46">
        <v>9</v>
      </c>
      <c r="F159" s="46">
        <v>0</v>
      </c>
      <c r="G159" s="46">
        <v>15.0298</v>
      </c>
      <c r="H159" s="46">
        <v>3.0756999999999999</v>
      </c>
      <c r="I159" s="46">
        <v>16.391300000000001</v>
      </c>
      <c r="J159" s="46">
        <v>9</v>
      </c>
      <c r="K159" s="46">
        <v>0</v>
      </c>
      <c r="L159" s="46">
        <v>0.96650000000000003</v>
      </c>
      <c r="M159" s="46">
        <v>1.01E-2</v>
      </c>
      <c r="N159" s="46">
        <v>0.96650000000000003</v>
      </c>
      <c r="O159" s="46">
        <v>0</v>
      </c>
      <c r="P159" s="46">
        <v>0</v>
      </c>
    </row>
    <row r="160" spans="1:16">
      <c r="A160" s="9">
        <v>45078</v>
      </c>
      <c r="B160" s="46">
        <v>14.1823</v>
      </c>
      <c r="C160" s="46">
        <v>1.9291</v>
      </c>
      <c r="D160" s="46">
        <v>15.274900000000001</v>
      </c>
      <c r="E160" s="46">
        <v>0</v>
      </c>
      <c r="F160" s="46">
        <v>0</v>
      </c>
      <c r="G160" s="46">
        <v>14.6433</v>
      </c>
      <c r="H160" s="46">
        <v>1.9291</v>
      </c>
      <c r="I160" s="46">
        <v>15.8185</v>
      </c>
      <c r="J160" s="46">
        <v>0</v>
      </c>
      <c r="K160" s="46">
        <v>0</v>
      </c>
      <c r="L160" s="46">
        <v>0.41370000000000001</v>
      </c>
      <c r="M160" s="46">
        <v>9.9000000000000008E-3</v>
      </c>
      <c r="N160" s="46">
        <v>0.41370000000000001</v>
      </c>
      <c r="O160" s="46">
        <v>0</v>
      </c>
      <c r="P160" s="46">
        <v>0</v>
      </c>
    </row>
    <row r="161" spans="1:16">
      <c r="A161" s="9">
        <v>45108</v>
      </c>
      <c r="B161" s="46">
        <v>14.087300000000001</v>
      </c>
      <c r="C161" s="46">
        <v>1.446</v>
      </c>
      <c r="D161" s="46">
        <v>14.9482</v>
      </c>
      <c r="E161" s="46">
        <v>6.4080000000000004</v>
      </c>
      <c r="F161" s="46">
        <v>3.2572000000000001</v>
      </c>
      <c r="G161" s="46">
        <v>15.2889</v>
      </c>
      <c r="H161" s="46">
        <v>1.446</v>
      </c>
      <c r="I161" s="46">
        <v>16.323699999999999</v>
      </c>
      <c r="J161" s="46">
        <v>6.4080000000000004</v>
      </c>
      <c r="K161" s="46">
        <v>3.2572000000000001</v>
      </c>
      <c r="L161" s="46">
        <v>0.35439999999999999</v>
      </c>
      <c r="M161" s="46">
        <v>1.0200000000000001E-2</v>
      </c>
      <c r="N161" s="46">
        <v>0.35439999999999999</v>
      </c>
      <c r="O161" s="46">
        <v>0</v>
      </c>
      <c r="P161" s="46">
        <v>0</v>
      </c>
    </row>
    <row r="162" spans="1:16">
      <c r="A162" s="9">
        <v>45139</v>
      </c>
      <c r="B162" s="46">
        <v>13.612500000000001</v>
      </c>
      <c r="C162" s="46">
        <v>2.2309000000000001</v>
      </c>
      <c r="D162" s="46">
        <v>14.36</v>
      </c>
      <c r="E162" s="46">
        <v>16</v>
      </c>
      <c r="F162" s="46">
        <v>0</v>
      </c>
      <c r="G162" s="46">
        <v>14.3322</v>
      </c>
      <c r="H162" s="46">
        <v>2.2309000000000001</v>
      </c>
      <c r="I162" s="46">
        <v>15.1736</v>
      </c>
      <c r="J162" s="46">
        <v>16</v>
      </c>
      <c r="K162" s="46">
        <v>0</v>
      </c>
      <c r="L162" s="46">
        <v>0.51</v>
      </c>
      <c r="M162" s="46">
        <v>1.0200000000000001E-2</v>
      </c>
      <c r="N162" s="46">
        <v>0.51</v>
      </c>
      <c r="O162" s="46">
        <v>0</v>
      </c>
      <c r="P162" s="46">
        <v>0</v>
      </c>
    </row>
    <row r="163" spans="1:16">
      <c r="A163" s="9">
        <v>45170</v>
      </c>
      <c r="B163" s="46">
        <v>12.533899999999999</v>
      </c>
      <c r="C163" s="46">
        <v>2.0156999999999998</v>
      </c>
      <c r="D163" s="46">
        <v>12.9886</v>
      </c>
      <c r="E163" s="46">
        <v>0</v>
      </c>
      <c r="F163" s="46">
        <v>0</v>
      </c>
      <c r="G163" s="46">
        <v>13.0008</v>
      </c>
      <c r="H163" s="46">
        <v>2.0156999999999998</v>
      </c>
      <c r="I163" s="46">
        <v>13.494999999999999</v>
      </c>
      <c r="J163" s="46">
        <v>0</v>
      </c>
      <c r="K163" s="46">
        <v>0</v>
      </c>
      <c r="L163" s="46">
        <v>0.50800000000000001</v>
      </c>
      <c r="M163" s="46">
        <v>9.7000000000000003E-3</v>
      </c>
      <c r="N163" s="46">
        <v>0.50800000000000001</v>
      </c>
      <c r="O163" s="46">
        <v>0</v>
      </c>
      <c r="P163" s="46">
        <v>0</v>
      </c>
    </row>
    <row r="164" spans="1:16">
      <c r="A164" s="9">
        <v>45200</v>
      </c>
      <c r="B164" s="46">
        <v>10.330299999999999</v>
      </c>
      <c r="C164" s="46">
        <v>3.0651999999999999</v>
      </c>
      <c r="D164" s="46">
        <v>10.729100000000001</v>
      </c>
      <c r="E164" s="46">
        <v>14.222200000000001</v>
      </c>
      <c r="F164" s="46">
        <v>0</v>
      </c>
      <c r="G164" s="46">
        <v>10.8109</v>
      </c>
      <c r="H164" s="46">
        <v>3.0651999999999999</v>
      </c>
      <c r="I164" s="46">
        <v>11.2576</v>
      </c>
      <c r="J164" s="46">
        <v>14.222200000000001</v>
      </c>
      <c r="K164" s="46">
        <v>0</v>
      </c>
      <c r="L164" s="46">
        <v>0.33760000000000001</v>
      </c>
      <c r="M164" s="46">
        <v>1.0200000000000001E-2</v>
      </c>
      <c r="N164" s="46">
        <v>0.33760000000000001</v>
      </c>
      <c r="O164" s="46">
        <v>0</v>
      </c>
      <c r="P164" s="46">
        <v>0</v>
      </c>
    </row>
    <row r="165" spans="1:16">
      <c r="A165" s="9">
        <v>45231</v>
      </c>
      <c r="B165" s="46">
        <v>7.9031000000000002</v>
      </c>
      <c r="C165" s="46">
        <v>3.0651999999999999</v>
      </c>
      <c r="D165" s="46">
        <v>10.729100000000001</v>
      </c>
      <c r="E165" s="46">
        <v>14.222200000000001</v>
      </c>
      <c r="F165" s="46">
        <v>0</v>
      </c>
      <c r="G165" s="46">
        <v>10.8109</v>
      </c>
      <c r="H165" s="46">
        <v>3.0651999999999999</v>
      </c>
      <c r="I165" s="46">
        <v>11.2576</v>
      </c>
      <c r="J165" s="46">
        <v>14.222200000000001</v>
      </c>
      <c r="K165" s="46">
        <v>0</v>
      </c>
      <c r="L165" s="46">
        <v>0.33760000000000001</v>
      </c>
      <c r="M165" s="46">
        <v>1.0200000000000001E-2</v>
      </c>
      <c r="N165" s="46">
        <v>0.33760000000000001</v>
      </c>
      <c r="O165" s="46">
        <v>0</v>
      </c>
      <c r="P165" s="46">
        <v>0</v>
      </c>
    </row>
    <row r="166" spans="1:16">
      <c r="A166" s="9">
        <v>45261</v>
      </c>
      <c r="B166" s="46">
        <v>8.7805</v>
      </c>
      <c r="C166" s="46">
        <v>4.0339999999999998</v>
      </c>
      <c r="D166" s="46">
        <v>9.1288999999999998</v>
      </c>
      <c r="E166" s="46">
        <v>12</v>
      </c>
      <c r="F166" s="46">
        <v>12.19</v>
      </c>
      <c r="G166" s="46">
        <v>9.1372999999999998</v>
      </c>
      <c r="H166" s="46">
        <v>4.0339999999999998</v>
      </c>
      <c r="I166" s="46">
        <v>9.5578000000000003</v>
      </c>
      <c r="J166" s="46">
        <v>12</v>
      </c>
      <c r="K166" s="46">
        <v>12.19</v>
      </c>
      <c r="L166" s="46">
        <v>0.36570000000000003</v>
      </c>
      <c r="M166" s="46">
        <v>9.7999999999999997E-3</v>
      </c>
      <c r="N166" s="46">
        <v>0.36570000000000003</v>
      </c>
      <c r="O166" s="46">
        <v>0</v>
      </c>
      <c r="P166" s="46">
        <v>0</v>
      </c>
    </row>
    <row r="167" spans="1:16">
      <c r="A167" s="9">
        <v>45292</v>
      </c>
      <c r="B167" s="46">
        <v>9.7415000000000003</v>
      </c>
      <c r="C167" s="46">
        <v>5.0236999999999998</v>
      </c>
      <c r="D167" s="46">
        <v>9.9383999999999997</v>
      </c>
      <c r="E167" s="46">
        <v>9</v>
      </c>
      <c r="F167" s="46">
        <v>12.13</v>
      </c>
      <c r="G167" s="46">
        <v>9.8914000000000009</v>
      </c>
      <c r="H167" s="46">
        <v>5.0236999999999998</v>
      </c>
      <c r="I167" s="46">
        <v>10.107799999999999</v>
      </c>
      <c r="J167" s="46">
        <v>9</v>
      </c>
      <c r="K167" s="46">
        <v>12.13</v>
      </c>
      <c r="L167" s="46">
        <v>0.4375</v>
      </c>
      <c r="M167" s="46">
        <v>9.7999999999999997E-3</v>
      </c>
      <c r="N167" s="46">
        <v>0.4375</v>
      </c>
      <c r="O167" s="46">
        <v>0</v>
      </c>
      <c r="P167" s="46">
        <v>0</v>
      </c>
    </row>
    <row r="168" spans="1:16">
      <c r="A168" s="9">
        <v>45323</v>
      </c>
      <c r="B168" s="46">
        <v>8.6801999999999992</v>
      </c>
      <c r="C168" s="46">
        <v>3.6930999999999998</v>
      </c>
      <c r="D168" s="46">
        <v>8.7969000000000008</v>
      </c>
      <c r="E168" s="46">
        <v>15.619</v>
      </c>
      <c r="F168" s="46">
        <v>11.5</v>
      </c>
      <c r="G168" s="46">
        <v>8.9397000000000002</v>
      </c>
      <c r="H168" s="46">
        <v>3.6930999999999998</v>
      </c>
      <c r="I168" s="46">
        <v>9.0950000000000006</v>
      </c>
      <c r="J168" s="46">
        <v>15.619</v>
      </c>
      <c r="K168" s="46">
        <v>11.5</v>
      </c>
      <c r="L168" s="46">
        <v>0.45419999999999999</v>
      </c>
      <c r="M168" s="46">
        <v>1.03E-2</v>
      </c>
      <c r="N168" s="46">
        <v>0.45419999999999999</v>
      </c>
      <c r="O168" s="46">
        <v>0</v>
      </c>
      <c r="P168" s="46">
        <v>0</v>
      </c>
    </row>
    <row r="169" spans="1:16">
      <c r="A169" s="9">
        <v>45352</v>
      </c>
      <c r="B169" s="46">
        <v>8.4779999999999998</v>
      </c>
      <c r="C169" s="46">
        <v>3.9268000000000001</v>
      </c>
      <c r="D169" s="46">
        <v>8.8063000000000002</v>
      </c>
      <c r="E169" s="46">
        <v>8</v>
      </c>
      <c r="F169" s="46">
        <v>5</v>
      </c>
      <c r="G169" s="46">
        <v>8.6141000000000005</v>
      </c>
      <c r="H169" s="46">
        <v>3.9268000000000001</v>
      </c>
      <c r="I169" s="46">
        <v>8.9585000000000008</v>
      </c>
      <c r="J169" s="46">
        <v>8</v>
      </c>
      <c r="K169" s="46">
        <v>5</v>
      </c>
      <c r="L169" s="46">
        <v>0.65490000000000004</v>
      </c>
      <c r="M169" s="46">
        <v>1.0200000000000001E-2</v>
      </c>
      <c r="N169" s="46">
        <v>0.65490000000000004</v>
      </c>
      <c r="O169" s="46">
        <v>0</v>
      </c>
      <c r="P169" s="46" t="s">
        <v>123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hidden="1" outlineLevel="1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 hidden="1" outlineLevel="1" collapsed="1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 hidden="1" outlineLevel="1" collapsed="1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 hidden="1" outlineLevel="1" collapsed="1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 hidden="1" outlineLevel="1" collapsed="1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 hidden="1" outlineLevel="1" collapsed="1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 hidden="1" outlineLevel="1" collapsed="1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 hidden="1" outlineLevel="1" collapsed="1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 hidden="1" outlineLevel="1" collapsed="1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 hidden="1" outlineLevel="1" collapsed="1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 hidden="1" outlineLevel="1" collapsed="1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 hidden="1" outlineLevel="1" collapsed="1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 hidden="1" outlineLevel="1" collapsed="1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  <row r="153" spans="1:16" hidden="1" outlineLevel="1" collapsed="1">
      <c r="A153" s="9">
        <v>44866</v>
      </c>
      <c r="B153" s="46">
        <v>7.6258999999999997</v>
      </c>
      <c r="C153" s="46">
        <v>3.919</v>
      </c>
      <c r="D153" s="46">
        <v>7.5751999999999997</v>
      </c>
      <c r="E153" s="46">
        <v>13.7325</v>
      </c>
      <c r="F153" s="46">
        <v>16.273399999999999</v>
      </c>
      <c r="G153" s="46">
        <v>10.606</v>
      </c>
      <c r="H153" s="46">
        <v>4.4309000000000003</v>
      </c>
      <c r="I153" s="46">
        <v>10.8795</v>
      </c>
      <c r="J153" s="46">
        <v>14.089499999999999</v>
      </c>
      <c r="K153" s="46">
        <v>17.2272</v>
      </c>
      <c r="L153" s="46">
        <v>0.32650000000000001</v>
      </c>
      <c r="M153" s="46">
        <v>0.32779999999999998</v>
      </c>
      <c r="N153" s="46">
        <v>0.3206</v>
      </c>
      <c r="O153" s="46">
        <v>1.635</v>
      </c>
      <c r="P153" s="46">
        <v>2.5</v>
      </c>
    </row>
    <row r="154" spans="1:16" hidden="1" outlineLevel="1" collapsed="1">
      <c r="A154" s="9">
        <v>44896</v>
      </c>
      <c r="B154" s="46">
        <v>7.7827000000000002</v>
      </c>
      <c r="C154" s="46">
        <v>4.1208</v>
      </c>
      <c r="D154" s="46">
        <v>7.4856999999999996</v>
      </c>
      <c r="E154" s="46">
        <v>14.7256</v>
      </c>
      <c r="F154" s="46">
        <v>17.431100000000001</v>
      </c>
      <c r="G154" s="46">
        <v>11.164400000000001</v>
      </c>
      <c r="H154" s="46">
        <v>4.6455000000000002</v>
      </c>
      <c r="I154" s="46">
        <v>11.259600000000001</v>
      </c>
      <c r="J154" s="46">
        <v>15.2288</v>
      </c>
      <c r="K154" s="46">
        <v>17.431100000000001</v>
      </c>
      <c r="L154" s="46">
        <v>0.33150000000000002</v>
      </c>
      <c r="M154" s="46">
        <v>0.45429999999999998</v>
      </c>
      <c r="N154" s="46">
        <v>0.31809999999999999</v>
      </c>
      <c r="O154" s="46">
        <v>1.6487000000000001</v>
      </c>
      <c r="P154" s="46" t="s">
        <v>123</v>
      </c>
    </row>
    <row r="155" spans="1:16" hidden="1" outlineLevel="1" collapsed="1">
      <c r="A155" s="9">
        <v>44927</v>
      </c>
      <c r="B155" s="46">
        <v>7.1944999999999997</v>
      </c>
      <c r="C155" s="46">
        <v>4.9977999999999998</v>
      </c>
      <c r="D155" s="46">
        <v>6.9344000000000001</v>
      </c>
      <c r="E155" s="46">
        <v>13.818899999999999</v>
      </c>
      <c r="F155" s="46">
        <v>18.4026</v>
      </c>
      <c r="G155" s="46">
        <v>11.0505</v>
      </c>
      <c r="H155" s="46">
        <v>5.5160999999999998</v>
      </c>
      <c r="I155" s="46">
        <v>11.2019</v>
      </c>
      <c r="J155" s="46">
        <v>14.441800000000001</v>
      </c>
      <c r="K155" s="46">
        <v>18.4026</v>
      </c>
      <c r="L155" s="46">
        <v>0.42830000000000001</v>
      </c>
      <c r="M155" s="46">
        <v>0.30170000000000002</v>
      </c>
      <c r="N155" s="46">
        <v>0.42030000000000001</v>
      </c>
      <c r="O155" s="46">
        <v>1.8075000000000001</v>
      </c>
      <c r="P155" s="46" t="s">
        <v>123</v>
      </c>
    </row>
    <row r="156" spans="1:16" hidden="1" outlineLevel="1" collapsed="1">
      <c r="A156" s="9">
        <v>44958</v>
      </c>
      <c r="B156" s="46">
        <v>7.133</v>
      </c>
      <c r="C156" s="46">
        <v>4.2007000000000003</v>
      </c>
      <c r="D156" s="46">
        <v>6.9953000000000003</v>
      </c>
      <c r="E156" s="46">
        <v>11.8132</v>
      </c>
      <c r="F156" s="46">
        <v>17.688500000000001</v>
      </c>
      <c r="G156" s="46">
        <v>11.275499999999999</v>
      </c>
      <c r="H156" s="46">
        <v>4.5590000000000002</v>
      </c>
      <c r="I156" s="46">
        <v>11.583299999999999</v>
      </c>
      <c r="J156" s="46">
        <v>14.679</v>
      </c>
      <c r="K156" s="46">
        <v>17.688500000000001</v>
      </c>
      <c r="L156" s="46">
        <v>0.41959999999999997</v>
      </c>
      <c r="M156" s="46">
        <v>0.4274</v>
      </c>
      <c r="N156" s="46">
        <v>0.35560000000000003</v>
      </c>
      <c r="O156" s="46">
        <v>2.2122000000000002</v>
      </c>
      <c r="P156" s="46" t="s">
        <v>123</v>
      </c>
    </row>
    <row r="157" spans="1:16" collapsed="1">
      <c r="A157" s="9">
        <v>44986</v>
      </c>
      <c r="B157" s="46">
        <v>8.4123000000000001</v>
      </c>
      <c r="C157" s="46">
        <v>5.0373000000000001</v>
      </c>
      <c r="D157" s="46">
        <v>8.3429000000000002</v>
      </c>
      <c r="E157" s="46">
        <v>13.1456</v>
      </c>
      <c r="F157" s="46">
        <v>15.5985</v>
      </c>
      <c r="G157" s="46">
        <v>11.4556</v>
      </c>
      <c r="H157" s="46">
        <v>5.1372999999999998</v>
      </c>
      <c r="I157" s="46">
        <v>11.9511</v>
      </c>
      <c r="J157" s="46">
        <v>13.9796</v>
      </c>
      <c r="K157" s="46">
        <v>15.8901</v>
      </c>
      <c r="L157" s="46">
        <v>0.43980000000000002</v>
      </c>
      <c r="M157" s="46">
        <v>0.44180000000000003</v>
      </c>
      <c r="N157" s="46">
        <v>0.4178</v>
      </c>
      <c r="O157" s="46">
        <v>1.8900999999999999</v>
      </c>
      <c r="P157" s="46">
        <v>1.1042000000000001</v>
      </c>
    </row>
    <row r="158" spans="1:16">
      <c r="A158" s="9">
        <v>45017</v>
      </c>
      <c r="B158" s="46">
        <v>8.6142000000000003</v>
      </c>
      <c r="C158" s="46">
        <v>3.0619999999999998</v>
      </c>
      <c r="D158" s="46">
        <v>9.0846</v>
      </c>
      <c r="E158" s="46">
        <v>9.1684999999999999</v>
      </c>
      <c r="F158" s="46">
        <v>11.446400000000001</v>
      </c>
      <c r="G158" s="46">
        <v>11.7765</v>
      </c>
      <c r="H158" s="46">
        <v>3.669</v>
      </c>
      <c r="I158" s="46">
        <v>12.4023</v>
      </c>
      <c r="J158" s="46">
        <v>15.221</v>
      </c>
      <c r="K158" s="46">
        <v>16.121300000000002</v>
      </c>
      <c r="L158" s="46">
        <v>0.58550000000000002</v>
      </c>
      <c r="M158" s="46">
        <v>0.16650000000000001</v>
      </c>
      <c r="N158" s="46">
        <v>0.35510000000000003</v>
      </c>
      <c r="O158" s="46">
        <v>2.0714000000000001</v>
      </c>
      <c r="P158" s="46">
        <v>2.2805</v>
      </c>
    </row>
    <row r="159" spans="1:16">
      <c r="A159" s="9">
        <v>45047</v>
      </c>
      <c r="B159" s="46">
        <v>10.2331</v>
      </c>
      <c r="C159" s="46">
        <v>3.5299</v>
      </c>
      <c r="D159" s="46">
        <v>10.451700000000001</v>
      </c>
      <c r="E159" s="46">
        <v>13.3528</v>
      </c>
      <c r="F159" s="46">
        <v>12.411799999999999</v>
      </c>
      <c r="G159" s="46">
        <v>12.627599999999999</v>
      </c>
      <c r="H159" s="46">
        <v>3.7957999999999998</v>
      </c>
      <c r="I159" s="46">
        <v>13.084199999999999</v>
      </c>
      <c r="J159" s="46">
        <v>14.698700000000001</v>
      </c>
      <c r="K159" s="46">
        <v>15.4429</v>
      </c>
      <c r="L159" s="46">
        <v>0.53069999999999995</v>
      </c>
      <c r="M159" s="46">
        <v>0.20619999999999999</v>
      </c>
      <c r="N159" s="46">
        <v>0.51839999999999997</v>
      </c>
      <c r="O159" s="46">
        <v>1.3365</v>
      </c>
      <c r="P159" s="46">
        <v>0.57020000000000004</v>
      </c>
    </row>
    <row r="160" spans="1:16">
      <c r="A160" s="9">
        <v>45078</v>
      </c>
      <c r="B160" s="46">
        <v>10.625299999999999</v>
      </c>
      <c r="C160" s="46">
        <v>3.2957999999999998</v>
      </c>
      <c r="D160" s="46">
        <v>10.8482</v>
      </c>
      <c r="E160" s="46">
        <v>13.557600000000001</v>
      </c>
      <c r="F160" s="46">
        <v>12.0397</v>
      </c>
      <c r="G160" s="46">
        <v>13.0404</v>
      </c>
      <c r="H160" s="46">
        <v>3.5676000000000001</v>
      </c>
      <c r="I160" s="46">
        <v>13.4529</v>
      </c>
      <c r="J160" s="46">
        <v>14.743</v>
      </c>
      <c r="K160" s="46">
        <v>15.5618</v>
      </c>
      <c r="L160" s="46">
        <v>0.80579999999999996</v>
      </c>
      <c r="M160" s="46">
        <v>0.1449</v>
      </c>
      <c r="N160" s="46">
        <v>0.80379999999999996</v>
      </c>
      <c r="O160" s="46">
        <v>1.7291000000000001</v>
      </c>
      <c r="P160" s="46">
        <v>0.75880000000000003</v>
      </c>
    </row>
    <row r="161" spans="1:16">
      <c r="A161" s="9">
        <v>45108</v>
      </c>
      <c r="B161" s="46">
        <v>11.262600000000001</v>
      </c>
      <c r="C161" s="46">
        <v>3.6042999999999998</v>
      </c>
      <c r="D161" s="46">
        <v>11.6866</v>
      </c>
      <c r="E161" s="46">
        <v>12.4376</v>
      </c>
      <c r="F161" s="46">
        <v>11.599600000000001</v>
      </c>
      <c r="G161" s="46">
        <v>13.2683</v>
      </c>
      <c r="H161" s="46">
        <v>3.9624999999999999</v>
      </c>
      <c r="I161" s="46">
        <v>13.8062</v>
      </c>
      <c r="J161" s="46">
        <v>15.7211</v>
      </c>
      <c r="K161" s="46">
        <v>11.7197</v>
      </c>
      <c r="L161" s="46">
        <v>0.65200000000000002</v>
      </c>
      <c r="M161" s="46">
        <v>8.7800000000000003E-2</v>
      </c>
      <c r="N161" s="46">
        <v>0.60409999999999997</v>
      </c>
      <c r="O161" s="46">
        <v>1.5952</v>
      </c>
      <c r="P161" s="46">
        <v>0.7</v>
      </c>
    </row>
    <row r="162" spans="1:16">
      <c r="A162" s="9">
        <v>45139</v>
      </c>
      <c r="B162" s="46">
        <v>10.6631</v>
      </c>
      <c r="C162" s="46">
        <v>3.0857000000000001</v>
      </c>
      <c r="D162" s="46">
        <v>11.0197</v>
      </c>
      <c r="E162" s="46">
        <v>12.223100000000001</v>
      </c>
      <c r="F162" s="46">
        <v>14.330299999999999</v>
      </c>
      <c r="G162" s="46">
        <v>12.9848</v>
      </c>
      <c r="H162" s="46">
        <v>3.7181000000000002</v>
      </c>
      <c r="I162" s="46">
        <v>13.456300000000001</v>
      </c>
      <c r="J162" s="46">
        <v>14.577400000000001</v>
      </c>
      <c r="K162" s="46">
        <v>15.410600000000001</v>
      </c>
      <c r="L162" s="46">
        <v>0.77810000000000001</v>
      </c>
      <c r="M162" s="46">
        <v>2.5399999999999999E-2</v>
      </c>
      <c r="N162" s="46">
        <v>0.76500000000000001</v>
      </c>
      <c r="O162" s="46">
        <v>1.7994000000000001</v>
      </c>
      <c r="P162" s="46">
        <v>0.25169999999999998</v>
      </c>
    </row>
    <row r="163" spans="1:16">
      <c r="A163" s="9">
        <v>45170</v>
      </c>
      <c r="B163" s="46">
        <v>9.9580000000000002</v>
      </c>
      <c r="C163" s="46">
        <v>4.0692000000000004</v>
      </c>
      <c r="D163" s="46">
        <v>10.1747</v>
      </c>
      <c r="E163" s="46">
        <v>12.824199999999999</v>
      </c>
      <c r="F163" s="46">
        <v>15.411199999999999</v>
      </c>
      <c r="G163" s="46">
        <v>12.316800000000001</v>
      </c>
      <c r="H163" s="46">
        <v>4.4749999999999996</v>
      </c>
      <c r="I163" s="46">
        <v>12.708299999999999</v>
      </c>
      <c r="J163" s="46">
        <v>15.0486</v>
      </c>
      <c r="K163" s="46">
        <v>15.412800000000001</v>
      </c>
      <c r="L163" s="46">
        <v>0.89780000000000004</v>
      </c>
      <c r="M163" s="46">
        <v>0.16869999999999999</v>
      </c>
      <c r="N163" s="46">
        <v>0.91090000000000004</v>
      </c>
      <c r="O163" s="46">
        <v>1.0822000000000001</v>
      </c>
      <c r="P163" s="46">
        <v>1.1000000000000001</v>
      </c>
    </row>
    <row r="164" spans="1:16">
      <c r="A164" s="9">
        <v>45200</v>
      </c>
      <c r="B164" s="46">
        <v>10.092000000000001</v>
      </c>
      <c r="C164" s="46">
        <v>3.5085999999999999</v>
      </c>
      <c r="D164" s="46">
        <v>10.3988</v>
      </c>
      <c r="E164" s="46">
        <v>10.665699999999999</v>
      </c>
      <c r="F164" s="46">
        <v>15.1389</v>
      </c>
      <c r="G164" s="46">
        <v>12.1309</v>
      </c>
      <c r="H164" s="46">
        <v>3.9802</v>
      </c>
      <c r="I164" s="46">
        <v>12.4688</v>
      </c>
      <c r="J164" s="46">
        <v>14.451599999999999</v>
      </c>
      <c r="K164" s="46">
        <v>15.72</v>
      </c>
      <c r="L164" s="46">
        <v>0.77949999999999997</v>
      </c>
      <c r="M164" s="46">
        <v>2.69E-2</v>
      </c>
      <c r="N164" s="46">
        <v>0.67800000000000005</v>
      </c>
      <c r="O164" s="46">
        <v>1.9691000000000001</v>
      </c>
      <c r="P164" s="46">
        <v>0.67300000000000004</v>
      </c>
    </row>
    <row r="165" spans="1:16">
      <c r="A165" s="9">
        <v>45231</v>
      </c>
      <c r="B165" s="46">
        <v>10.3291</v>
      </c>
      <c r="C165" s="46">
        <v>3.5085999999999999</v>
      </c>
      <c r="D165" s="46">
        <v>10.3988</v>
      </c>
      <c r="E165" s="46">
        <v>10.665699999999999</v>
      </c>
      <c r="F165" s="46">
        <v>15.1389</v>
      </c>
      <c r="G165" s="46">
        <v>12.1309</v>
      </c>
      <c r="H165" s="46">
        <v>3.9802</v>
      </c>
      <c r="I165" s="46">
        <v>12.4688</v>
      </c>
      <c r="J165" s="46">
        <v>14.451599999999999</v>
      </c>
      <c r="K165" s="46">
        <v>15.72</v>
      </c>
      <c r="L165" s="46">
        <v>0.77949999999999997</v>
      </c>
      <c r="M165" s="46">
        <v>2.69E-2</v>
      </c>
      <c r="N165" s="46">
        <v>0.67800000000000005</v>
      </c>
      <c r="O165" s="46">
        <v>1.9691000000000001</v>
      </c>
      <c r="P165" s="46">
        <v>0.67300000000000004</v>
      </c>
    </row>
    <row r="166" spans="1:16">
      <c r="A166" s="9">
        <v>45261</v>
      </c>
      <c r="B166" s="46">
        <v>9.5017999999999994</v>
      </c>
      <c r="C166" s="46">
        <v>3.3795999999999999</v>
      </c>
      <c r="D166" s="46">
        <v>9.7748000000000008</v>
      </c>
      <c r="E166" s="46">
        <v>12.221299999999999</v>
      </c>
      <c r="F166" s="46">
        <v>6.3384999999999998</v>
      </c>
      <c r="G166" s="46">
        <v>12.200100000000001</v>
      </c>
      <c r="H166" s="46">
        <v>3.9805000000000001</v>
      </c>
      <c r="I166" s="46">
        <v>12.635199999999999</v>
      </c>
      <c r="J166" s="46">
        <v>15.1119</v>
      </c>
      <c r="K166" s="46">
        <v>14.5768</v>
      </c>
      <c r="L166" s="46">
        <v>0.87409999999999999</v>
      </c>
      <c r="M166" s="46">
        <v>3.4200000000000001E-2</v>
      </c>
      <c r="N166" s="46">
        <v>0.88170000000000004</v>
      </c>
      <c r="O166" s="46">
        <v>1.6004</v>
      </c>
      <c r="P166" s="46">
        <v>0.80789999999999995</v>
      </c>
    </row>
    <row r="167" spans="1:16">
      <c r="A167" s="9">
        <v>45292</v>
      </c>
      <c r="B167" s="46">
        <v>9.5183999999999997</v>
      </c>
      <c r="C167" s="46">
        <v>3.2012</v>
      </c>
      <c r="D167" s="46">
        <v>9.9891000000000005</v>
      </c>
      <c r="E167" s="46">
        <v>8.0300999999999991</v>
      </c>
      <c r="F167" s="46">
        <v>15.354900000000001</v>
      </c>
      <c r="G167" s="46">
        <v>11.453099999999999</v>
      </c>
      <c r="H167" s="46">
        <v>4.2725</v>
      </c>
      <c r="I167" s="46">
        <v>11.662100000000001</v>
      </c>
      <c r="J167" s="46">
        <v>14.4336</v>
      </c>
      <c r="K167" s="46">
        <v>15.487</v>
      </c>
      <c r="L167" s="46">
        <v>0.88600000000000001</v>
      </c>
      <c r="M167" s="46">
        <v>1.8800000000000001E-2</v>
      </c>
      <c r="N167" s="46">
        <v>0.64859999999999995</v>
      </c>
      <c r="O167" s="46">
        <v>2.0182000000000002</v>
      </c>
      <c r="P167" s="46">
        <v>0.01</v>
      </c>
    </row>
    <row r="168" spans="1:16">
      <c r="A168" s="9">
        <v>45323</v>
      </c>
      <c r="B168" s="46">
        <v>9.7725000000000009</v>
      </c>
      <c r="C168" s="46">
        <v>3.4817999999999998</v>
      </c>
      <c r="D168" s="46">
        <v>10.0526</v>
      </c>
      <c r="E168" s="46">
        <v>12.162800000000001</v>
      </c>
      <c r="F168" s="46">
        <v>16.002600000000001</v>
      </c>
      <c r="G168" s="46">
        <v>11.144500000000001</v>
      </c>
      <c r="H168" s="46">
        <v>4.3830999999999998</v>
      </c>
      <c r="I168" s="46">
        <v>11.4017</v>
      </c>
      <c r="J168" s="46">
        <v>14.2689</v>
      </c>
      <c r="K168" s="46">
        <v>17.213200000000001</v>
      </c>
      <c r="L168" s="46">
        <v>0.9325</v>
      </c>
      <c r="M168" s="46">
        <v>1.41E-2</v>
      </c>
      <c r="N168" s="46">
        <v>0.99660000000000004</v>
      </c>
      <c r="O168" s="46">
        <v>1.4303999999999999</v>
      </c>
      <c r="P168" s="46">
        <v>0.69910000000000005</v>
      </c>
    </row>
    <row r="169" spans="1:16">
      <c r="A169" s="9">
        <v>45352</v>
      </c>
      <c r="B169" s="46">
        <v>9.8028999999999993</v>
      </c>
      <c r="C169" s="46">
        <v>4.3853</v>
      </c>
      <c r="D169" s="46">
        <v>10.182399999999999</v>
      </c>
      <c r="E169" s="46">
        <v>9.6935000000000002</v>
      </c>
      <c r="F169" s="46">
        <v>13.274800000000001</v>
      </c>
      <c r="G169" s="46">
        <v>11.5464</v>
      </c>
      <c r="H169" s="46">
        <v>4.8228999999999997</v>
      </c>
      <c r="I169" s="46">
        <v>11.9815</v>
      </c>
      <c r="J169" s="46">
        <v>14.327</v>
      </c>
      <c r="K169" s="46">
        <v>13.274800000000001</v>
      </c>
      <c r="L169" s="46">
        <v>1.0392999999999999</v>
      </c>
      <c r="M169" s="46">
        <v>2.5000000000000001E-2</v>
      </c>
      <c r="N169" s="46">
        <v>1.0133000000000001</v>
      </c>
      <c r="O169" s="46">
        <v>1.8633999999999999</v>
      </c>
      <c r="P169" s="46" t="s">
        <v>123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211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hidden="1" outlineLevel="1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 hidden="1" outlineLevel="1" collapsed="1">
      <c r="A141" s="50">
        <v>44501</v>
      </c>
      <c r="B141" s="141">
        <v>2</v>
      </c>
      <c r="C141" s="141">
        <v>2</v>
      </c>
      <c r="D141" s="21">
        <v>166</v>
      </c>
    </row>
    <row r="142" spans="1:4" hidden="1" outlineLevel="1" collapsed="1">
      <c r="A142" s="50">
        <v>44531</v>
      </c>
      <c r="B142" s="141">
        <v>2</v>
      </c>
      <c r="C142" s="141">
        <v>2</v>
      </c>
      <c r="D142" s="21">
        <v>162</v>
      </c>
    </row>
    <row r="143" spans="1:4" hidden="1" outlineLevel="1" collapsed="1">
      <c r="A143" s="50">
        <v>44562</v>
      </c>
      <c r="B143" s="141">
        <v>2</v>
      </c>
      <c r="C143" s="141">
        <v>2</v>
      </c>
      <c r="D143" s="21">
        <v>162</v>
      </c>
    </row>
    <row r="144" spans="1:4" hidden="1" outlineLevel="1" collapsed="1">
      <c r="A144" s="50">
        <v>44593</v>
      </c>
      <c r="B144" s="141">
        <v>2</v>
      </c>
      <c r="C144" s="141">
        <v>2</v>
      </c>
      <c r="D144" s="21">
        <v>162</v>
      </c>
    </row>
    <row r="145" spans="1:4" hidden="1" outlineLevel="1" collapsed="1">
      <c r="A145" s="50">
        <v>44621</v>
      </c>
      <c r="B145" s="141">
        <v>2</v>
      </c>
      <c r="C145" s="141">
        <v>2</v>
      </c>
      <c r="D145" s="21">
        <v>163</v>
      </c>
    </row>
    <row r="146" spans="1:4" hidden="1" outlineLevel="1" collapsed="1">
      <c r="A146" s="50">
        <v>44652</v>
      </c>
      <c r="B146" s="141">
        <v>2</v>
      </c>
      <c r="C146" s="141">
        <v>2</v>
      </c>
      <c r="D146" s="21">
        <v>163</v>
      </c>
    </row>
    <row r="147" spans="1:4" hidden="1" outlineLevel="1" collapsed="1">
      <c r="A147" s="50">
        <v>44682</v>
      </c>
      <c r="B147" s="141">
        <v>2</v>
      </c>
      <c r="C147" s="141">
        <v>2</v>
      </c>
      <c r="D147" s="21">
        <v>163</v>
      </c>
    </row>
    <row r="148" spans="1:4" hidden="1" outlineLevel="1" collapsed="1">
      <c r="A148" s="50">
        <v>44713</v>
      </c>
      <c r="B148" s="141">
        <v>2</v>
      </c>
      <c r="C148" s="141">
        <v>2</v>
      </c>
      <c r="D148" s="21">
        <v>150</v>
      </c>
    </row>
    <row r="149" spans="1:4" hidden="1" outlineLevel="1" collapsed="1">
      <c r="A149" s="50">
        <v>44743</v>
      </c>
      <c r="B149" s="141">
        <v>2</v>
      </c>
      <c r="C149" s="141">
        <v>2</v>
      </c>
      <c r="D149" s="21">
        <v>150</v>
      </c>
    </row>
    <row r="150" spans="1:4" hidden="1" outlineLevel="1" collapsed="1">
      <c r="A150" s="50">
        <v>44774</v>
      </c>
      <c r="B150" s="141">
        <v>2</v>
      </c>
      <c r="C150" s="141">
        <v>2</v>
      </c>
      <c r="D150" s="21">
        <v>150</v>
      </c>
    </row>
    <row r="151" spans="1:4" hidden="1" outlineLevel="1" collapsed="1">
      <c r="A151" s="50">
        <v>44805</v>
      </c>
      <c r="B151" s="141">
        <v>2</v>
      </c>
      <c r="C151" s="141">
        <v>2</v>
      </c>
      <c r="D151" s="21">
        <v>141</v>
      </c>
    </row>
    <row r="152" spans="1:4" hidden="1" outlineLevel="1" collapsed="1">
      <c r="A152" s="50">
        <v>44835</v>
      </c>
      <c r="B152" s="141">
        <v>2</v>
      </c>
      <c r="C152" s="141">
        <v>2</v>
      </c>
      <c r="D152" s="21">
        <v>141</v>
      </c>
    </row>
    <row r="153" spans="1:4" hidden="1" outlineLevel="1" collapsed="1">
      <c r="A153" s="50">
        <v>44866</v>
      </c>
      <c r="B153" s="141">
        <v>2</v>
      </c>
      <c r="C153" s="141">
        <v>2</v>
      </c>
      <c r="D153" s="21">
        <v>141</v>
      </c>
    </row>
    <row r="154" spans="1:4" hidden="1" outlineLevel="1" collapsed="1">
      <c r="A154" s="50">
        <v>44896</v>
      </c>
      <c r="B154" s="141">
        <v>2</v>
      </c>
      <c r="C154" s="141">
        <v>2</v>
      </c>
      <c r="D154" s="21">
        <v>132</v>
      </c>
    </row>
    <row r="155" spans="1:4" hidden="1" outlineLevel="1" collapsed="1">
      <c r="A155" s="50">
        <v>44927</v>
      </c>
      <c r="B155" s="141">
        <v>2</v>
      </c>
      <c r="C155" s="141">
        <v>2</v>
      </c>
      <c r="D155" s="21">
        <v>132</v>
      </c>
    </row>
    <row r="156" spans="1:4" hidden="1" outlineLevel="1" collapsed="1">
      <c r="A156" s="50">
        <v>44958</v>
      </c>
      <c r="B156" s="141">
        <v>2</v>
      </c>
      <c r="C156" s="141">
        <v>2</v>
      </c>
      <c r="D156" s="21">
        <v>132</v>
      </c>
    </row>
    <row r="157" spans="1:4" collapsed="1">
      <c r="A157" s="50">
        <v>44986</v>
      </c>
      <c r="B157" s="141">
        <v>2</v>
      </c>
      <c r="C157" s="141">
        <v>2</v>
      </c>
      <c r="D157" s="21">
        <v>129</v>
      </c>
    </row>
    <row r="158" spans="1:4">
      <c r="A158" s="50">
        <v>45017</v>
      </c>
      <c r="B158" s="141">
        <v>2</v>
      </c>
      <c r="C158" s="141">
        <v>2</v>
      </c>
      <c r="D158" s="21">
        <v>129</v>
      </c>
    </row>
    <row r="159" spans="1:4">
      <c r="A159" s="50">
        <v>45047</v>
      </c>
      <c r="B159" s="141">
        <v>2</v>
      </c>
      <c r="C159" s="141">
        <v>2</v>
      </c>
      <c r="D159" s="21">
        <v>129</v>
      </c>
    </row>
    <row r="160" spans="1:4">
      <c r="A160" s="50">
        <v>45078</v>
      </c>
      <c r="B160" s="141">
        <v>2</v>
      </c>
      <c r="C160" s="141">
        <v>2</v>
      </c>
      <c r="D160" s="21">
        <v>129</v>
      </c>
    </row>
    <row r="161" spans="1:4">
      <c r="A161" s="50">
        <v>45108</v>
      </c>
      <c r="B161" s="141">
        <v>2</v>
      </c>
      <c r="C161" s="141">
        <v>2</v>
      </c>
      <c r="D161" s="21">
        <v>129</v>
      </c>
    </row>
    <row r="162" spans="1:4">
      <c r="A162" s="50">
        <v>45139</v>
      </c>
      <c r="B162" s="141">
        <v>2</v>
      </c>
      <c r="C162" s="141">
        <v>2</v>
      </c>
      <c r="D162" s="21">
        <v>129</v>
      </c>
    </row>
    <row r="163" spans="1:4">
      <c r="A163" s="50">
        <v>45170</v>
      </c>
      <c r="B163" s="141">
        <v>2</v>
      </c>
      <c r="C163" s="141">
        <v>2</v>
      </c>
      <c r="D163" s="21">
        <v>129</v>
      </c>
    </row>
    <row r="164" spans="1:4">
      <c r="A164" s="50">
        <v>45200</v>
      </c>
      <c r="B164" s="141">
        <v>2</v>
      </c>
      <c r="C164" s="141">
        <v>2</v>
      </c>
      <c r="D164" s="21">
        <v>129</v>
      </c>
    </row>
    <row r="165" spans="1:4">
      <c r="A165" s="50">
        <v>45231</v>
      </c>
      <c r="B165" s="141">
        <v>2</v>
      </c>
      <c r="C165" s="141">
        <v>2</v>
      </c>
      <c r="D165" s="21">
        <v>129</v>
      </c>
    </row>
    <row r="166" spans="1:4">
      <c r="A166" s="50">
        <v>45261</v>
      </c>
      <c r="B166" s="141">
        <v>2</v>
      </c>
      <c r="C166" s="141">
        <v>2</v>
      </c>
      <c r="D166" s="21">
        <v>129</v>
      </c>
    </row>
    <row r="167" spans="1:4">
      <c r="A167" s="50">
        <v>45292</v>
      </c>
      <c r="B167" s="141">
        <v>2</v>
      </c>
      <c r="C167" s="141">
        <v>2</v>
      </c>
      <c r="D167" s="21">
        <v>129</v>
      </c>
    </row>
    <row r="168" spans="1:4">
      <c r="A168" s="50">
        <v>45323</v>
      </c>
      <c r="B168" s="141">
        <v>2</v>
      </c>
      <c r="C168" s="141">
        <v>2</v>
      </c>
      <c r="D168" s="21">
        <v>129</v>
      </c>
    </row>
    <row r="169" spans="1:4">
      <c r="A169" s="50">
        <v>45352</v>
      </c>
      <c r="B169" s="141">
        <v>2</v>
      </c>
      <c r="C169" s="141">
        <v>2</v>
      </c>
      <c r="D169" s="21">
        <v>129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161</v>
      </c>
      <c r="B1" s="58">
        <v>2024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213</v>
      </c>
      <c r="K2" s="60">
        <v>2</v>
      </c>
      <c r="M2" s="60">
        <v>2012</v>
      </c>
    </row>
    <row r="3" spans="1:16380">
      <c r="A3" s="184" t="s">
        <v>119</v>
      </c>
      <c r="B3" s="184"/>
      <c r="C3" s="184"/>
      <c r="D3" s="184"/>
      <c r="E3" s="184"/>
      <c r="F3" s="184"/>
      <c r="G3" s="184"/>
      <c r="J3" s="60" t="s">
        <v>161</v>
      </c>
      <c r="K3" s="60">
        <v>3</v>
      </c>
      <c r="M3" s="60">
        <v>2013</v>
      </c>
    </row>
    <row r="4" spans="1:16380">
      <c r="A4" s="185" t="s">
        <v>116</v>
      </c>
      <c r="B4" s="185"/>
      <c r="C4" s="185"/>
      <c r="D4" s="185"/>
      <c r="E4" s="185"/>
      <c r="F4" s="185"/>
      <c r="G4" s="185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84" t="s">
        <v>127</v>
      </c>
      <c r="B5" s="184"/>
      <c r="C5" s="184"/>
      <c r="D5" s="184"/>
      <c r="E5" s="184"/>
      <c r="F5" s="184"/>
      <c r="G5" s="184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84">
        <f>DATE(B1,VLOOKUP(A1,$J$1:$K$12,2,0),1)</f>
        <v>45352</v>
      </c>
      <c r="B6" s="184"/>
      <c r="C6" s="184"/>
      <c r="D6" s="184"/>
      <c r="E6" s="184"/>
      <c r="F6" s="184"/>
      <c r="G6" s="184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86" t="s">
        <v>111</v>
      </c>
      <c r="B8" s="188" t="s">
        <v>228</v>
      </c>
      <c r="C8" s="188"/>
      <c r="D8" s="188"/>
      <c r="E8" s="188" t="s">
        <v>166</v>
      </c>
      <c r="F8" s="188"/>
      <c r="G8" s="189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7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2024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734445.87388590002</v>
      </c>
      <c r="C11" s="81">
        <f>IF(ISERROR(VLOOKUP($A$6,'Кредити НФК'!$A$10:$M$200,2,0)),"–",VLOOKUP($A$6,'Кредити НФК'!$A$10:$M$200,2,0))</f>
        <v>4744.2992823200002</v>
      </c>
      <c r="D11" s="82">
        <f t="shared" ref="D11:D16" si="0">IF(ISERROR(C11/B11*100),"–",C11/B11*100)</f>
        <v>0.64596990071143778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13.618120336484793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3.9729114012914408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4.4723295499896381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499835.36826587003</v>
      </c>
      <c r="C12" s="81">
        <f>IF(ISERROR(VLOOKUP($A$6,'Кредити НФК'!$A$10:$M$200,6,0)),"–",VLOOKUP($A$6,'Кредити НФК'!$A$10:$M$200,6,0))</f>
        <v>4050.2938745599999</v>
      </c>
      <c r="D12" s="82">
        <f t="shared" si="0"/>
        <v>0.81032558552470957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11.655024767680473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3.8334124359416819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4.4971315819388025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234610.50562002999</v>
      </c>
      <c r="C13" s="81">
        <f>IF(ISERROR(VLOOKUP($A$6,'Кредити НФК'!$A$10:$M$200,10,0)),"–",VLOOKUP($A$6,'Кредити НФК'!$A$10:$M$200,10,0))</f>
        <v>694.00540776000003</v>
      </c>
      <c r="D13" s="82">
        <f t="shared" si="0"/>
        <v>0.29581173525280913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26.609428997208013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4.7945793733060924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4.3278166246428071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251193.41652028999</v>
      </c>
      <c r="C14" s="81">
        <f>IF(ISERROR(VLOOKUP($A$6,'Кредити ДГ'!$A$10:$M$200,2,0)),"–",VLOOKUP($A$6,'Кредити ДГ'!$A$10:$M$200,2,0))</f>
        <v>3403.4980398299999</v>
      </c>
      <c r="D14" s="82">
        <f t="shared" si="0"/>
        <v>1.3549312266928319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31.624653619916586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9.0266841157026647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4.4710910474431813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238488.11980111001</v>
      </c>
      <c r="C15" s="81">
        <f>IF(ISERROR(VLOOKUP($A$6,'Кредити ДГ'!$A$10:$M$200,6,0)),"–",VLOOKUP($A$6,'Кредити ДГ'!$A$10:$M$200,6,0))</f>
        <v>3367.4296229500001</v>
      </c>
      <c r="D15" s="82">
        <f t="shared" si="0"/>
        <v>1.4119905116272911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31.129941020016815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8.5137961556640391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3.9339524729107751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12705.29671918</v>
      </c>
      <c r="C16" s="88">
        <f>IF(ISERROR(VLOOKUP($A$6,'Кредити ДГ'!$A$10:$M$200,10,0)),"–",VLOOKUP($A$6,'Кредити ДГ'!$A$10:$M$200,10,0))</f>
        <v>36.068416880000001</v>
      </c>
      <c r="D16" s="89">
        <f t="shared" si="0"/>
        <v>0.28388488421172314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103.19562358867418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95.134670778778428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101.87781711569204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1070116.66968392</v>
      </c>
      <c r="C18" s="81">
        <f>IF(ISERROR(VLOOKUP($A$6,'Депозити НФК'!$A$10:$S$200,2,0)),"–",VLOOKUP($A$6,'Депозити НФК'!$A$10:$S$200,2,0))</f>
        <v>7107.0094517499992</v>
      </c>
      <c r="D18" s="82">
        <f>IF(ISERROR(C18/B18*100),"–",C18/B18*100)</f>
        <v>0.664134075572264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14.843768233479196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-2.5897192307244268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3.1803025704731738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766718.42511713994</v>
      </c>
      <c r="C19" s="81">
        <f>IF(ISERROR(VLOOKUP($A$6,'Депозити НФК'!$A$10:$S$200,8,0)),"–",VLOOKUP($A$6,'Депозити НФК'!$A$10:$S$200,8,0))</f>
        <v>6303.9403800800001</v>
      </c>
      <c r="D19" s="82">
        <f t="shared" ref="D19:D23" si="1">IF(ISERROR(C19/B19*100),"–",C19/B19*100)</f>
        <v>0.82219758565432643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22.848359165838758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-4.0133565556402289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2.4052042488773395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303398.24456678005</v>
      </c>
      <c r="C20" s="81">
        <f>IF(ISERROR(VLOOKUP($A$6,'Депозити НФК'!$A$10:$S$200,14,0)),"–",VLOOKUP($A$6,'Депозити НФК'!$A$10:$S$200,14,0))</f>
        <v>803.06907166999997</v>
      </c>
      <c r="D20" s="82">
        <f t="shared" si="1"/>
        <v>0.26469140347753028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-24.019014898744544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10.245678546425424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9.6979757372829312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1219831.0966803001</v>
      </c>
      <c r="C21" s="81">
        <f>IF(ISERROR(VLOOKUP($A$6,'Депозити ДГ'!$A$10:$S$200,2,0)),"–",VLOOKUP($A$6,'Депозити ДГ'!$A$10:$S$200,2,0))</f>
        <v>21249.738437239997</v>
      </c>
      <c r="D21" s="82">
        <f t="shared" si="1"/>
        <v>1.7420230140935034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15.914010222388569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-1.9589738030463195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1.4160316203433894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787041.49556210986</v>
      </c>
      <c r="C22" s="81">
        <f>IF(ISERROR(VLOOKUP($A$6,'Депозити ДГ'!$A$10:$S$200,8,0)),"–",VLOOKUP($A$6,'Депозити ДГ'!$A$10:$S$200,8,0))</f>
        <v>16909.535001240001</v>
      </c>
      <c r="D22" s="82">
        <f t="shared" si="1"/>
        <v>2.1484934525800456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22.192582748677012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-2.0627440946217348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1.2114384757554717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432789.6011181901</v>
      </c>
      <c r="C23" s="88">
        <f>IF(ISERROR(VLOOKUP($A$6,'Депозити ДГ'!$A$10:$S$200,14,0)),"–",VLOOKUP($A$6,'Депозити ДГ'!$A$10:$S$200,14,0))</f>
        <v>4340.2034359999998</v>
      </c>
      <c r="D23" s="89">
        <f t="shared" si="1"/>
        <v>1.0028437431921424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-3.4201078148490467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-1.5525762918163935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2.2210828840562442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8" t="s">
        <v>111</v>
      </c>
      <c r="B25" s="179"/>
      <c r="C25" s="179"/>
      <c r="D25" s="179"/>
      <c r="E25" s="180" t="s">
        <v>120</v>
      </c>
      <c r="F25" s="180"/>
      <c r="G25" s="181"/>
      <c r="J25" s="99"/>
      <c r="K25" s="99"/>
      <c r="L25" s="99"/>
      <c r="M25" s="60"/>
    </row>
    <row r="26" spans="1:13" s="1" customFormat="1" ht="27.75" customHeight="1">
      <c r="A26" s="178"/>
      <c r="B26" s="179"/>
      <c r="C26" s="179"/>
      <c r="D26" s="179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2" t="s">
        <v>121</v>
      </c>
      <c r="B27" s="182"/>
      <c r="C27" s="182"/>
      <c r="D27" s="182"/>
      <c r="E27" s="182"/>
      <c r="F27" s="182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15.844200000000001</v>
      </c>
      <c r="F28" s="83">
        <f>IF(ISERROR(VLOOKUP($A$6,'% ставки за кредитами НФК'!$A$10:$S$200,2,0)),"–",VLOOKUP($A$6,'% ставки за кредитами НФК'!$A$10:$S$200,2,0))</f>
        <v>20.0077</v>
      </c>
      <c r="G28" s="83">
        <f>IF(ISERROR(IF(F28=0,"–",F28-E28)),"–",IF(F28=0,"–",F28-E28))</f>
        <v>4.1634999999999991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16.866199999999999</v>
      </c>
      <c r="F29" s="83">
        <f>IF(ISERROR(VLOOKUP($A$6,'% ставки за кредитами НФК'!$A$10:$S$200,8,0)),"–",VLOOKUP($A$6,'% ставки за кредитами НФК'!$A$10:$S$200,8,0))</f>
        <v>21.038499999999999</v>
      </c>
      <c r="G29" s="83">
        <f t="shared" ref="G29:G37" si="2">IF(ISERROR(IF(F29=0,"–",F29-E29)),"–",IF(F29=0,"–",F29-E29))</f>
        <v>4.1722999999999999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16.466899999999999</v>
      </c>
      <c r="F30" s="83">
        <f>IF(ISERROR(VLOOKUP($A$6,'% ставки за кредитами НФК'!$A$10:$S$200,10,0)),"–",VLOOKUP($A$6,'% ставки за кредитами НФК'!$A$10:$S$200,10,0))</f>
        <v>21.526199999999999</v>
      </c>
      <c r="G30" s="83">
        <f t="shared" si="2"/>
        <v>5.0593000000000004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6.7824</v>
      </c>
      <c r="F31" s="83">
        <f>IF(ISERROR(VLOOKUP($A$6,'% ставки за кредитами НФК'!$A$10:$S$200,14,0)),"–",VLOOKUP($A$6,'% ставки за кредитами НФК'!$A$10:$S$200,14,0))</f>
        <v>7.0378999999999996</v>
      </c>
      <c r="G31" s="83">
        <f t="shared" si="2"/>
        <v>0.25549999999999962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6.7823000000000002</v>
      </c>
      <c r="F32" s="83">
        <f>IF(ISERROR(VLOOKUP($A$6,'% ставки за кредитами НФК'!$A$10:$S$200,16,0)),"–",VLOOKUP($A$6,'% ставки за кредитами НФК'!$A$10:$S$200,16,0))</f>
        <v>7.0378999999999996</v>
      </c>
      <c r="G32" s="83">
        <f t="shared" si="2"/>
        <v>0.25559999999999938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27.283899999999999</v>
      </c>
      <c r="F33" s="83">
        <f>IF(ISERROR(VLOOKUP($A$6,'% ставки за кредитами ДГ'!$A$10:$S$200,2,0)),"–",VLOOKUP($A$6,'% ставки за кредитами ДГ'!$A$10:$S$200,2,0))</f>
        <v>34.714399999999998</v>
      </c>
      <c r="G33" s="83">
        <f t="shared" si="2"/>
        <v>7.4304999999999986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27.298999999999999</v>
      </c>
      <c r="F34" s="83">
        <f>IF(ISERROR(VLOOKUP($A$6,'% ставки за кредитами ДГ'!$A$10:$S$200,8,0)),"–",VLOOKUP($A$6,'% ставки за кредитами ДГ'!$A$10:$S$200,8,0))</f>
        <v>35.205399999999997</v>
      </c>
      <c r="G34" s="83">
        <f t="shared" si="2"/>
        <v>7.9063999999999979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34.162599999999998</v>
      </c>
      <c r="F35" s="83">
        <f>IF(ISERROR(VLOOKUP($A$6,'% ставки за кредитами ДГ'!$A$10:$S$200,10,0)),"–",VLOOKUP($A$6,'% ставки за кредитами ДГ'!$A$10:$S$200,10,0))</f>
        <v>35.291200000000003</v>
      </c>
      <c r="G35" s="83">
        <f t="shared" si="2"/>
        <v>1.1286000000000058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13.2568</v>
      </c>
      <c r="F36" s="83">
        <f>IF(ISERROR(VLOOKUP($A$6,'% ставки за кредитами ДГ'!$A$10:$S$200,14,0)),"–",VLOOKUP($A$6,'% ставки за кредитами ДГ'!$A$10:$S$200,14,0))</f>
        <v>7.6673999999999998</v>
      </c>
      <c r="G36" s="83">
        <f t="shared" si="2"/>
        <v>-5.5894000000000004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7.9066000000000001</v>
      </c>
      <c r="F37" s="90">
        <f>IF(ISERROR(VLOOKUP($A$6,'% ставки за кредитами ДГ'!$A$10:$S$200,16,0)),"–",VLOOKUP($A$6,'% ставки за кредитами ДГ'!$A$10:$S$200,16,0))</f>
        <v>7.5170000000000003</v>
      </c>
      <c r="G37" s="90">
        <f t="shared" si="2"/>
        <v>-0.38959999999999972</v>
      </c>
    </row>
    <row r="38" spans="1:13" ht="30.75" customHeight="1">
      <c r="A38" s="183" t="s">
        <v>122</v>
      </c>
      <c r="B38" s="183"/>
      <c r="C38" s="183"/>
      <c r="D38" s="183"/>
      <c r="E38" s="182"/>
      <c r="F38" s="182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8.3035999999999994</v>
      </c>
      <c r="F39" s="83">
        <f>IF(ISERROR(VLOOKUP($A$6,'% ставки за депозитами НФК'!$A$10:$P$200,2,0)),"–",VLOOKUP($A$6,'% ставки за депозитами НФК'!$A$10:$P$200,2,0))</f>
        <v>8.4779999999999998</v>
      </c>
      <c r="G39" s="83">
        <f>IF(ISERROR(IF(F39=0,"–",F39-E39)),"–",IF(F39=0,"–",F39-E39))</f>
        <v>0.17440000000000033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9.5890000000000004</v>
      </c>
      <c r="F40" s="83">
        <f>IF(ISERROR(VLOOKUP($A$6,'% ставки за депозитами НФК'!$A$10:$P$200,7,0)),"–",VLOOKUP($A$6,'% ставки за депозитами НФК'!$A$10:$P$200,7,0))</f>
        <v>8.6141000000000005</v>
      </c>
      <c r="G40" s="83">
        <f t="shared" ref="G40:G44" si="3">IF(ISERROR(IF(F40=0,"–",F40-E40)),"–",IF(F40=0,"–",F40-E40))</f>
        <v>-0.97489999999999988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0.81330000000000002</v>
      </c>
      <c r="F41" s="83">
        <f>IF(ISERROR(VLOOKUP($A$6,'% ставки за депозитами НФК'!$A$10:$P$200,12,0)),"–",VLOOKUP($A$6,'% ставки за депозитами НФК'!$A$10:$P$200,12,0))</f>
        <v>0.65490000000000004</v>
      </c>
      <c r="G41" s="83">
        <f t="shared" si="3"/>
        <v>-0.15839999999999999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8.5122999999999998</v>
      </c>
      <c r="F42" s="83">
        <f>IF(ISERROR(VLOOKUP($A$6,'% ставки за депозитами ДГ'!$A$10:$P$200,2,0)),"–",VLOOKUP($A$6,'% ставки за депозитами ДГ'!$A$10:$P$200,2,0))</f>
        <v>9.8028999999999993</v>
      </c>
      <c r="G42" s="83">
        <f t="shared" si="3"/>
        <v>1.2905999999999995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11.0486</v>
      </c>
      <c r="F43" s="83">
        <f>IF(ISERROR(VLOOKUP($A$6,'% ставки за депозитами ДГ'!$A$10:$P$200,7,0)),"–",VLOOKUP($A$6,'% ставки за депозитами ДГ'!$A$10:$P$200,7,0))</f>
        <v>11.5464</v>
      </c>
      <c r="G43" s="83">
        <f t="shared" si="3"/>
        <v>0.4977999999999998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1.0246999999999999</v>
      </c>
      <c r="F44" s="90">
        <f>IF(ISERROR(VLOOKUP($A$6,'% ставки за депозитами ДГ'!$A$10:$P$200,12,0)),"–",VLOOKUP($A$6,'% ставки за депозитами ДГ'!$A$10:$P$200,12,0))</f>
        <v>1.0392999999999999</v>
      </c>
      <c r="G44" s="90">
        <f t="shared" si="3"/>
        <v>1.4599999999999946E-2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8" t="s">
        <v>111</v>
      </c>
      <c r="B46" s="179"/>
      <c r="C46" s="179"/>
      <c r="D46" s="179"/>
      <c r="E46" s="179"/>
      <c r="F46" s="179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7" t="s">
        <v>186</v>
      </c>
      <c r="B51" s="177"/>
      <c r="C51" s="177"/>
      <c r="D51" s="177"/>
      <c r="E51" s="177"/>
      <c r="F51" s="177"/>
      <c r="G51" s="138">
        <f>IF(ISERROR(VLOOKUP($A$6,'Банки та філії'!$A$11:$D$200,4,0)),,VLOOKUP($A$6,'Банки та філії'!$A$11:$D$200,4,0))</f>
        <v>129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  <row r="153" spans="20:3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</row>
    <row r="154" spans="20:3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</row>
    <row r="155" spans="20:3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</row>
    <row r="156" spans="20:3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</row>
    <row r="157" spans="20:3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</row>
    <row r="158" spans="20:3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</row>
    <row r="159" spans="20:3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</row>
    <row r="160" spans="20:3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</row>
    <row r="161" spans="20:3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</row>
    <row r="162" spans="20:3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</row>
    <row r="163" spans="20:3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</row>
    <row r="164" spans="20:3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</row>
    <row r="165" spans="20:3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</row>
    <row r="166" spans="20:3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</row>
    <row r="167" spans="20:3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</row>
    <row r="168" spans="20:3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</row>
    <row r="169" spans="20:3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4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267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>
        <v>2</v>
      </c>
      <c r="B10" s="159" t="s">
        <v>196</v>
      </c>
      <c r="C10" s="158">
        <v>322313</v>
      </c>
      <c r="D10" s="159">
        <v>47</v>
      </c>
      <c r="E10" s="151">
        <v>2</v>
      </c>
    </row>
    <row r="11" spans="1:16" s="1" customFormat="1">
      <c r="A11" s="157">
        <v>6</v>
      </c>
      <c r="B11" s="159" t="s">
        <v>197</v>
      </c>
      <c r="C11" s="158">
        <v>300465</v>
      </c>
      <c r="D11" s="159">
        <v>1181</v>
      </c>
      <c r="E11" s="151">
        <v>46</v>
      </c>
    </row>
    <row r="12" spans="1:16" s="1" customFormat="1">
      <c r="A12" s="157">
        <v>29</v>
      </c>
      <c r="B12" s="159" t="s">
        <v>216</v>
      </c>
      <c r="C12" s="158">
        <v>300119</v>
      </c>
      <c r="D12" s="159">
        <v>36</v>
      </c>
      <c r="E12" s="151">
        <v>1</v>
      </c>
    </row>
    <row r="13" spans="1:16" s="1" customFormat="1">
      <c r="A13" s="157">
        <v>36</v>
      </c>
      <c r="B13" s="159" t="s">
        <v>265</v>
      </c>
      <c r="C13" s="158">
        <v>300335</v>
      </c>
      <c r="D13" s="159">
        <v>332</v>
      </c>
      <c r="E13" s="151">
        <v>9</v>
      </c>
    </row>
    <row r="14" spans="1:16" s="1" customFormat="1">
      <c r="A14" s="157">
        <v>43</v>
      </c>
      <c r="B14" s="159" t="s">
        <v>198</v>
      </c>
      <c r="C14" s="158">
        <v>320940</v>
      </c>
      <c r="D14" s="159">
        <v>3</v>
      </c>
      <c r="E14" s="151">
        <v>0</v>
      </c>
    </row>
    <row r="15" spans="1:16" s="1" customFormat="1">
      <c r="A15" s="157">
        <v>46</v>
      </c>
      <c r="B15" s="159" t="s">
        <v>257</v>
      </c>
      <c r="C15" s="158">
        <v>305299</v>
      </c>
      <c r="D15" s="159">
        <v>1127</v>
      </c>
      <c r="E15" s="151">
        <v>31</v>
      </c>
    </row>
    <row r="16" spans="1:16" s="1" customFormat="1">
      <c r="A16" s="157">
        <v>49</v>
      </c>
      <c r="B16" s="159" t="s">
        <v>199</v>
      </c>
      <c r="C16" s="158">
        <v>353100</v>
      </c>
      <c r="D16" s="159">
        <v>16</v>
      </c>
      <c r="E16" s="151">
        <v>15</v>
      </c>
    </row>
    <row r="17" spans="1:5" s="1" customFormat="1">
      <c r="A17" s="157">
        <v>62</v>
      </c>
      <c r="B17" s="159" t="s">
        <v>200</v>
      </c>
      <c r="C17" s="158">
        <v>339500</v>
      </c>
      <c r="D17" s="159">
        <v>98</v>
      </c>
      <c r="E17" s="151">
        <v>0</v>
      </c>
    </row>
    <row r="18" spans="1:5" s="1" customFormat="1">
      <c r="A18" s="157">
        <v>72</v>
      </c>
      <c r="B18" s="159" t="s">
        <v>230</v>
      </c>
      <c r="C18" s="158">
        <v>334840</v>
      </c>
      <c r="D18" s="159">
        <v>1</v>
      </c>
      <c r="E18" s="151">
        <v>0</v>
      </c>
    </row>
    <row r="19" spans="1:5" s="1" customFormat="1">
      <c r="A19" s="157">
        <v>88</v>
      </c>
      <c r="B19" s="159" t="s">
        <v>250</v>
      </c>
      <c r="C19" s="158">
        <v>325365</v>
      </c>
      <c r="D19" s="159">
        <v>67</v>
      </c>
      <c r="E19" s="151">
        <v>1</v>
      </c>
    </row>
    <row r="20" spans="1:5" s="1" customFormat="1">
      <c r="A20" s="157">
        <v>91</v>
      </c>
      <c r="B20" s="159" t="s">
        <v>256</v>
      </c>
      <c r="C20" s="158">
        <v>325268</v>
      </c>
      <c r="D20" s="159">
        <v>19</v>
      </c>
      <c r="E20" s="151">
        <v>0</v>
      </c>
    </row>
    <row r="21" spans="1:5" s="1" customFormat="1">
      <c r="A21" s="157">
        <v>95</v>
      </c>
      <c r="B21" s="159" t="s">
        <v>251</v>
      </c>
      <c r="C21" s="158">
        <v>325990</v>
      </c>
      <c r="D21" s="159">
        <v>11</v>
      </c>
      <c r="E21" s="151">
        <v>0</v>
      </c>
    </row>
    <row r="22" spans="1:5" s="1" customFormat="1">
      <c r="A22" s="157">
        <v>96</v>
      </c>
      <c r="B22" s="159" t="s">
        <v>231</v>
      </c>
      <c r="C22" s="158">
        <v>307770</v>
      </c>
      <c r="D22" s="159">
        <v>197</v>
      </c>
      <c r="E22" s="151">
        <v>2</v>
      </c>
    </row>
    <row r="23" spans="1:5" s="1" customFormat="1">
      <c r="A23" s="157">
        <v>101</v>
      </c>
      <c r="B23" s="159" t="s">
        <v>201</v>
      </c>
      <c r="C23" s="158">
        <v>313849</v>
      </c>
      <c r="D23" s="159">
        <v>28</v>
      </c>
      <c r="E23" s="151">
        <v>0</v>
      </c>
    </row>
    <row r="24" spans="1:5" s="1" customFormat="1">
      <c r="A24" s="157">
        <v>105</v>
      </c>
      <c r="B24" s="159" t="s">
        <v>214</v>
      </c>
      <c r="C24" s="158">
        <v>328168</v>
      </c>
      <c r="D24" s="159">
        <v>43</v>
      </c>
      <c r="E24" s="151">
        <v>0</v>
      </c>
    </row>
    <row r="25" spans="1:5" s="1" customFormat="1" ht="15" customHeight="1">
      <c r="A25" s="157">
        <v>106</v>
      </c>
      <c r="B25" s="159" t="s">
        <v>202</v>
      </c>
      <c r="C25" s="158">
        <v>328209</v>
      </c>
      <c r="D25" s="159">
        <v>49</v>
      </c>
      <c r="E25" s="151">
        <v>1</v>
      </c>
    </row>
    <row r="26" spans="1:5" s="1" customFormat="1">
      <c r="A26" s="157">
        <v>113</v>
      </c>
      <c r="B26" s="159" t="s">
        <v>217</v>
      </c>
      <c r="C26" s="158">
        <v>331489</v>
      </c>
      <c r="D26" s="159">
        <v>73</v>
      </c>
      <c r="E26" s="151">
        <v>0</v>
      </c>
    </row>
    <row r="27" spans="1:5" s="1" customFormat="1">
      <c r="A27" s="157">
        <v>115</v>
      </c>
      <c r="B27" s="159" t="s">
        <v>237</v>
      </c>
      <c r="C27" s="158">
        <v>334851</v>
      </c>
      <c r="D27" s="159">
        <v>222</v>
      </c>
      <c r="E27" s="151">
        <v>5</v>
      </c>
    </row>
    <row r="28" spans="1:5" s="1" customFormat="1">
      <c r="A28" s="157">
        <v>123</v>
      </c>
      <c r="B28" s="159" t="s">
        <v>232</v>
      </c>
      <c r="C28" s="158">
        <v>351607</v>
      </c>
      <c r="D28" s="159">
        <v>17</v>
      </c>
      <c r="E28" s="151">
        <v>0</v>
      </c>
    </row>
    <row r="29" spans="1:5" s="1" customFormat="1">
      <c r="A29" s="157">
        <v>128</v>
      </c>
      <c r="B29" s="159" t="s">
        <v>218</v>
      </c>
      <c r="C29" s="158">
        <v>351254</v>
      </c>
      <c r="D29" s="159">
        <v>3</v>
      </c>
      <c r="E29" s="151">
        <v>0</v>
      </c>
    </row>
    <row r="30" spans="1:5" s="1" customFormat="1">
      <c r="A30" s="157">
        <v>129</v>
      </c>
      <c r="B30" s="159" t="s">
        <v>233</v>
      </c>
      <c r="C30" s="158">
        <v>321723</v>
      </c>
      <c r="D30" s="159">
        <v>1</v>
      </c>
      <c r="E30" s="151">
        <v>0</v>
      </c>
    </row>
    <row r="31" spans="1:5" s="1" customFormat="1">
      <c r="A31" s="157">
        <v>133</v>
      </c>
      <c r="B31" s="159" t="s">
        <v>219</v>
      </c>
      <c r="C31" s="158">
        <v>353489</v>
      </c>
      <c r="D31" s="159">
        <v>43</v>
      </c>
      <c r="E31" s="151">
        <v>0</v>
      </c>
    </row>
    <row r="32" spans="1:5" s="1" customFormat="1">
      <c r="A32" s="157">
        <v>136</v>
      </c>
      <c r="B32" s="159" t="s">
        <v>238</v>
      </c>
      <c r="C32" s="158">
        <v>351005</v>
      </c>
      <c r="D32" s="159">
        <v>223</v>
      </c>
      <c r="E32" s="151">
        <v>3</v>
      </c>
    </row>
    <row r="33" spans="1:5" s="1" customFormat="1">
      <c r="A33" s="157">
        <v>142</v>
      </c>
      <c r="B33" s="159" t="s">
        <v>239</v>
      </c>
      <c r="C33" s="158">
        <v>336310</v>
      </c>
      <c r="D33" s="159">
        <v>72</v>
      </c>
      <c r="E33" s="151">
        <v>1</v>
      </c>
    </row>
    <row r="34" spans="1:5" s="1" customFormat="1">
      <c r="A34" s="157">
        <v>143</v>
      </c>
      <c r="B34" s="159" t="s">
        <v>220</v>
      </c>
      <c r="C34" s="158">
        <v>312248</v>
      </c>
      <c r="D34" s="159">
        <v>39</v>
      </c>
      <c r="E34" s="151">
        <v>0</v>
      </c>
    </row>
    <row r="35" spans="1:5" s="1" customFormat="1">
      <c r="A35" s="157">
        <v>146</v>
      </c>
      <c r="B35" s="159" t="s">
        <v>262</v>
      </c>
      <c r="C35" s="158">
        <v>320371</v>
      </c>
      <c r="D35" s="159">
        <v>13</v>
      </c>
      <c r="E35" s="151">
        <v>0</v>
      </c>
    </row>
    <row r="36" spans="1:5" s="1" customFormat="1">
      <c r="A36" s="157">
        <v>153</v>
      </c>
      <c r="B36" s="159" t="s">
        <v>221</v>
      </c>
      <c r="C36" s="158">
        <v>380838</v>
      </c>
      <c r="D36" s="159">
        <v>42</v>
      </c>
      <c r="E36" s="151">
        <v>1</v>
      </c>
    </row>
    <row r="37" spans="1:5" s="1" customFormat="1">
      <c r="A37" s="157">
        <v>171</v>
      </c>
      <c r="B37" s="159" t="s">
        <v>252</v>
      </c>
      <c r="C37" s="158">
        <v>300614</v>
      </c>
      <c r="D37" s="159">
        <v>128</v>
      </c>
      <c r="E37" s="151">
        <v>1</v>
      </c>
    </row>
    <row r="38" spans="1:5" s="1" customFormat="1">
      <c r="A38" s="157">
        <v>205</v>
      </c>
      <c r="B38" s="159" t="s">
        <v>203</v>
      </c>
      <c r="C38" s="158">
        <v>313582</v>
      </c>
      <c r="D38" s="159">
        <v>24</v>
      </c>
      <c r="E38" s="151">
        <v>0</v>
      </c>
    </row>
    <row r="39" spans="1:5" s="1" customFormat="1">
      <c r="A39" s="157">
        <v>231</v>
      </c>
      <c r="B39" s="159" t="s">
        <v>234</v>
      </c>
      <c r="C39" s="158">
        <v>322539</v>
      </c>
      <c r="D39" s="159">
        <v>19</v>
      </c>
      <c r="E39" s="151">
        <v>0</v>
      </c>
    </row>
    <row r="40" spans="1:5" s="1" customFormat="1">
      <c r="A40" s="157">
        <v>240</v>
      </c>
      <c r="B40" s="159" t="s">
        <v>263</v>
      </c>
      <c r="C40" s="158">
        <v>322540</v>
      </c>
      <c r="D40" s="159">
        <v>58</v>
      </c>
      <c r="E40" s="151">
        <v>0</v>
      </c>
    </row>
    <row r="41" spans="1:5" s="1" customFormat="1">
      <c r="A41" s="157">
        <v>242</v>
      </c>
      <c r="B41" s="159" t="s">
        <v>253</v>
      </c>
      <c r="C41" s="158">
        <v>322001</v>
      </c>
      <c r="D41" s="159">
        <v>13</v>
      </c>
      <c r="E41" s="151">
        <v>0</v>
      </c>
    </row>
    <row r="42" spans="1:5" s="1" customFormat="1">
      <c r="A42" s="157">
        <v>251</v>
      </c>
      <c r="B42" s="159" t="s">
        <v>204</v>
      </c>
      <c r="C42" s="158">
        <v>300658</v>
      </c>
      <c r="D42" s="159">
        <v>14</v>
      </c>
      <c r="E42" s="151">
        <v>0</v>
      </c>
    </row>
    <row r="43" spans="1:5" s="1" customFormat="1">
      <c r="A43" s="157">
        <v>270</v>
      </c>
      <c r="B43" s="159" t="s">
        <v>235</v>
      </c>
      <c r="C43" s="158">
        <v>305749</v>
      </c>
      <c r="D43" s="159">
        <v>33</v>
      </c>
      <c r="E43" s="151">
        <v>0</v>
      </c>
    </row>
    <row r="44" spans="1:5" s="1" customFormat="1">
      <c r="A44" s="157">
        <v>272</v>
      </c>
      <c r="B44" s="159" t="s">
        <v>264</v>
      </c>
      <c r="C44" s="158">
        <v>300346</v>
      </c>
      <c r="D44" s="159">
        <v>138</v>
      </c>
      <c r="E44" s="151">
        <v>3</v>
      </c>
    </row>
    <row r="45" spans="1:5" s="1" customFormat="1">
      <c r="A45" s="157">
        <v>274</v>
      </c>
      <c r="B45" s="159" t="s">
        <v>205</v>
      </c>
      <c r="C45" s="158">
        <v>320478</v>
      </c>
      <c r="D45" s="159">
        <v>222</v>
      </c>
      <c r="E45" s="151">
        <v>3</v>
      </c>
    </row>
    <row r="46" spans="1:5" s="1" customFormat="1">
      <c r="A46" s="157">
        <v>286</v>
      </c>
      <c r="B46" s="159" t="s">
        <v>240</v>
      </c>
      <c r="C46" s="158">
        <v>306500</v>
      </c>
      <c r="D46" s="159">
        <v>28</v>
      </c>
      <c r="E46" s="151">
        <v>0</v>
      </c>
    </row>
    <row r="47" spans="1:5" s="1" customFormat="1">
      <c r="A47" s="157">
        <v>288</v>
      </c>
      <c r="B47" s="159" t="s">
        <v>206</v>
      </c>
      <c r="C47" s="158">
        <v>300647</v>
      </c>
      <c r="D47" s="159">
        <v>3</v>
      </c>
      <c r="E47" s="151">
        <v>0</v>
      </c>
    </row>
    <row r="48" spans="1:5" s="1" customFormat="1">
      <c r="A48" s="157">
        <v>290</v>
      </c>
      <c r="B48" s="159" t="s">
        <v>222</v>
      </c>
      <c r="C48" s="158">
        <v>300506</v>
      </c>
      <c r="D48" s="159">
        <v>11</v>
      </c>
      <c r="E48" s="151">
        <v>0</v>
      </c>
    </row>
    <row r="49" spans="1:5" s="1" customFormat="1">
      <c r="A49" s="157">
        <v>295</v>
      </c>
      <c r="B49" s="159" t="s">
        <v>241</v>
      </c>
      <c r="C49" s="158">
        <v>300539</v>
      </c>
      <c r="D49" s="159">
        <v>0</v>
      </c>
      <c r="E49" s="151">
        <v>0</v>
      </c>
    </row>
    <row r="50" spans="1:5" s="1" customFormat="1">
      <c r="A50" s="157">
        <v>296</v>
      </c>
      <c r="B50" s="159" t="s">
        <v>207</v>
      </c>
      <c r="C50" s="158">
        <v>300528</v>
      </c>
      <c r="D50" s="159">
        <v>71</v>
      </c>
      <c r="E50" s="151">
        <v>1</v>
      </c>
    </row>
    <row r="51" spans="1:5" s="1" customFormat="1">
      <c r="A51" s="157">
        <v>297</v>
      </c>
      <c r="B51" s="159" t="s">
        <v>223</v>
      </c>
      <c r="C51" s="158">
        <v>300584</v>
      </c>
      <c r="D51" s="159">
        <v>0</v>
      </c>
      <c r="E51" s="151">
        <v>0</v>
      </c>
    </row>
    <row r="52" spans="1:5" s="1" customFormat="1">
      <c r="A52" s="157">
        <v>298</v>
      </c>
      <c r="B52" s="159" t="s">
        <v>208</v>
      </c>
      <c r="C52" s="158">
        <v>320984</v>
      </c>
      <c r="D52" s="159">
        <v>4</v>
      </c>
      <c r="E52" s="151">
        <v>0</v>
      </c>
    </row>
    <row r="53" spans="1:5" s="1" customFormat="1">
      <c r="A53" s="157">
        <v>305</v>
      </c>
      <c r="B53" s="159" t="s">
        <v>209</v>
      </c>
      <c r="C53" s="158">
        <v>307123</v>
      </c>
      <c r="D53" s="159">
        <v>34</v>
      </c>
      <c r="E53" s="151">
        <v>0</v>
      </c>
    </row>
    <row r="54" spans="1:5" s="1" customFormat="1">
      <c r="A54" s="157">
        <v>311</v>
      </c>
      <c r="B54" s="159" t="s">
        <v>242</v>
      </c>
      <c r="C54" s="158">
        <v>380106</v>
      </c>
      <c r="D54" s="159">
        <v>0</v>
      </c>
      <c r="E54" s="151">
        <v>0</v>
      </c>
    </row>
    <row r="55" spans="1:5" s="1" customFormat="1" ht="28.8">
      <c r="A55" s="157">
        <v>313</v>
      </c>
      <c r="B55" s="159" t="s">
        <v>243</v>
      </c>
      <c r="C55" s="158">
        <v>380883</v>
      </c>
      <c r="D55" s="159">
        <v>0</v>
      </c>
      <c r="E55" s="151">
        <v>0</v>
      </c>
    </row>
    <row r="56" spans="1:5" s="1" customFormat="1" ht="28.8">
      <c r="A56" s="157">
        <v>320</v>
      </c>
      <c r="B56" s="159" t="s">
        <v>258</v>
      </c>
      <c r="C56" s="158">
        <v>380281</v>
      </c>
      <c r="D56" s="159">
        <v>30</v>
      </c>
      <c r="E56" s="151">
        <v>1</v>
      </c>
    </row>
    <row r="57" spans="1:5" s="1" customFormat="1">
      <c r="A57" s="157">
        <v>329</v>
      </c>
      <c r="B57" s="159" t="s">
        <v>244</v>
      </c>
      <c r="C57" s="158">
        <v>380366</v>
      </c>
      <c r="D57" s="159">
        <v>1</v>
      </c>
      <c r="E57" s="151">
        <v>0</v>
      </c>
    </row>
    <row r="58" spans="1:5" s="1" customFormat="1">
      <c r="A58" s="157">
        <v>331</v>
      </c>
      <c r="B58" s="159" t="s">
        <v>245</v>
      </c>
      <c r="C58" s="158">
        <v>380441</v>
      </c>
      <c r="D58" s="159">
        <v>0</v>
      </c>
      <c r="E58" s="151">
        <v>0</v>
      </c>
    </row>
    <row r="59" spans="1:5" s="1" customFormat="1">
      <c r="A59" s="157">
        <v>381</v>
      </c>
      <c r="B59" s="159" t="s">
        <v>224</v>
      </c>
      <c r="C59" s="158">
        <v>313009</v>
      </c>
      <c r="D59" s="159">
        <v>8</v>
      </c>
      <c r="E59" s="151">
        <v>0</v>
      </c>
    </row>
    <row r="60" spans="1:5" s="1" customFormat="1">
      <c r="A60" s="157">
        <v>386</v>
      </c>
      <c r="B60" s="159" t="s">
        <v>254</v>
      </c>
      <c r="C60" s="158">
        <v>380526</v>
      </c>
      <c r="D60" s="159">
        <v>30</v>
      </c>
      <c r="E60" s="151">
        <v>1</v>
      </c>
    </row>
    <row r="61" spans="1:5" s="1" customFormat="1">
      <c r="A61" s="157">
        <v>387</v>
      </c>
      <c r="B61" s="159" t="s">
        <v>268</v>
      </c>
      <c r="C61" s="158">
        <v>380548</v>
      </c>
      <c r="D61" s="159">
        <v>5</v>
      </c>
      <c r="E61" s="151">
        <v>0</v>
      </c>
    </row>
    <row r="62" spans="1:5" s="1" customFormat="1">
      <c r="A62" s="157">
        <v>389</v>
      </c>
      <c r="B62" s="159" t="s">
        <v>225</v>
      </c>
      <c r="C62" s="158">
        <v>380582</v>
      </c>
      <c r="D62" s="159">
        <v>14</v>
      </c>
      <c r="E62" s="151">
        <v>0</v>
      </c>
    </row>
    <row r="63" spans="1:5" s="1" customFormat="1">
      <c r="A63" s="157">
        <v>392</v>
      </c>
      <c r="B63" s="159" t="s">
        <v>210</v>
      </c>
      <c r="C63" s="158">
        <v>380634</v>
      </c>
      <c r="D63" s="159">
        <v>148</v>
      </c>
      <c r="E63" s="151">
        <v>1</v>
      </c>
    </row>
    <row r="64" spans="1:5" s="1" customFormat="1">
      <c r="A64" s="157">
        <v>394</v>
      </c>
      <c r="B64" s="159" t="s">
        <v>246</v>
      </c>
      <c r="C64" s="158">
        <v>380645</v>
      </c>
      <c r="D64" s="159">
        <v>5</v>
      </c>
      <c r="E64" s="151">
        <v>0</v>
      </c>
    </row>
    <row r="65" spans="1:5" s="1" customFormat="1">
      <c r="A65" s="157">
        <v>395</v>
      </c>
      <c r="B65" s="159" t="s">
        <v>236</v>
      </c>
      <c r="C65" s="158">
        <v>377090</v>
      </c>
      <c r="D65" s="159">
        <v>4</v>
      </c>
      <c r="E65" s="151">
        <v>0</v>
      </c>
    </row>
    <row r="66" spans="1:5" s="1" customFormat="1">
      <c r="A66" s="157">
        <v>407</v>
      </c>
      <c r="B66" s="159" t="s">
        <v>247</v>
      </c>
      <c r="C66" s="158">
        <v>380731</v>
      </c>
      <c r="D66" s="159">
        <v>0</v>
      </c>
      <c r="E66" s="151">
        <v>0</v>
      </c>
    </row>
    <row r="67" spans="1:5" s="1" customFormat="1">
      <c r="A67" s="157">
        <v>455</v>
      </c>
      <c r="B67" s="159" t="s">
        <v>248</v>
      </c>
      <c r="C67" s="158">
        <v>380797</v>
      </c>
      <c r="D67" s="159">
        <v>0</v>
      </c>
      <c r="E67" s="151">
        <v>0</v>
      </c>
    </row>
    <row r="68" spans="1:5" s="1" customFormat="1">
      <c r="A68" s="157">
        <v>512</v>
      </c>
      <c r="B68" s="159" t="s">
        <v>226</v>
      </c>
      <c r="C68" s="158">
        <v>380894</v>
      </c>
      <c r="D68" s="159">
        <v>0</v>
      </c>
      <c r="E68" s="151">
        <v>0</v>
      </c>
    </row>
    <row r="69" spans="1:5" s="1" customFormat="1">
      <c r="A69" s="157">
        <v>553</v>
      </c>
      <c r="B69" s="159" t="s">
        <v>215</v>
      </c>
      <c r="C69" s="158">
        <v>380946</v>
      </c>
      <c r="D69" s="159">
        <v>0</v>
      </c>
      <c r="E69" s="151">
        <v>0</v>
      </c>
    </row>
    <row r="70" spans="1:5" s="1" customFormat="1">
      <c r="A70" s="157">
        <v>634</v>
      </c>
      <c r="B70" s="159" t="s">
        <v>255</v>
      </c>
      <c r="C70" s="158">
        <v>339016</v>
      </c>
      <c r="D70" s="159">
        <v>0</v>
      </c>
      <c r="E70" s="151">
        <v>0</v>
      </c>
    </row>
    <row r="71" spans="1:5" s="1" customFormat="1">
      <c r="A71" s="157">
        <v>694</v>
      </c>
      <c r="B71" s="159" t="s">
        <v>227</v>
      </c>
      <c r="C71" s="158">
        <v>339050</v>
      </c>
      <c r="D71" s="159">
        <v>41</v>
      </c>
      <c r="E71" s="151">
        <v>0</v>
      </c>
    </row>
    <row r="72" spans="1:5" s="1" customFormat="1">
      <c r="A72" s="157">
        <v>774</v>
      </c>
      <c r="B72" s="159" t="s">
        <v>249</v>
      </c>
      <c r="C72" s="158">
        <v>339072</v>
      </c>
      <c r="D72" s="159">
        <v>19</v>
      </c>
      <c r="E72" s="151">
        <v>0</v>
      </c>
    </row>
    <row r="73" spans="1:5" s="1" customFormat="1">
      <c r="A73" s="157"/>
      <c r="B73" s="169" t="s">
        <v>266</v>
      </c>
      <c r="C73" s="170"/>
      <c r="D73" s="168">
        <v>5108</v>
      </c>
      <c r="E73" s="171">
        <v>129</v>
      </c>
    </row>
    <row r="74" spans="1:5" s="1" customFormat="1">
      <c r="A74" s="157"/>
      <c r="B74" s="169"/>
      <c r="C74" s="170"/>
      <c r="D74" s="168"/>
      <c r="E74" s="171"/>
    </row>
    <row r="75" spans="1:5" s="1" customFormat="1">
      <c r="A75" s="157"/>
      <c r="B75" s="159"/>
      <c r="C75" s="158"/>
      <c r="D75" s="159"/>
      <c r="E75" s="151"/>
    </row>
    <row r="76" spans="1:5" s="1" customFormat="1">
      <c r="A76" s="157"/>
      <c r="B76" s="159"/>
      <c r="C76" s="158"/>
      <c r="D76" s="159"/>
      <c r="E76" s="151"/>
    </row>
    <row r="77" spans="1:5" s="1" customFormat="1">
      <c r="A77" s="157"/>
      <c r="B77" s="159"/>
      <c r="C77" s="158"/>
      <c r="D77" s="159"/>
      <c r="E77" s="151"/>
    </row>
    <row r="78" spans="1:5" s="1" customFormat="1">
      <c r="A78" s="157"/>
      <c r="B78" s="159"/>
      <c r="C78" s="158"/>
      <c r="D78" s="159"/>
      <c r="E78" s="151"/>
    </row>
    <row r="79" spans="1:5" s="1" customFormat="1">
      <c r="A79" s="157"/>
      <c r="B79" s="159"/>
      <c r="C79" s="158"/>
      <c r="D79" s="159"/>
      <c r="E79" s="151"/>
    </row>
    <row r="80" spans="1:5" s="1" customFormat="1">
      <c r="A80" s="150"/>
      <c r="B80" s="142"/>
      <c r="C80" s="151"/>
      <c r="D80" s="151"/>
      <c r="E80" s="151"/>
    </row>
    <row r="81" spans="1:5" s="1" customFormat="1">
      <c r="A81" s="150"/>
      <c r="B81" s="153"/>
      <c r="C81" s="151"/>
      <c r="D81" s="151"/>
      <c r="E81" s="151"/>
    </row>
    <row r="82" spans="1:5" s="1" customFormat="1">
      <c r="A82" s="150"/>
      <c r="C82" s="151"/>
      <c r="D82" s="151"/>
      <c r="E82" s="151"/>
    </row>
    <row r="83" spans="1:5" s="1" customFormat="1">
      <c r="A83" s="150"/>
      <c r="C83" s="151"/>
      <c r="D83" s="151"/>
      <c r="E83" s="151"/>
    </row>
    <row r="84" spans="1:5" s="1" customFormat="1">
      <c r="A84" s="142"/>
      <c r="C84" s="142"/>
      <c r="D84" s="152"/>
      <c r="E84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9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9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9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9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collapsed="1">
      <c r="A157" s="9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>
      <c r="A158" s="9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>
      <c r="A159" s="9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>
      <c r="A160" s="9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>
      <c r="A161" s="9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>
      <c r="A162" s="9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>
      <c r="A163" s="9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>
      <c r="A164" s="9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>
      <c r="A165" s="9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>
      <c r="A166" s="9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>
      <c r="A167" s="9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>
      <c r="A168" s="9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>
      <c r="A169" s="9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229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 hidden="1" outlineLevel="1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 hidden="1" outlineLevel="1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 hidden="1" outlineLevel="1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 hidden="1" outlineLevel="1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 hidden="1" outlineLevel="1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 hidden="1" outlineLevel="1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 hidden="1" outlineLevel="1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 hidden="1" outlineLevel="1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 hidden="1" outlineLevel="1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 hidden="1" outlineLevel="1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 hidden="1" outlineLevel="1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 hidden="1" outlineLevel="1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 hidden="1" outlineLevel="1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  <row r="153" spans="1:19" hidden="1" outlineLevel="1">
      <c r="A153" s="9">
        <v>44866</v>
      </c>
      <c r="B153" s="127">
        <v>7574.4556861299998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4918.66927717</v>
      </c>
      <c r="J153" s="127">
        <v>4.7602051799999998</v>
      </c>
      <c r="K153" s="127">
        <v>4913.9090719899996</v>
      </c>
      <c r="L153" s="127">
        <v>2655.7864089599998</v>
      </c>
      <c r="M153" s="127">
        <v>2647.9166518500001</v>
      </c>
      <c r="N153" s="127">
        <v>7.8697571100000001</v>
      </c>
      <c r="O153" s="127">
        <v>0</v>
      </c>
      <c r="P153" s="127">
        <v>4.3620060000000002E-2</v>
      </c>
      <c r="Q153" s="127"/>
      <c r="R153" s="127"/>
      <c r="S153" s="127"/>
    </row>
    <row r="154" spans="1:19" hidden="1" outlineLevel="1">
      <c r="A154" s="9">
        <v>44896</v>
      </c>
      <c r="B154" s="127">
        <v>7374.7434717899996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4845.3563760200004</v>
      </c>
      <c r="J154" s="127">
        <v>11.547393599999999</v>
      </c>
      <c r="K154" s="127">
        <v>4833.8089824199997</v>
      </c>
      <c r="L154" s="127">
        <v>2529.3870957700001</v>
      </c>
      <c r="M154" s="127">
        <v>2521.6202871400001</v>
      </c>
      <c r="N154" s="127">
        <v>7.7668086299999999</v>
      </c>
      <c r="O154" s="127">
        <v>0</v>
      </c>
      <c r="P154" s="127">
        <v>4.1399560000000002E-2</v>
      </c>
      <c r="Q154" s="127"/>
      <c r="R154" s="127"/>
      <c r="S154" s="127"/>
    </row>
    <row r="155" spans="1:19" hidden="1" outlineLevel="1">
      <c r="A155" s="9">
        <v>44927</v>
      </c>
      <c r="B155" s="127">
        <v>7233.6822491499997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4658.7880115300004</v>
      </c>
      <c r="J155" s="127">
        <v>11.30315974</v>
      </c>
      <c r="K155" s="127">
        <v>4647.48485179</v>
      </c>
      <c r="L155" s="127">
        <v>2574.8942376199998</v>
      </c>
      <c r="M155" s="127">
        <v>2567.2151134800001</v>
      </c>
      <c r="N155" s="127">
        <v>7.6791241399999999</v>
      </c>
      <c r="O155" s="127">
        <v>0</v>
      </c>
      <c r="P155" s="127">
        <v>4.1414100000000002E-2</v>
      </c>
      <c r="Q155" s="127"/>
      <c r="R155" s="127"/>
      <c r="S155" s="127"/>
    </row>
    <row r="156" spans="1:19" hidden="1" outlineLevel="1">
      <c r="A156" s="9">
        <v>44958</v>
      </c>
      <c r="B156" s="127">
        <v>6918.6043012</v>
      </c>
      <c r="C156" s="127">
        <v>0</v>
      </c>
      <c r="D156" s="127">
        <v>0</v>
      </c>
      <c r="E156" s="127">
        <v>0</v>
      </c>
      <c r="F156" s="127">
        <v>0</v>
      </c>
      <c r="G156" s="127">
        <v>0</v>
      </c>
      <c r="H156" s="127">
        <v>0</v>
      </c>
      <c r="I156" s="127">
        <v>4365.37516323</v>
      </c>
      <c r="J156" s="127">
        <v>10.66745062</v>
      </c>
      <c r="K156" s="127">
        <v>4354.7077126100003</v>
      </c>
      <c r="L156" s="127">
        <v>2553.22913797</v>
      </c>
      <c r="M156" s="127">
        <v>2545.7083609000001</v>
      </c>
      <c r="N156" s="127">
        <v>7.5207770700000003</v>
      </c>
      <c r="O156" s="127">
        <v>0</v>
      </c>
      <c r="P156" s="127">
        <v>3.1164870000000001E-2</v>
      </c>
      <c r="Q156" s="127"/>
      <c r="R156" s="127"/>
      <c r="S156" s="127"/>
    </row>
    <row r="157" spans="1:19">
      <c r="A157" s="9">
        <v>44986</v>
      </c>
      <c r="B157" s="127">
        <v>6768.7899644099998</v>
      </c>
      <c r="C157" s="127">
        <v>0</v>
      </c>
      <c r="D157" s="127">
        <v>0</v>
      </c>
      <c r="E157" s="127">
        <v>0</v>
      </c>
      <c r="F157" s="127">
        <v>0</v>
      </c>
      <c r="G157" s="127">
        <v>0</v>
      </c>
      <c r="H157" s="127">
        <v>0</v>
      </c>
      <c r="I157" s="127">
        <v>4175.6537322300001</v>
      </c>
      <c r="J157" s="127">
        <v>10.249116689999999</v>
      </c>
      <c r="K157" s="127">
        <v>4165.4046155400001</v>
      </c>
      <c r="L157" s="127">
        <v>2593.1362321800002</v>
      </c>
      <c r="M157" s="127">
        <v>2585.76030115</v>
      </c>
      <c r="N157" s="127">
        <v>7.3759310300000003</v>
      </c>
      <c r="O157" s="127">
        <v>0</v>
      </c>
      <c r="P157" s="127">
        <v>3.0154159999999999E-2</v>
      </c>
      <c r="Q157" s="127"/>
      <c r="R157" s="127"/>
      <c r="S157" s="127"/>
    </row>
    <row r="158" spans="1:19">
      <c r="A158" s="9">
        <v>45017</v>
      </c>
      <c r="B158" s="127">
        <v>6786.6649649499996</v>
      </c>
      <c r="C158" s="127">
        <v>0</v>
      </c>
      <c r="D158" s="127">
        <v>0</v>
      </c>
      <c r="E158" s="127">
        <v>0</v>
      </c>
      <c r="F158" s="127">
        <v>0</v>
      </c>
      <c r="G158" s="127">
        <v>0</v>
      </c>
      <c r="H158" s="127">
        <v>0</v>
      </c>
      <c r="I158" s="127">
        <v>4183.8884292599996</v>
      </c>
      <c r="J158" s="127">
        <v>9.9500937599999997</v>
      </c>
      <c r="K158" s="127">
        <v>4173.9383355</v>
      </c>
      <c r="L158" s="127">
        <v>2602.7765356899999</v>
      </c>
      <c r="M158" s="127">
        <v>2595.5777165099998</v>
      </c>
      <c r="N158" s="127">
        <v>7.1988191800000001</v>
      </c>
      <c r="O158" s="127">
        <v>0</v>
      </c>
      <c r="P158" s="127">
        <v>2.977204E-2</v>
      </c>
      <c r="Q158" s="127"/>
      <c r="R158" s="127"/>
      <c r="S158" s="127"/>
    </row>
    <row r="159" spans="1:19">
      <c r="A159" s="9">
        <v>45047</v>
      </c>
      <c r="B159" s="127">
        <v>6990.9556309400004</v>
      </c>
      <c r="C159" s="127">
        <v>0</v>
      </c>
      <c r="D159" s="127">
        <v>0</v>
      </c>
      <c r="E159" s="127">
        <v>0</v>
      </c>
      <c r="F159" s="127">
        <v>0</v>
      </c>
      <c r="G159" s="127">
        <v>0</v>
      </c>
      <c r="H159" s="127">
        <v>0</v>
      </c>
      <c r="I159" s="127">
        <v>4331.6620205400004</v>
      </c>
      <c r="J159" s="127">
        <v>9.8738519799999995</v>
      </c>
      <c r="K159" s="127">
        <v>4321.7881685599996</v>
      </c>
      <c r="L159" s="127">
        <v>2659.2936104</v>
      </c>
      <c r="M159" s="127">
        <v>2652.1929694099999</v>
      </c>
      <c r="N159" s="127">
        <v>7.1006409899999996</v>
      </c>
      <c r="O159" s="127">
        <v>0</v>
      </c>
      <c r="P159" s="127">
        <v>3.1409720000000002E-2</v>
      </c>
      <c r="Q159" s="127"/>
      <c r="R159" s="127"/>
      <c r="S159" s="127"/>
    </row>
    <row r="160" spans="1:19">
      <c r="A160" s="9">
        <v>45078</v>
      </c>
      <c r="B160" s="127">
        <v>7060.8820156800002</v>
      </c>
      <c r="C160" s="127">
        <v>6.2560109600000002</v>
      </c>
      <c r="D160" s="127">
        <v>0</v>
      </c>
      <c r="E160" s="127">
        <v>6.2560109600000002</v>
      </c>
      <c r="F160" s="127">
        <v>0</v>
      </c>
      <c r="G160" s="127">
        <v>0</v>
      </c>
      <c r="H160" s="127">
        <v>0</v>
      </c>
      <c r="I160" s="127">
        <v>4360.88975708</v>
      </c>
      <c r="J160" s="127">
        <v>9.2285230299999998</v>
      </c>
      <c r="K160" s="127">
        <v>4351.6612340499996</v>
      </c>
      <c r="L160" s="127">
        <v>2693.7362476399999</v>
      </c>
      <c r="M160" s="127">
        <v>2686.7353064499998</v>
      </c>
      <c r="N160" s="127">
        <v>7.0009411899999998</v>
      </c>
      <c r="O160" s="127">
        <v>0</v>
      </c>
      <c r="P160" s="127">
        <v>2.7964550000000001E-2</v>
      </c>
      <c r="Q160" s="127"/>
      <c r="R160" s="127"/>
      <c r="S160" s="127"/>
    </row>
    <row r="161" spans="1:19">
      <c r="A161" s="9">
        <v>45108</v>
      </c>
      <c r="B161" s="127">
        <v>7112.3889223200003</v>
      </c>
      <c r="C161" s="127">
        <v>6.3000493200000003</v>
      </c>
      <c r="D161" s="127">
        <v>0</v>
      </c>
      <c r="E161" s="127">
        <v>6.3000493200000003</v>
      </c>
      <c r="F161" s="127">
        <v>0</v>
      </c>
      <c r="G161" s="127">
        <v>0</v>
      </c>
      <c r="H161" s="127">
        <v>0</v>
      </c>
      <c r="I161" s="127">
        <v>4320.3110380300004</v>
      </c>
      <c r="J161" s="127">
        <v>8.8720753200000004</v>
      </c>
      <c r="K161" s="127">
        <v>4311.4389627099999</v>
      </c>
      <c r="L161" s="127">
        <v>2785.7778349700002</v>
      </c>
      <c r="M161" s="127">
        <v>2778.9484973200001</v>
      </c>
      <c r="N161" s="127">
        <v>6.8293376500000003</v>
      </c>
      <c r="O161" s="127">
        <v>0</v>
      </c>
      <c r="P161" s="127">
        <v>2.6687389999999998E-2</v>
      </c>
      <c r="Q161" s="127"/>
      <c r="R161" s="127"/>
      <c r="S161" s="127"/>
    </row>
    <row r="162" spans="1:19">
      <c r="A162" s="9">
        <v>45139</v>
      </c>
      <c r="B162" s="127">
        <v>7532.2639291699998</v>
      </c>
      <c r="C162" s="127">
        <v>6.3000493200000003</v>
      </c>
      <c r="D162" s="127">
        <v>0</v>
      </c>
      <c r="E162" s="127">
        <v>6.3000493200000003</v>
      </c>
      <c r="F162" s="127">
        <v>0</v>
      </c>
      <c r="G162" s="127">
        <v>0</v>
      </c>
      <c r="H162" s="127">
        <v>0</v>
      </c>
      <c r="I162" s="127">
        <v>4591.9908061899996</v>
      </c>
      <c r="J162" s="127">
        <v>8.1153647099999997</v>
      </c>
      <c r="K162" s="127">
        <v>4583.8754414799996</v>
      </c>
      <c r="L162" s="127">
        <v>2933.97307366</v>
      </c>
      <c r="M162" s="127">
        <v>2927.2309648599999</v>
      </c>
      <c r="N162" s="127">
        <v>6.7421087999999996</v>
      </c>
      <c r="O162" s="127">
        <v>0</v>
      </c>
      <c r="P162" s="127">
        <v>4.5967466400000001</v>
      </c>
      <c r="Q162" s="127"/>
      <c r="R162" s="127"/>
      <c r="S162" s="127"/>
    </row>
    <row r="163" spans="1:19">
      <c r="A163" s="9">
        <v>45170</v>
      </c>
      <c r="B163" s="127">
        <v>7626.9734442999998</v>
      </c>
      <c r="C163" s="127">
        <v>6.2968219200000002</v>
      </c>
      <c r="D163" s="127">
        <v>0</v>
      </c>
      <c r="E163" s="127">
        <v>6.2968219200000002</v>
      </c>
      <c r="F163" s="127">
        <v>0</v>
      </c>
      <c r="G163" s="127">
        <v>0</v>
      </c>
      <c r="H163" s="127">
        <v>0</v>
      </c>
      <c r="I163" s="127">
        <v>4621.9989597100002</v>
      </c>
      <c r="J163" s="127">
        <v>8.83702246</v>
      </c>
      <c r="K163" s="127">
        <v>4613.1619372499999</v>
      </c>
      <c r="L163" s="127">
        <v>2998.6776626699998</v>
      </c>
      <c r="M163" s="127">
        <v>2992.1201245399998</v>
      </c>
      <c r="N163" s="127">
        <v>6.5575381300000002</v>
      </c>
      <c r="O163" s="127">
        <v>0</v>
      </c>
      <c r="P163" s="127">
        <v>4.6411638699999997</v>
      </c>
      <c r="Q163" s="127"/>
      <c r="R163" s="127"/>
      <c r="S163" s="127"/>
    </row>
    <row r="164" spans="1:19">
      <c r="A164" s="9">
        <v>45200</v>
      </c>
      <c r="B164" s="127">
        <v>7718.3732155300004</v>
      </c>
      <c r="C164" s="127">
        <v>5.4865749999999998E-2</v>
      </c>
      <c r="D164" s="127">
        <v>0</v>
      </c>
      <c r="E164" s="127">
        <v>5.4865749999999998E-2</v>
      </c>
      <c r="F164" s="127">
        <v>0</v>
      </c>
      <c r="G164" s="127">
        <v>0</v>
      </c>
      <c r="H164" s="127">
        <v>0</v>
      </c>
      <c r="I164" s="127">
        <v>4642.0042067900004</v>
      </c>
      <c r="J164" s="127">
        <v>7.9642842900000002</v>
      </c>
      <c r="K164" s="127">
        <v>4634.0399225000001</v>
      </c>
      <c r="L164" s="127">
        <v>3076.3141429900002</v>
      </c>
      <c r="M164" s="127">
        <v>3069.8540163399998</v>
      </c>
      <c r="N164" s="127">
        <v>6.4601266500000003</v>
      </c>
      <c r="O164" s="127">
        <v>0</v>
      </c>
      <c r="P164" s="127">
        <v>4.6397925799999999</v>
      </c>
      <c r="Q164" s="127"/>
      <c r="R164" s="127"/>
      <c r="S164" s="127"/>
    </row>
    <row r="165" spans="1:19">
      <c r="A165" s="9">
        <v>45231</v>
      </c>
      <c r="B165" s="127">
        <v>7791.3253863299997</v>
      </c>
      <c r="C165" s="127">
        <v>6.2619452100000004</v>
      </c>
      <c r="D165" s="127">
        <v>0</v>
      </c>
      <c r="E165" s="127">
        <v>6.2619452100000004</v>
      </c>
      <c r="F165" s="127">
        <v>0</v>
      </c>
      <c r="G165" s="127">
        <v>0</v>
      </c>
      <c r="H165" s="127">
        <v>0</v>
      </c>
      <c r="I165" s="127">
        <v>4598.9891404999998</v>
      </c>
      <c r="J165" s="127">
        <v>10.561226400000001</v>
      </c>
      <c r="K165" s="127">
        <v>4588.4279140999997</v>
      </c>
      <c r="L165" s="127">
        <v>3186.07430062</v>
      </c>
      <c r="M165" s="127">
        <v>3179.7753999299998</v>
      </c>
      <c r="N165" s="127">
        <v>6.29890069</v>
      </c>
      <c r="O165" s="127">
        <v>0</v>
      </c>
      <c r="P165" s="127">
        <v>4.6566700900000004</v>
      </c>
      <c r="Q165" s="127"/>
      <c r="R165" s="127"/>
      <c r="S165" s="127"/>
    </row>
    <row r="166" spans="1:19">
      <c r="A166" s="9">
        <v>45261</v>
      </c>
      <c r="B166" s="127">
        <v>7696.5884575500004</v>
      </c>
      <c r="C166" s="127">
        <v>6.0800602699999997</v>
      </c>
      <c r="D166" s="127">
        <v>0</v>
      </c>
      <c r="E166" s="127">
        <v>6.0800602699999997</v>
      </c>
      <c r="F166" s="127">
        <v>0</v>
      </c>
      <c r="G166" s="127">
        <v>0</v>
      </c>
      <c r="H166" s="127">
        <v>0</v>
      </c>
      <c r="I166" s="127">
        <v>4563.0147491099997</v>
      </c>
      <c r="J166" s="127">
        <v>9.6670687199999996</v>
      </c>
      <c r="K166" s="127">
        <v>4553.3476803900003</v>
      </c>
      <c r="L166" s="127">
        <v>3127.4936481700001</v>
      </c>
      <c r="M166" s="127">
        <v>3121.7110448100002</v>
      </c>
      <c r="N166" s="127">
        <v>5.7826033600000004</v>
      </c>
      <c r="O166" s="127">
        <v>0</v>
      </c>
      <c r="P166" s="127">
        <v>59.999868790000001</v>
      </c>
      <c r="Q166" s="127"/>
      <c r="R166" s="127"/>
      <c r="S166" s="127"/>
    </row>
    <row r="167" spans="1:19">
      <c r="A167" s="9">
        <v>45292</v>
      </c>
      <c r="B167" s="127">
        <v>7745.7593477600003</v>
      </c>
      <c r="C167" s="127">
        <v>4.7760519099999996</v>
      </c>
      <c r="D167" s="127">
        <v>0</v>
      </c>
      <c r="E167" s="127">
        <v>4.7760519099999996</v>
      </c>
      <c r="F167" s="127">
        <v>0</v>
      </c>
      <c r="G167" s="127">
        <v>0</v>
      </c>
      <c r="H167" s="127">
        <v>0</v>
      </c>
      <c r="I167" s="127">
        <v>4534.1552824399996</v>
      </c>
      <c r="J167" s="127">
        <v>9.7668859999999995</v>
      </c>
      <c r="K167" s="127">
        <v>4524.3883964400002</v>
      </c>
      <c r="L167" s="127">
        <v>3206.82801341</v>
      </c>
      <c r="M167" s="127">
        <v>3201.1050852100002</v>
      </c>
      <c r="N167" s="127">
        <v>5.7229282000000001</v>
      </c>
      <c r="O167" s="127">
        <v>0</v>
      </c>
      <c r="P167" s="127">
        <v>60.082882290000001</v>
      </c>
      <c r="Q167" s="127"/>
      <c r="R167" s="127"/>
      <c r="S167" s="127"/>
    </row>
    <row r="168" spans="1:19">
      <c r="A168" s="9">
        <v>45323</v>
      </c>
      <c r="B168" s="127">
        <v>7808.6300902399998</v>
      </c>
      <c r="C168" s="127">
        <v>4.0345218599999999</v>
      </c>
      <c r="D168" s="127">
        <v>0</v>
      </c>
      <c r="E168" s="127">
        <v>4.0345218599999999</v>
      </c>
      <c r="F168" s="127">
        <v>0</v>
      </c>
      <c r="G168" s="127">
        <v>0</v>
      </c>
      <c r="H168" s="127">
        <v>0</v>
      </c>
      <c r="I168" s="127">
        <v>4541.2017734800002</v>
      </c>
      <c r="J168" s="127">
        <v>11.15308175</v>
      </c>
      <c r="K168" s="127">
        <v>4530.0486917300004</v>
      </c>
      <c r="L168" s="127">
        <v>3263.3937949000001</v>
      </c>
      <c r="M168" s="127">
        <v>3257.8371736200002</v>
      </c>
      <c r="N168" s="127">
        <v>5.5566212799999999</v>
      </c>
      <c r="O168" s="127">
        <v>0</v>
      </c>
      <c r="P168" s="127">
        <v>60.83900775</v>
      </c>
      <c r="Q168" s="127"/>
      <c r="R168" s="127"/>
      <c r="S168" s="127"/>
    </row>
    <row r="169" spans="1:19">
      <c r="A169" s="9">
        <v>45352</v>
      </c>
      <c r="B169" s="127">
        <v>8159.1338973299999</v>
      </c>
      <c r="C169" s="127">
        <v>5.8970587400000003</v>
      </c>
      <c r="D169" s="127">
        <v>0</v>
      </c>
      <c r="E169" s="127">
        <v>5.8970587400000003</v>
      </c>
      <c r="F169" s="127">
        <v>0</v>
      </c>
      <c r="G169" s="127">
        <v>0</v>
      </c>
      <c r="H169" s="127">
        <v>0</v>
      </c>
      <c r="I169" s="127">
        <v>4744.2992823200002</v>
      </c>
      <c r="J169" s="127">
        <v>9.2835706499999997</v>
      </c>
      <c r="K169" s="127">
        <v>4735.0157116700002</v>
      </c>
      <c r="L169" s="127">
        <v>3408.9375562700002</v>
      </c>
      <c r="M169" s="127">
        <v>3403.4980398299999</v>
      </c>
      <c r="N169" s="127">
        <v>5.4395164400000002</v>
      </c>
      <c r="O169" s="127">
        <v>0</v>
      </c>
      <c r="P169" s="127">
        <v>62.719473030000003</v>
      </c>
      <c r="Q169" s="127"/>
      <c r="R169" s="127"/>
      <c r="S16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229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4918.66927717</v>
      </c>
      <c r="C153" s="44">
        <f t="shared" ref="C153" si="259">G153+K153</f>
        <v>2040.5870180899999</v>
      </c>
      <c r="D153" s="44">
        <f t="shared" ref="D153" si="260">H153+L153</f>
        <v>2653.6383328800002</v>
      </c>
      <c r="E153" s="44">
        <f t="shared" ref="E153" si="261">I153+M153</f>
        <v>224.44392620000002</v>
      </c>
      <c r="F153" s="44">
        <v>4283.3188289099999</v>
      </c>
      <c r="G153" s="44">
        <v>1855.7153472</v>
      </c>
      <c r="H153" s="44">
        <v>2374.43487667</v>
      </c>
      <c r="I153" s="44">
        <v>53.168605040000003</v>
      </c>
      <c r="J153" s="44">
        <v>635.35044826000001</v>
      </c>
      <c r="K153" s="44">
        <v>184.87167088999999</v>
      </c>
      <c r="L153" s="44">
        <v>279.20345621000001</v>
      </c>
      <c r="M153" s="44">
        <v>171.27532116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4845.3563760200004</v>
      </c>
      <c r="C154" s="44">
        <f t="shared" ref="C154" si="262">G154+K154</f>
        <v>2070.5565320999999</v>
      </c>
      <c r="D154" s="44">
        <f t="shared" ref="D154" si="263">H154+L154</f>
        <v>2546.49869958</v>
      </c>
      <c r="E154" s="44">
        <f t="shared" ref="E154" si="264">I154+M154</f>
        <v>228.30114434000001</v>
      </c>
      <c r="F154" s="44">
        <v>4267.9476209300001</v>
      </c>
      <c r="G154" s="44">
        <v>1923.42835347</v>
      </c>
      <c r="H154" s="44">
        <v>2291.4036105300002</v>
      </c>
      <c r="I154" s="44">
        <v>53.11565693</v>
      </c>
      <c r="J154" s="44">
        <v>577.40875509</v>
      </c>
      <c r="K154" s="44">
        <v>147.12817863000001</v>
      </c>
      <c r="L154" s="44">
        <v>255.09508905000001</v>
      </c>
      <c r="M154" s="44">
        <v>175.18548741000001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4658.7880115300004</v>
      </c>
      <c r="C155" s="44">
        <f t="shared" ref="C155" si="265">G155+K155</f>
        <v>2038.8504266800001</v>
      </c>
      <c r="D155" s="44">
        <f t="shared" ref="D155" si="266">H155+L155</f>
        <v>2390.2106500699997</v>
      </c>
      <c r="E155" s="44">
        <f t="shared" ref="E155" si="267">I155+M155</f>
        <v>229.72693477999999</v>
      </c>
      <c r="F155" s="44">
        <v>4110.9057057500004</v>
      </c>
      <c r="G155" s="44">
        <v>1917.81335814</v>
      </c>
      <c r="H155" s="44">
        <v>2142.3081073799999</v>
      </c>
      <c r="I155" s="44">
        <v>50.784240230000002</v>
      </c>
      <c r="J155" s="44">
        <v>547.88230578000002</v>
      </c>
      <c r="K155" s="44">
        <v>121.03706854000001</v>
      </c>
      <c r="L155" s="44">
        <v>247.90254268999999</v>
      </c>
      <c r="M155" s="44">
        <v>178.94269455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4365.37516323</v>
      </c>
      <c r="C156" s="44">
        <f t="shared" ref="C156" si="268">G156+K156</f>
        <v>1892.9127526900002</v>
      </c>
      <c r="D156" s="44">
        <f t="shared" ref="D156" si="269">H156+L156</f>
        <v>2247.97663087</v>
      </c>
      <c r="E156" s="44">
        <f t="shared" ref="E156" si="270">I156+M156</f>
        <v>224.48577967</v>
      </c>
      <c r="F156" s="44">
        <v>3830.7058563700002</v>
      </c>
      <c r="G156" s="44">
        <v>1776.9410145700001</v>
      </c>
      <c r="H156" s="44">
        <v>2003.2515989599999</v>
      </c>
      <c r="I156" s="44">
        <v>50.513242839999997</v>
      </c>
      <c r="J156" s="44">
        <v>534.66930686000001</v>
      </c>
      <c r="K156" s="44">
        <v>115.97173812</v>
      </c>
      <c r="L156" s="44">
        <v>244.72503191000001</v>
      </c>
      <c r="M156" s="44">
        <v>173.97253683</v>
      </c>
      <c r="N156" s="44"/>
      <c r="O156" s="44"/>
      <c r="P156" s="44"/>
      <c r="Q156" s="44"/>
    </row>
    <row r="157" spans="1:17" collapsed="1">
      <c r="A157" s="9">
        <v>44986</v>
      </c>
      <c r="B157" s="44">
        <v>4175.6537322300001</v>
      </c>
      <c r="C157" s="44">
        <f t="shared" ref="C157" si="271">G157+K157</f>
        <v>1617.2855283700001</v>
      </c>
      <c r="D157" s="44">
        <f t="shared" ref="D157" si="272">H157+L157</f>
        <v>2329.0367710199998</v>
      </c>
      <c r="E157" s="44">
        <f t="shared" ref="E157" si="273">I157+M157</f>
        <v>229.33143284000002</v>
      </c>
      <c r="F157" s="44">
        <v>3627.5070315799999</v>
      </c>
      <c r="G157" s="44">
        <v>1522.22829568</v>
      </c>
      <c r="H157" s="44">
        <v>2054.99666389</v>
      </c>
      <c r="I157" s="44">
        <v>50.28207201</v>
      </c>
      <c r="J157" s="44">
        <v>548.14670064999996</v>
      </c>
      <c r="K157" s="44">
        <v>95.057232690000006</v>
      </c>
      <c r="L157" s="44">
        <v>274.04010713000002</v>
      </c>
      <c r="M157" s="44">
        <v>179.04936083000001</v>
      </c>
      <c r="N157" s="44"/>
      <c r="O157" s="44"/>
      <c r="P157" s="44"/>
      <c r="Q157" s="44"/>
    </row>
    <row r="158" spans="1:17">
      <c r="A158" s="9">
        <v>45017</v>
      </c>
      <c r="B158" s="44">
        <v>4183.8884292599996</v>
      </c>
      <c r="C158" s="44">
        <f t="shared" ref="C158" si="274">G158+K158</f>
        <v>1540.9987739400001</v>
      </c>
      <c r="D158" s="44">
        <f t="shared" ref="D158" si="275">H158+L158</f>
        <v>2413.7706106600003</v>
      </c>
      <c r="E158" s="44">
        <f t="shared" ref="E158" si="276">I158+M158</f>
        <v>229.11904466000001</v>
      </c>
      <c r="F158" s="44">
        <v>3618.8871871900001</v>
      </c>
      <c r="G158" s="44">
        <v>1437.7058497800001</v>
      </c>
      <c r="H158" s="44">
        <v>2132.0124071700002</v>
      </c>
      <c r="I158" s="44">
        <v>49.168930240000002</v>
      </c>
      <c r="J158" s="44">
        <v>565.00124206999999</v>
      </c>
      <c r="K158" s="44">
        <v>103.29292416</v>
      </c>
      <c r="L158" s="44">
        <v>281.75820349000003</v>
      </c>
      <c r="M158" s="44">
        <v>179.95011442000001</v>
      </c>
      <c r="N158" s="44"/>
      <c r="O158" s="44"/>
      <c r="P158" s="44"/>
      <c r="Q158" s="44"/>
    </row>
    <row r="159" spans="1:17">
      <c r="A159" s="9">
        <v>45047</v>
      </c>
      <c r="B159" s="44">
        <v>4331.6620205400004</v>
      </c>
      <c r="C159" s="44">
        <f t="shared" ref="C159" si="277">G159+K159</f>
        <v>1609.57675245</v>
      </c>
      <c r="D159" s="44">
        <f t="shared" ref="D159" si="278">H159+L159</f>
        <v>2500.2743016899999</v>
      </c>
      <c r="E159" s="44">
        <f t="shared" ref="E159" si="279">I159+M159</f>
        <v>221.81096640000001</v>
      </c>
      <c r="F159" s="44">
        <v>3768.9275993199999</v>
      </c>
      <c r="G159" s="44">
        <v>1503.52202448</v>
      </c>
      <c r="H159" s="44">
        <v>2216.5519254599999</v>
      </c>
      <c r="I159" s="44">
        <v>48.85364938</v>
      </c>
      <c r="J159" s="44">
        <v>562.73442121999994</v>
      </c>
      <c r="K159" s="44">
        <v>106.05472797</v>
      </c>
      <c r="L159" s="44">
        <v>283.72237623000001</v>
      </c>
      <c r="M159" s="44">
        <v>172.95731702</v>
      </c>
      <c r="N159" s="44"/>
      <c r="O159" s="44"/>
      <c r="P159" s="44"/>
      <c r="Q159" s="44"/>
    </row>
    <row r="160" spans="1:17">
      <c r="A160" s="9">
        <v>45078</v>
      </c>
      <c r="B160" s="44">
        <v>4360.88975708</v>
      </c>
      <c r="C160" s="44">
        <f t="shared" ref="C160" si="280">G160+K160</f>
        <v>1644.4107688399999</v>
      </c>
      <c r="D160" s="44">
        <f t="shared" ref="D160" si="281">H160+L160</f>
        <v>2494.10003938</v>
      </c>
      <c r="E160" s="44">
        <f t="shared" ref="E160" si="282">I160+M160</f>
        <v>222.37894886000001</v>
      </c>
      <c r="F160" s="44">
        <v>3808.3418066200002</v>
      </c>
      <c r="G160" s="44">
        <v>1538.3020821099999</v>
      </c>
      <c r="H160" s="44">
        <v>2222.1157508400001</v>
      </c>
      <c r="I160" s="44">
        <v>47.923973670000002</v>
      </c>
      <c r="J160" s="44">
        <v>552.54795046000004</v>
      </c>
      <c r="K160" s="44">
        <v>106.10868673</v>
      </c>
      <c r="L160" s="44">
        <v>271.98428854000002</v>
      </c>
      <c r="M160" s="44">
        <v>174.45497519</v>
      </c>
      <c r="N160" s="44"/>
      <c r="O160" s="44"/>
      <c r="P160" s="44"/>
      <c r="Q160" s="44"/>
    </row>
    <row r="161" spans="1:17">
      <c r="A161" s="9">
        <v>45108</v>
      </c>
      <c r="B161" s="44">
        <v>4320.3110380300004</v>
      </c>
      <c r="C161" s="44">
        <f t="shared" ref="C161" si="283">G161+K161</f>
        <v>1651.2738650000001</v>
      </c>
      <c r="D161" s="44">
        <f t="shared" ref="D161" si="284">H161+L161</f>
        <v>2446.88490611</v>
      </c>
      <c r="E161" s="44">
        <f t="shared" ref="E161" si="285">I161+M161</f>
        <v>222.15226691999999</v>
      </c>
      <c r="F161" s="44">
        <v>3779.1516110500002</v>
      </c>
      <c r="G161" s="44">
        <v>1544.92432727</v>
      </c>
      <c r="H161" s="44">
        <v>2186.7194775200001</v>
      </c>
      <c r="I161" s="44">
        <v>47.507806260000002</v>
      </c>
      <c r="J161" s="44">
        <v>541.15942698000003</v>
      </c>
      <c r="K161" s="44">
        <v>106.34953772999999</v>
      </c>
      <c r="L161" s="44">
        <v>260.16542858999998</v>
      </c>
      <c r="M161" s="44">
        <v>174.64446065999999</v>
      </c>
      <c r="N161" s="44"/>
      <c r="O161" s="44"/>
      <c r="P161" s="44"/>
      <c r="Q161" s="44"/>
    </row>
    <row r="162" spans="1:17">
      <c r="A162" s="9">
        <v>45139</v>
      </c>
      <c r="B162" s="44">
        <v>4591.9908061899996</v>
      </c>
      <c r="C162" s="44">
        <f t="shared" ref="C162" si="286">G162+K162</f>
        <v>1627.75867131</v>
      </c>
      <c r="D162" s="44">
        <f t="shared" ref="D162" si="287">H162+L162</f>
        <v>2745.3685429100001</v>
      </c>
      <c r="E162" s="44">
        <f t="shared" ref="E162" si="288">I162+M162</f>
        <v>218.86359197000002</v>
      </c>
      <c r="F162" s="44">
        <v>3944.70354198</v>
      </c>
      <c r="G162" s="44">
        <v>1503.6037824299999</v>
      </c>
      <c r="H162" s="44">
        <v>2394.3374548500001</v>
      </c>
      <c r="I162" s="44">
        <v>46.762304700000001</v>
      </c>
      <c r="J162" s="44">
        <v>647.28726420999999</v>
      </c>
      <c r="K162" s="44">
        <v>124.15488888</v>
      </c>
      <c r="L162" s="44">
        <v>351.03108806</v>
      </c>
      <c r="M162" s="44">
        <v>172.10128727</v>
      </c>
      <c r="N162" s="44"/>
      <c r="O162" s="44"/>
      <c r="P162" s="44"/>
      <c r="Q162" s="44"/>
    </row>
    <row r="163" spans="1:17">
      <c r="A163" s="9">
        <v>45170</v>
      </c>
      <c r="B163" s="44">
        <v>4621.9989597100002</v>
      </c>
      <c r="C163" s="44">
        <f t="shared" ref="C163" si="289">G163+K163</f>
        <v>1652.1693658400002</v>
      </c>
      <c r="D163" s="44">
        <f t="shared" ref="D163" si="290">H163+L163</f>
        <v>2758.1302903599999</v>
      </c>
      <c r="E163" s="44">
        <f t="shared" ref="E163" si="291">I163+M163</f>
        <v>211.69930351000002</v>
      </c>
      <c r="F163" s="44">
        <v>3981.11767667</v>
      </c>
      <c r="G163" s="44">
        <v>1532.5255649600001</v>
      </c>
      <c r="H163" s="44">
        <v>2402.7682580699998</v>
      </c>
      <c r="I163" s="44">
        <v>45.823853640000003</v>
      </c>
      <c r="J163" s="44">
        <v>640.88128303999997</v>
      </c>
      <c r="K163" s="44">
        <v>119.64380088</v>
      </c>
      <c r="L163" s="44">
        <v>355.36203229</v>
      </c>
      <c r="M163" s="44">
        <v>165.87544987000001</v>
      </c>
      <c r="N163" s="44"/>
      <c r="O163" s="44"/>
      <c r="P163" s="44"/>
      <c r="Q163" s="44"/>
    </row>
    <row r="164" spans="1:17">
      <c r="A164" s="9">
        <v>45200</v>
      </c>
      <c r="B164" s="44">
        <v>4642.0042067900004</v>
      </c>
      <c r="C164" s="44">
        <f t="shared" ref="C164" si="292">G164+K164</f>
        <v>1683.77103164</v>
      </c>
      <c r="D164" s="44">
        <f t="shared" ref="D164" si="293">H164+L164</f>
        <v>2749.1666694700002</v>
      </c>
      <c r="E164" s="44">
        <f t="shared" ref="E164" si="294">I164+M164</f>
        <v>209.06650568000001</v>
      </c>
      <c r="F164" s="44">
        <v>4023.2461755999998</v>
      </c>
      <c r="G164" s="44">
        <v>1571.05144068</v>
      </c>
      <c r="H164" s="44">
        <v>2407.6330519500002</v>
      </c>
      <c r="I164" s="44">
        <v>44.56168297</v>
      </c>
      <c r="J164" s="44">
        <v>618.75803119</v>
      </c>
      <c r="K164" s="44">
        <v>112.71959096</v>
      </c>
      <c r="L164" s="44">
        <v>341.53361752000001</v>
      </c>
      <c r="M164" s="44">
        <v>164.50482271000001</v>
      </c>
      <c r="N164" s="44"/>
      <c r="O164" s="44"/>
      <c r="P164" s="44"/>
      <c r="Q164" s="44"/>
    </row>
    <row r="165" spans="1:17">
      <c r="A165" s="9">
        <v>45231</v>
      </c>
      <c r="B165" s="44">
        <v>4598.9891404999998</v>
      </c>
      <c r="C165" s="44">
        <f t="shared" ref="C165" si="295">G165+K165</f>
        <v>1696.72139666</v>
      </c>
      <c r="D165" s="44">
        <f t="shared" ref="D165" si="296">H165+L165</f>
        <v>2689.3446414100003</v>
      </c>
      <c r="E165" s="44">
        <f t="shared" ref="E165" si="297">I165+M165</f>
        <v>212.92310243</v>
      </c>
      <c r="F165" s="44">
        <v>3968.6867868099998</v>
      </c>
      <c r="G165" s="44">
        <v>1583.2771373</v>
      </c>
      <c r="H165" s="44">
        <v>2341.0126381700002</v>
      </c>
      <c r="I165" s="44">
        <v>44.397011339999999</v>
      </c>
      <c r="J165" s="44">
        <v>630.30235369000002</v>
      </c>
      <c r="K165" s="44">
        <v>113.44425936</v>
      </c>
      <c r="L165" s="44">
        <v>348.33200324000001</v>
      </c>
      <c r="M165" s="44">
        <v>168.52609108999999</v>
      </c>
      <c r="N165" s="44"/>
      <c r="O165" s="44"/>
      <c r="P165" s="44"/>
      <c r="Q165" s="44"/>
    </row>
    <row r="166" spans="1:17">
      <c r="A166" s="9">
        <v>45261</v>
      </c>
      <c r="B166" s="44">
        <v>4563.0147491099997</v>
      </c>
      <c r="C166" s="44">
        <f t="shared" ref="C166" si="298">G166+K166</f>
        <v>1613.24013027</v>
      </c>
      <c r="D166" s="44">
        <f t="shared" ref="D166" si="299">H166+L166</f>
        <v>2730.40551366</v>
      </c>
      <c r="E166" s="44">
        <f t="shared" ref="E166" si="300">I166+M166</f>
        <v>219.36910518000002</v>
      </c>
      <c r="F166" s="44">
        <v>3900.7615944999998</v>
      </c>
      <c r="G166" s="44">
        <v>1497.3268149200001</v>
      </c>
      <c r="H166" s="44">
        <v>2359.9477079799999</v>
      </c>
      <c r="I166" s="44">
        <v>43.4870716</v>
      </c>
      <c r="J166" s="44">
        <v>662.25315461000002</v>
      </c>
      <c r="K166" s="44">
        <v>115.91331535</v>
      </c>
      <c r="L166" s="44">
        <v>370.45780567999998</v>
      </c>
      <c r="M166" s="44">
        <v>175.88203358000001</v>
      </c>
      <c r="N166" s="44"/>
      <c r="O166" s="44"/>
      <c r="P166" s="44"/>
      <c r="Q166" s="44"/>
    </row>
    <row r="167" spans="1:17">
      <c r="A167" s="9">
        <v>45292</v>
      </c>
      <c r="B167" s="44">
        <v>4534.1552824399996</v>
      </c>
      <c r="C167" s="44">
        <f t="shared" ref="C167" si="301">G167+K167</f>
        <v>1587.03013988</v>
      </c>
      <c r="D167" s="44">
        <f t="shared" ref="D167" si="302">H167+L167</f>
        <v>2732.3617529200001</v>
      </c>
      <c r="E167" s="44">
        <f t="shared" ref="E167" si="303">I167+M167</f>
        <v>214.76338964000001</v>
      </c>
      <c r="F167" s="44">
        <v>3874.8825601399999</v>
      </c>
      <c r="G167" s="44">
        <v>1451.4785223599999</v>
      </c>
      <c r="H167" s="44">
        <v>2377.1753836399998</v>
      </c>
      <c r="I167" s="44">
        <v>46.228654140000003</v>
      </c>
      <c r="J167" s="44">
        <v>659.27272230000005</v>
      </c>
      <c r="K167" s="44">
        <v>135.55161752000001</v>
      </c>
      <c r="L167" s="44">
        <v>355.18636928000001</v>
      </c>
      <c r="M167" s="44">
        <v>168.53473550000001</v>
      </c>
      <c r="N167" s="44"/>
      <c r="O167" s="44"/>
      <c r="P167" s="44"/>
      <c r="Q167" s="44"/>
    </row>
    <row r="168" spans="1:17">
      <c r="A168" s="9">
        <v>45323</v>
      </c>
      <c r="B168" s="44">
        <v>4541.2017734800002</v>
      </c>
      <c r="C168" s="44">
        <f t="shared" ref="C168" si="304">G168+K168</f>
        <v>1494.9783642300001</v>
      </c>
      <c r="D168" s="44">
        <f t="shared" ref="D168" si="305">H168+L168</f>
        <v>2828.82609078</v>
      </c>
      <c r="E168" s="44">
        <f t="shared" ref="E168" si="306">I168+M168</f>
        <v>217.39731847000002</v>
      </c>
      <c r="F168" s="44">
        <v>3875.9856976400001</v>
      </c>
      <c r="G168" s="44">
        <v>1357.3181417000001</v>
      </c>
      <c r="H168" s="44">
        <v>2469.6522200300001</v>
      </c>
      <c r="I168" s="44">
        <v>49.015335909999997</v>
      </c>
      <c r="J168" s="44">
        <v>665.21607584000003</v>
      </c>
      <c r="K168" s="44">
        <v>137.66022253</v>
      </c>
      <c r="L168" s="44">
        <v>359.17387074999999</v>
      </c>
      <c r="M168" s="44">
        <v>168.38198256000001</v>
      </c>
      <c r="N168" s="44"/>
      <c r="O168" s="44"/>
      <c r="P168" s="44"/>
      <c r="Q168" s="44"/>
    </row>
    <row r="169" spans="1:17">
      <c r="A169" s="9">
        <v>45352</v>
      </c>
      <c r="B169" s="44">
        <v>4744.2992823200002</v>
      </c>
      <c r="C169" s="44">
        <f t="shared" ref="C169" si="307">G169+K169</f>
        <v>1419.9591652399999</v>
      </c>
      <c r="D169" s="44">
        <f t="shared" ref="D169" si="308">H169+L169</f>
        <v>3105.98772706</v>
      </c>
      <c r="E169" s="44">
        <f t="shared" ref="E169" si="309">I169+M169</f>
        <v>218.35239002</v>
      </c>
      <c r="F169" s="44">
        <v>4050.2938745599999</v>
      </c>
      <c r="G169" s="44">
        <v>1261.5559590099999</v>
      </c>
      <c r="H169" s="44">
        <v>2740.10218403</v>
      </c>
      <c r="I169" s="44">
        <v>48.63573152</v>
      </c>
      <c r="J169" s="44">
        <v>694.00540776000003</v>
      </c>
      <c r="K169" s="44">
        <v>158.40320623</v>
      </c>
      <c r="L169" s="44">
        <v>365.88554303000001</v>
      </c>
      <c r="M169" s="44">
        <v>169.71665849999999</v>
      </c>
      <c r="N169" s="44"/>
      <c r="O169" s="44"/>
      <c r="P169" s="44"/>
      <c r="Q169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229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2647.9166518500001</v>
      </c>
      <c r="C153" s="44">
        <f t="shared" ref="C153" si="259">G153+K153</f>
        <v>1300.37560927</v>
      </c>
      <c r="D153" s="44">
        <f t="shared" ref="D153" si="260">H153+L153</f>
        <v>831.49370253999996</v>
      </c>
      <c r="E153" s="44">
        <f t="shared" ref="E153" si="261">I153+M153</f>
        <v>516.04734003999999</v>
      </c>
      <c r="F153" s="44">
        <v>2585.7108235199998</v>
      </c>
      <c r="G153" s="44">
        <v>1300.26244105</v>
      </c>
      <c r="H153" s="44">
        <v>829.89061504999995</v>
      </c>
      <c r="I153" s="44">
        <v>455.55776742</v>
      </c>
      <c r="J153" s="44">
        <v>62.205828330000003</v>
      </c>
      <c r="K153" s="44">
        <v>0.11316822</v>
      </c>
      <c r="L153" s="44">
        <v>1.6030874900000001</v>
      </c>
      <c r="M153" s="44">
        <v>60.489572619999997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2521.6202871400001</v>
      </c>
      <c r="C154" s="44">
        <f t="shared" ref="C154" si="262">G154+K154</f>
        <v>1252.46709354</v>
      </c>
      <c r="D154" s="44">
        <f t="shared" ref="D154" si="263">H154+L154</f>
        <v>783.90295781000009</v>
      </c>
      <c r="E154" s="44">
        <f t="shared" ref="E154" si="264">I154+M154</f>
        <v>485.25023578999998</v>
      </c>
      <c r="F154" s="44">
        <v>2503.7621143699998</v>
      </c>
      <c r="G154" s="44">
        <v>1252.46033042</v>
      </c>
      <c r="H154" s="44">
        <v>783.62507915000003</v>
      </c>
      <c r="I154" s="44">
        <v>467.67670479999998</v>
      </c>
      <c r="J154" s="44">
        <v>17.858172769999999</v>
      </c>
      <c r="K154" s="44">
        <v>6.7631200000000001E-3</v>
      </c>
      <c r="L154" s="44">
        <v>0.27787866</v>
      </c>
      <c r="M154" s="44">
        <v>17.573530989999998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2567.2151134800001</v>
      </c>
      <c r="C155" s="44">
        <f t="shared" ref="C155" si="265">G155+K155</f>
        <v>1292.3857495900002</v>
      </c>
      <c r="D155" s="44">
        <f t="shared" ref="D155" si="266">H155+L155</f>
        <v>769.86950067999999</v>
      </c>
      <c r="E155" s="44">
        <f t="shared" ref="E155" si="267">I155+M155</f>
        <v>504.95986321000004</v>
      </c>
      <c r="F155" s="44">
        <v>2549.3647133700001</v>
      </c>
      <c r="G155" s="44">
        <v>1292.3780318700001</v>
      </c>
      <c r="H155" s="44">
        <v>769.58981187999996</v>
      </c>
      <c r="I155" s="44">
        <v>487.39686962000002</v>
      </c>
      <c r="J155" s="44">
        <v>17.850400109999999</v>
      </c>
      <c r="K155" s="44">
        <v>7.71772E-3</v>
      </c>
      <c r="L155" s="44">
        <v>0.27968880000000002</v>
      </c>
      <c r="M155" s="44">
        <v>17.562993590000001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2545.7083609000001</v>
      </c>
      <c r="C156" s="44">
        <f t="shared" ref="C156" si="268">G156+K156</f>
        <v>1290.3213842599998</v>
      </c>
      <c r="D156" s="44">
        <f t="shared" ref="D156" si="269">H156+L156</f>
        <v>755.99636243999998</v>
      </c>
      <c r="E156" s="44">
        <f t="shared" ref="E156" si="270">I156+M156</f>
        <v>499.39061420000002</v>
      </c>
      <c r="F156" s="44">
        <v>2528.17500561</v>
      </c>
      <c r="G156" s="44">
        <v>1290.3144086899999</v>
      </c>
      <c r="H156" s="44">
        <v>755.71640823999996</v>
      </c>
      <c r="I156" s="44">
        <v>482.14418868000001</v>
      </c>
      <c r="J156" s="44">
        <v>17.533355289999999</v>
      </c>
      <c r="K156" s="44">
        <v>6.9755700000000004E-3</v>
      </c>
      <c r="L156" s="44">
        <v>0.27995419999999999</v>
      </c>
      <c r="M156" s="44">
        <v>17.246425519999999</v>
      </c>
      <c r="N156" s="44"/>
      <c r="O156" s="44"/>
      <c r="P156" s="44"/>
      <c r="Q156" s="44"/>
    </row>
    <row r="157" spans="1:17" collapsed="1">
      <c r="A157" s="9">
        <v>44986</v>
      </c>
      <c r="B157" s="44">
        <v>2585.76030115</v>
      </c>
      <c r="C157" s="44">
        <f t="shared" ref="C157" si="271">G157+K157</f>
        <v>1347.8262252500001</v>
      </c>
      <c r="D157" s="44">
        <f t="shared" ref="D157" si="272">H157+L157</f>
        <v>744.86061157000006</v>
      </c>
      <c r="E157" s="44">
        <f t="shared" ref="E157" si="273">I157+M157</f>
        <v>493.07346432999998</v>
      </c>
      <c r="F157" s="44">
        <v>2568.0097136899999</v>
      </c>
      <c r="G157" s="44">
        <v>1347.7712790800001</v>
      </c>
      <c r="H157" s="44">
        <v>744.57875545000002</v>
      </c>
      <c r="I157" s="44">
        <v>475.65967916</v>
      </c>
      <c r="J157" s="44">
        <v>17.750587459999998</v>
      </c>
      <c r="K157" s="44">
        <v>5.4946170000000003E-2</v>
      </c>
      <c r="L157" s="44">
        <v>0.28185611999999999</v>
      </c>
      <c r="M157" s="44">
        <v>17.413785170000001</v>
      </c>
      <c r="N157" s="44"/>
      <c r="O157" s="44"/>
      <c r="P157" s="44"/>
      <c r="Q157" s="44"/>
    </row>
    <row r="158" spans="1:17">
      <c r="A158" s="9">
        <v>45017</v>
      </c>
      <c r="B158" s="44">
        <v>2595.5777165099998</v>
      </c>
      <c r="C158" s="44">
        <f t="shared" ref="C158" si="274">G158+K158</f>
        <v>1373.71517027</v>
      </c>
      <c r="D158" s="44">
        <f t="shared" ref="D158" si="275">H158+L158</f>
        <v>736.17005905999997</v>
      </c>
      <c r="E158" s="44">
        <f t="shared" ref="E158" si="276">I158+M158</f>
        <v>485.69248718</v>
      </c>
      <c r="F158" s="44">
        <v>2577.65635062</v>
      </c>
      <c r="G158" s="44">
        <v>1373.70609023</v>
      </c>
      <c r="H158" s="44">
        <v>735.89159316999996</v>
      </c>
      <c r="I158" s="44">
        <v>468.05866722000002</v>
      </c>
      <c r="J158" s="44">
        <v>17.921365890000001</v>
      </c>
      <c r="K158" s="44">
        <v>9.0800399999999993E-3</v>
      </c>
      <c r="L158" s="44">
        <v>0.27846588999999999</v>
      </c>
      <c r="M158" s="44">
        <v>17.63381996</v>
      </c>
      <c r="N158" s="44"/>
      <c r="O158" s="44"/>
      <c r="P158" s="44"/>
      <c r="Q158" s="44"/>
    </row>
    <row r="159" spans="1:17">
      <c r="A159" s="9">
        <v>45047</v>
      </c>
      <c r="B159" s="44">
        <v>2652.1929694099999</v>
      </c>
      <c r="C159" s="44">
        <f t="shared" ref="C159" si="277">G159+K159</f>
        <v>1433.15830585</v>
      </c>
      <c r="D159" s="44">
        <f t="shared" ref="D159" si="278">H159+L159</f>
        <v>728.67522921</v>
      </c>
      <c r="E159" s="44">
        <f t="shared" ref="E159" si="279">I159+M159</f>
        <v>490.35943435000002</v>
      </c>
      <c r="F159" s="44">
        <v>2634.4006442199998</v>
      </c>
      <c r="G159" s="44">
        <v>1433.1380308</v>
      </c>
      <c r="H159" s="44">
        <v>728.39688336999995</v>
      </c>
      <c r="I159" s="44">
        <v>472.86573005000002</v>
      </c>
      <c r="J159" s="44">
        <v>17.79232519</v>
      </c>
      <c r="K159" s="44">
        <v>2.0275049999999999E-2</v>
      </c>
      <c r="L159" s="44">
        <v>0.27834584000000001</v>
      </c>
      <c r="M159" s="44">
        <v>17.493704300000001</v>
      </c>
      <c r="N159" s="44"/>
      <c r="O159" s="44"/>
      <c r="P159" s="44"/>
      <c r="Q159" s="44"/>
    </row>
    <row r="160" spans="1:17">
      <c r="A160" s="9">
        <v>45078</v>
      </c>
      <c r="B160" s="44">
        <v>2686.7353064499998</v>
      </c>
      <c r="C160" s="44">
        <f t="shared" ref="C160" si="280">G160+K160</f>
        <v>1441.0475798799998</v>
      </c>
      <c r="D160" s="44">
        <f t="shared" ref="D160" si="281">H160+L160</f>
        <v>740.67897317000006</v>
      </c>
      <c r="E160" s="44">
        <f t="shared" ref="E160" si="282">I160+M160</f>
        <v>505.00875339999999</v>
      </c>
      <c r="F160" s="44">
        <v>2668.9726282699999</v>
      </c>
      <c r="G160" s="44">
        <v>1441.0260166099999</v>
      </c>
      <c r="H160" s="44">
        <v>740.39933669000004</v>
      </c>
      <c r="I160" s="44">
        <v>487.54727496999999</v>
      </c>
      <c r="J160" s="44">
        <v>17.762678180000002</v>
      </c>
      <c r="K160" s="44">
        <v>2.1563269999999999E-2</v>
      </c>
      <c r="L160" s="44">
        <v>0.27963648000000002</v>
      </c>
      <c r="M160" s="44">
        <v>17.46147843</v>
      </c>
      <c r="N160" s="44"/>
      <c r="O160" s="44"/>
      <c r="P160" s="44"/>
      <c r="Q160" s="44"/>
    </row>
    <row r="161" spans="1:17">
      <c r="A161" s="9">
        <v>45108</v>
      </c>
      <c r="B161" s="44">
        <v>2778.9484973200001</v>
      </c>
      <c r="C161" s="44">
        <f t="shared" ref="C161" si="283">G161+K161</f>
        <v>1479.6935637300001</v>
      </c>
      <c r="D161" s="44">
        <f t="shared" ref="D161" si="284">H161+L161</f>
        <v>760.92483807999997</v>
      </c>
      <c r="E161" s="44">
        <f t="shared" ref="E161" si="285">I161+M161</f>
        <v>538.33009550999998</v>
      </c>
      <c r="F161" s="44">
        <v>2761.0754734000002</v>
      </c>
      <c r="G161" s="44">
        <v>1479.6662332000001</v>
      </c>
      <c r="H161" s="44">
        <v>760.64358713000001</v>
      </c>
      <c r="I161" s="44">
        <v>520.76565306999998</v>
      </c>
      <c r="J161" s="44">
        <v>17.873023920000001</v>
      </c>
      <c r="K161" s="44">
        <v>2.7330529999999999E-2</v>
      </c>
      <c r="L161" s="44">
        <v>0.28125095</v>
      </c>
      <c r="M161" s="44">
        <v>17.564442440000001</v>
      </c>
      <c r="N161" s="44"/>
      <c r="O161" s="44"/>
      <c r="P161" s="44"/>
      <c r="Q161" s="44"/>
    </row>
    <row r="162" spans="1:17">
      <c r="A162" s="9">
        <v>45139</v>
      </c>
      <c r="B162" s="44">
        <v>2927.2309648599999</v>
      </c>
      <c r="C162" s="44">
        <f t="shared" ref="C162" si="286">G162+K162</f>
        <v>1544.1437880400001</v>
      </c>
      <c r="D162" s="44">
        <f t="shared" ref="D162" si="287">H162+L162</f>
        <v>794.78826871000001</v>
      </c>
      <c r="E162" s="44">
        <f t="shared" ref="E162" si="288">I162+M162</f>
        <v>588.29890811000007</v>
      </c>
      <c r="F162" s="44">
        <v>2909.7550737400002</v>
      </c>
      <c r="G162" s="44">
        <v>1544.1374291100001</v>
      </c>
      <c r="H162" s="44">
        <v>794.49170304999996</v>
      </c>
      <c r="I162" s="44">
        <v>571.12594158000002</v>
      </c>
      <c r="J162" s="44">
        <v>17.47589112</v>
      </c>
      <c r="K162" s="44">
        <v>6.3589299999999996E-3</v>
      </c>
      <c r="L162" s="44">
        <v>0.29656566000000001</v>
      </c>
      <c r="M162" s="44">
        <v>17.17296653</v>
      </c>
      <c r="N162" s="44"/>
      <c r="O162" s="44"/>
      <c r="P162" s="44"/>
      <c r="Q162" s="44"/>
    </row>
    <row r="163" spans="1:17">
      <c r="A163" s="9">
        <v>45170</v>
      </c>
      <c r="B163" s="44">
        <v>2992.1201245399998</v>
      </c>
      <c r="C163" s="44">
        <f t="shared" ref="C163" si="289">G163+K163</f>
        <v>1562.05352111</v>
      </c>
      <c r="D163" s="44">
        <f t="shared" ref="D163" si="290">H163+L163</f>
        <v>742.14450705000002</v>
      </c>
      <c r="E163" s="44">
        <f t="shared" ref="E163" si="291">I163+M163</f>
        <v>687.92209638000008</v>
      </c>
      <c r="F163" s="44">
        <v>2975.12117244</v>
      </c>
      <c r="G163" s="44">
        <v>1562.04729438</v>
      </c>
      <c r="H163" s="44">
        <v>741.84839594000005</v>
      </c>
      <c r="I163" s="44">
        <v>671.22548212000004</v>
      </c>
      <c r="J163" s="44">
        <v>16.9989521</v>
      </c>
      <c r="K163" s="44">
        <v>6.2267299999999998E-3</v>
      </c>
      <c r="L163" s="44">
        <v>0.29611111000000001</v>
      </c>
      <c r="M163" s="44">
        <v>16.69661426</v>
      </c>
      <c r="N163" s="44"/>
      <c r="O163" s="44"/>
      <c r="P163" s="44"/>
      <c r="Q163" s="44"/>
    </row>
    <row r="164" spans="1:17">
      <c r="A164" s="9">
        <v>45200</v>
      </c>
      <c r="B164" s="44">
        <v>3069.8540163399998</v>
      </c>
      <c r="C164" s="44">
        <f t="shared" ref="C164" si="292">G164+K164</f>
        <v>1597.96466422</v>
      </c>
      <c r="D164" s="44">
        <f t="shared" ref="D164" si="293">H164+L164</f>
        <v>749.58353471999999</v>
      </c>
      <c r="E164" s="44">
        <f t="shared" ref="E164" si="294">I164+M164</f>
        <v>722.30581740000002</v>
      </c>
      <c r="F164" s="44">
        <v>3052.80514472</v>
      </c>
      <c r="G164" s="44">
        <v>1597.9455778399999</v>
      </c>
      <c r="H164" s="44">
        <v>749.28920631999995</v>
      </c>
      <c r="I164" s="44">
        <v>705.57036056000004</v>
      </c>
      <c r="J164" s="44">
        <v>17.04887162</v>
      </c>
      <c r="K164" s="44">
        <v>1.908638E-2</v>
      </c>
      <c r="L164" s="44">
        <v>0.29432839999999999</v>
      </c>
      <c r="M164" s="44">
        <v>16.735456840000001</v>
      </c>
      <c r="N164" s="44"/>
      <c r="O164" s="44"/>
      <c r="P164" s="44"/>
      <c r="Q164" s="44"/>
    </row>
    <row r="165" spans="1:17">
      <c r="A165" s="9">
        <v>45231</v>
      </c>
      <c r="B165" s="44">
        <v>3179.7753999299998</v>
      </c>
      <c r="C165" s="44">
        <f t="shared" ref="C165" si="295">G165+K165</f>
        <v>1651.3738279899999</v>
      </c>
      <c r="D165" s="44">
        <f t="shared" ref="D165" si="296">H165+L165</f>
        <v>763.78744087999996</v>
      </c>
      <c r="E165" s="44">
        <f t="shared" ref="E165" si="297">I165+M165</f>
        <v>764.61413105999998</v>
      </c>
      <c r="F165" s="44">
        <v>3162.5004196599998</v>
      </c>
      <c r="G165" s="44">
        <v>1651.3657645999999</v>
      </c>
      <c r="H165" s="44">
        <v>763.50536139999997</v>
      </c>
      <c r="I165" s="44">
        <v>747.62929366000003</v>
      </c>
      <c r="J165" s="44">
        <v>17.27498027</v>
      </c>
      <c r="K165" s="44">
        <v>8.0633900000000001E-3</v>
      </c>
      <c r="L165" s="44">
        <v>0.28207947999999999</v>
      </c>
      <c r="M165" s="44">
        <v>16.9848374</v>
      </c>
      <c r="N165" s="44"/>
      <c r="O165" s="44"/>
      <c r="P165" s="44"/>
      <c r="Q165" s="44"/>
    </row>
    <row r="166" spans="1:17">
      <c r="A166" s="9">
        <v>45261</v>
      </c>
      <c r="B166" s="44">
        <v>3121.7110448100002</v>
      </c>
      <c r="C166" s="44">
        <f t="shared" ref="C166" si="298">G166+K166</f>
        <v>1560.4982583799999</v>
      </c>
      <c r="D166" s="44">
        <f t="shared" ref="D166" si="299">H166+L166</f>
        <v>757.12112975000002</v>
      </c>
      <c r="E166" s="44">
        <f t="shared" ref="E166" si="300">I166+M166</f>
        <v>804.09165667999991</v>
      </c>
      <c r="F166" s="44">
        <v>3103.2271860800001</v>
      </c>
      <c r="G166" s="44">
        <v>1560.4934375</v>
      </c>
      <c r="H166" s="44">
        <v>756.82346169000004</v>
      </c>
      <c r="I166" s="44">
        <v>785.91028688999995</v>
      </c>
      <c r="J166" s="44">
        <v>18.483858730000001</v>
      </c>
      <c r="K166" s="44">
        <v>4.8208799999999996E-3</v>
      </c>
      <c r="L166" s="44">
        <v>0.29766806000000001</v>
      </c>
      <c r="M166" s="44">
        <v>18.181369790000002</v>
      </c>
      <c r="N166" s="44"/>
      <c r="O166" s="44"/>
      <c r="P166" s="44"/>
      <c r="Q166" s="44"/>
    </row>
    <row r="167" spans="1:17">
      <c r="A167" s="9">
        <v>45292</v>
      </c>
      <c r="B167" s="44">
        <v>3201.1050852100002</v>
      </c>
      <c r="C167" s="44">
        <f t="shared" ref="C167" si="301">G167+K167</f>
        <v>1631.1930205399999</v>
      </c>
      <c r="D167" s="44">
        <f t="shared" ref="D167" si="302">H167+L167</f>
        <v>740.56678700999998</v>
      </c>
      <c r="E167" s="44">
        <f t="shared" ref="E167" si="303">I167+M167</f>
        <v>829.34527765999997</v>
      </c>
      <c r="F167" s="44">
        <v>3183.04053183</v>
      </c>
      <c r="G167" s="44">
        <v>1631.18628616</v>
      </c>
      <c r="H167" s="44">
        <v>740.27054023999995</v>
      </c>
      <c r="I167" s="44">
        <v>811.58370543000001</v>
      </c>
      <c r="J167" s="44">
        <v>18.06455338</v>
      </c>
      <c r="K167" s="44">
        <v>6.7343799999999999E-3</v>
      </c>
      <c r="L167" s="44">
        <v>0.29624676999999999</v>
      </c>
      <c r="M167" s="44">
        <v>17.761572229999999</v>
      </c>
      <c r="N167" s="44"/>
      <c r="O167" s="44"/>
      <c r="P167" s="44"/>
      <c r="Q167" s="44"/>
    </row>
    <row r="168" spans="1:17">
      <c r="A168" s="9">
        <v>45323</v>
      </c>
      <c r="B168" s="44">
        <v>3257.8371736200002</v>
      </c>
      <c r="C168" s="44">
        <f t="shared" ref="C168" si="304">G168+K168</f>
        <v>1654.27038928</v>
      </c>
      <c r="D168" s="44">
        <f t="shared" ref="D168" si="305">H168+L168</f>
        <v>744.00904237000009</v>
      </c>
      <c r="E168" s="44">
        <f t="shared" ref="E168" si="306">I168+M168</f>
        <v>859.55774196999994</v>
      </c>
      <c r="F168" s="44">
        <v>3239.9707148900002</v>
      </c>
      <c r="G168" s="44">
        <v>1654.2634147599999</v>
      </c>
      <c r="H168" s="44">
        <v>743.71030398000005</v>
      </c>
      <c r="I168" s="44">
        <v>841.99699614999997</v>
      </c>
      <c r="J168" s="44">
        <v>17.866458730000002</v>
      </c>
      <c r="K168" s="44">
        <v>6.9745199999999997E-3</v>
      </c>
      <c r="L168" s="44">
        <v>0.29873839000000002</v>
      </c>
      <c r="M168" s="44">
        <v>17.560745820000001</v>
      </c>
      <c r="N168" s="44"/>
      <c r="O168" s="44"/>
      <c r="P168" s="44"/>
      <c r="Q168" s="44"/>
    </row>
    <row r="169" spans="1:17">
      <c r="A169" s="9">
        <v>45352</v>
      </c>
      <c r="B169" s="44">
        <v>3403.4980398299999</v>
      </c>
      <c r="C169" s="44">
        <f t="shared" ref="C169" si="307">G169+K169</f>
        <v>1692.22482573</v>
      </c>
      <c r="D169" s="44">
        <f t="shared" ref="D169" si="308">H169+L169</f>
        <v>798.5901987499999</v>
      </c>
      <c r="E169" s="44">
        <f t="shared" ref="E169" si="309">I169+M169</f>
        <v>912.68301535000001</v>
      </c>
      <c r="F169" s="44">
        <v>3367.4296229500001</v>
      </c>
      <c r="G169" s="44">
        <v>1692.17808313</v>
      </c>
      <c r="H169" s="44">
        <v>780.27075921999995</v>
      </c>
      <c r="I169" s="44">
        <v>894.9807806</v>
      </c>
      <c r="J169" s="44">
        <v>36.068416880000001</v>
      </c>
      <c r="K169" s="44">
        <v>4.6742600000000002E-2</v>
      </c>
      <c r="L169" s="44">
        <v>18.31943953</v>
      </c>
      <c r="M169" s="44">
        <v>17.702234749999999</v>
      </c>
      <c r="N169" s="44"/>
      <c r="O169" s="44"/>
      <c r="P169" s="44"/>
      <c r="Q169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229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259</v>
      </c>
      <c r="D7" s="215" t="s">
        <v>260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261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4918.66927717</v>
      </c>
      <c r="C153" s="128">
        <v>3429.1673617900001</v>
      </c>
      <c r="D153" s="128">
        <v>0</v>
      </c>
      <c r="E153" s="128">
        <v>333.74902896999998</v>
      </c>
      <c r="F153" s="128">
        <v>191.64643452000001</v>
      </c>
      <c r="G153" s="128">
        <v>2.3623097</v>
      </c>
      <c r="H153" s="128">
        <v>107.46259415999999</v>
      </c>
      <c r="I153" s="128">
        <v>683.31162643000005</v>
      </c>
      <c r="J153" s="128">
        <v>56.41567044</v>
      </c>
      <c r="K153" s="128">
        <v>13.10701495</v>
      </c>
      <c r="L153" s="128">
        <v>2.0329784000000002</v>
      </c>
      <c r="M153" s="128">
        <v>1.09965782</v>
      </c>
      <c r="N153" s="128">
        <v>83.563348590000004</v>
      </c>
      <c r="O153" s="128">
        <v>0.31013932999999999</v>
      </c>
      <c r="P153" s="128">
        <v>12.163888310000001</v>
      </c>
      <c r="Q153" s="128">
        <v>0</v>
      </c>
      <c r="R153" s="128">
        <v>1.7367119099999999</v>
      </c>
      <c r="S153" s="128">
        <v>0</v>
      </c>
      <c r="T153" s="128">
        <v>0.54051185000000002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4845.3563760200004</v>
      </c>
      <c r="C154" s="128">
        <v>3369.41543778</v>
      </c>
      <c r="D154" s="128">
        <v>0</v>
      </c>
      <c r="E154" s="128">
        <v>350.64943807999998</v>
      </c>
      <c r="F154" s="128">
        <v>202.62449613999999</v>
      </c>
      <c r="G154" s="128">
        <v>8.4338797200000002</v>
      </c>
      <c r="H154" s="128">
        <v>100.60687901999999</v>
      </c>
      <c r="I154" s="128">
        <v>641.22781683000005</v>
      </c>
      <c r="J154" s="128">
        <v>55.075324170000002</v>
      </c>
      <c r="K154" s="128">
        <v>13.209637989999999</v>
      </c>
      <c r="L154" s="128">
        <v>2.0042724299999999</v>
      </c>
      <c r="M154" s="128">
        <v>1.0673184899999999</v>
      </c>
      <c r="N154" s="128">
        <v>81.303153429999995</v>
      </c>
      <c r="O154" s="128">
        <v>0.20555573999999999</v>
      </c>
      <c r="P154" s="128">
        <v>7.3830364800000003</v>
      </c>
      <c r="Q154" s="128">
        <v>0</v>
      </c>
      <c r="R154" s="128">
        <v>11.73088203</v>
      </c>
      <c r="S154" s="128">
        <v>0</v>
      </c>
      <c r="T154" s="128">
        <v>0.41924769000000001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4658.7880115300004</v>
      </c>
      <c r="C155" s="128">
        <v>3236.2271912900001</v>
      </c>
      <c r="D155" s="128">
        <v>0</v>
      </c>
      <c r="E155" s="128">
        <v>336.53957874000002</v>
      </c>
      <c r="F155" s="128">
        <v>222.24995104999999</v>
      </c>
      <c r="G155" s="128">
        <v>8.2610648900000001</v>
      </c>
      <c r="H155" s="128">
        <v>94.409128499999994</v>
      </c>
      <c r="I155" s="128">
        <v>593.41845843999999</v>
      </c>
      <c r="J155" s="128">
        <v>57.044720380000001</v>
      </c>
      <c r="K155" s="128">
        <v>12.58770153</v>
      </c>
      <c r="L155" s="128">
        <v>1.98049093</v>
      </c>
      <c r="M155" s="128">
        <v>9.530226E-2</v>
      </c>
      <c r="N155" s="128">
        <v>75.427745529999996</v>
      </c>
      <c r="O155" s="128">
        <v>0.20019648000000001</v>
      </c>
      <c r="P155" s="128">
        <v>8.2240762000000007</v>
      </c>
      <c r="Q155" s="128">
        <v>0</v>
      </c>
      <c r="R155" s="128">
        <v>11.764415189999999</v>
      </c>
      <c r="S155" s="128">
        <v>0</v>
      </c>
      <c r="T155" s="128">
        <v>0.35799012000000002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4365.37516323</v>
      </c>
      <c r="C156" s="128">
        <v>2989.3038543500002</v>
      </c>
      <c r="D156" s="128">
        <v>0</v>
      </c>
      <c r="E156" s="128">
        <v>362.91363654000003</v>
      </c>
      <c r="F156" s="128">
        <v>191.89684693999999</v>
      </c>
      <c r="G156" s="128">
        <v>7.8950881099999997</v>
      </c>
      <c r="H156" s="128">
        <v>89.249991840000007</v>
      </c>
      <c r="I156" s="128">
        <v>557.56631944000003</v>
      </c>
      <c r="J156" s="128">
        <v>56.535018219999998</v>
      </c>
      <c r="K156" s="128">
        <v>17.574830479999999</v>
      </c>
      <c r="L156" s="128">
        <v>1.9479649800000001</v>
      </c>
      <c r="M156" s="128">
        <v>0</v>
      </c>
      <c r="N156" s="128">
        <v>66.024136080000005</v>
      </c>
      <c r="O156" s="128">
        <v>0.19407371000000001</v>
      </c>
      <c r="P156" s="128">
        <v>12.843941969999999</v>
      </c>
      <c r="Q156" s="128">
        <v>0</v>
      </c>
      <c r="R156" s="128">
        <v>11.16490875</v>
      </c>
      <c r="S156" s="128">
        <v>0</v>
      </c>
      <c r="T156" s="128">
        <v>0.26455181999999999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>
      <c r="A157" s="9">
        <v>44986</v>
      </c>
      <c r="B157" s="128">
        <v>4175.6537322300001</v>
      </c>
      <c r="C157" s="128">
        <v>2791.8760787199999</v>
      </c>
      <c r="D157" s="128">
        <v>0</v>
      </c>
      <c r="E157" s="128">
        <v>371.46349134000002</v>
      </c>
      <c r="F157" s="128">
        <v>231.66895866999999</v>
      </c>
      <c r="G157" s="128">
        <v>7.2167003200000002</v>
      </c>
      <c r="H157" s="128">
        <v>85.26376784</v>
      </c>
      <c r="I157" s="128">
        <v>523.59069915999999</v>
      </c>
      <c r="J157" s="128">
        <v>55.299564719999999</v>
      </c>
      <c r="K157" s="128">
        <v>17.386997659999999</v>
      </c>
      <c r="L157" s="128">
        <v>1.9286196</v>
      </c>
      <c r="M157" s="128">
        <v>0</v>
      </c>
      <c r="N157" s="128">
        <v>65.486835009999993</v>
      </c>
      <c r="O157" s="128">
        <v>0.18517882999999999</v>
      </c>
      <c r="P157" s="128">
        <v>13.49937091</v>
      </c>
      <c r="Q157" s="128">
        <v>0.12991522</v>
      </c>
      <c r="R157" s="128">
        <v>10.52345023</v>
      </c>
      <c r="S157" s="128">
        <v>0</v>
      </c>
      <c r="T157" s="128">
        <v>0.134104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>
      <c r="A158" s="9">
        <v>45017</v>
      </c>
      <c r="B158" s="128">
        <v>4183.8884292599996</v>
      </c>
      <c r="C158" s="128">
        <v>2828.6567109900002</v>
      </c>
      <c r="D158" s="128">
        <v>0</v>
      </c>
      <c r="E158" s="128">
        <v>371.29475014000002</v>
      </c>
      <c r="F158" s="128">
        <v>208.70445072999999</v>
      </c>
      <c r="G158" s="128">
        <v>7.0383845799999998</v>
      </c>
      <c r="H158" s="128">
        <v>90.707860850000003</v>
      </c>
      <c r="I158" s="128">
        <v>519.44322173</v>
      </c>
      <c r="J158" s="128">
        <v>59.268156390000001</v>
      </c>
      <c r="K158" s="128">
        <v>17.306268880000001</v>
      </c>
      <c r="L158" s="128">
        <v>1.6757547699999999</v>
      </c>
      <c r="M158" s="128">
        <v>0</v>
      </c>
      <c r="N158" s="128">
        <v>63.309505090000002</v>
      </c>
      <c r="O158" s="128">
        <v>0.17157080999999999</v>
      </c>
      <c r="P158" s="128">
        <v>5.6915032999999999</v>
      </c>
      <c r="Q158" s="128">
        <v>0.12767729</v>
      </c>
      <c r="R158" s="128">
        <v>10.424920459999999</v>
      </c>
      <c r="S158" s="128">
        <v>0</v>
      </c>
      <c r="T158" s="128">
        <v>6.7693249999999996E-2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>
      <c r="A159" s="9">
        <v>45047</v>
      </c>
      <c r="B159" s="128">
        <v>4331.6620205400004</v>
      </c>
      <c r="C159" s="128">
        <v>3051.5206631199999</v>
      </c>
      <c r="D159" s="128">
        <v>0</v>
      </c>
      <c r="E159" s="128">
        <v>351.01509869</v>
      </c>
      <c r="F159" s="128">
        <v>179.01954656999999</v>
      </c>
      <c r="G159" s="128">
        <v>6.7748347100000004</v>
      </c>
      <c r="H159" s="128">
        <v>90.253906939999993</v>
      </c>
      <c r="I159" s="128">
        <v>483.34058782</v>
      </c>
      <c r="J159" s="128">
        <v>72.785685619999995</v>
      </c>
      <c r="K159" s="128">
        <v>15.93182786</v>
      </c>
      <c r="L159" s="128">
        <v>1.6097488900000001</v>
      </c>
      <c r="M159" s="128">
        <v>0</v>
      </c>
      <c r="N159" s="128">
        <v>63.435410619999999</v>
      </c>
      <c r="O159" s="128">
        <v>0.15359766</v>
      </c>
      <c r="P159" s="128">
        <v>5.6455404199999997</v>
      </c>
      <c r="Q159" s="128">
        <v>0.12578792</v>
      </c>
      <c r="R159" s="128">
        <v>10.049783700000001</v>
      </c>
      <c r="S159" s="128">
        <v>0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>
      <c r="A160" s="9">
        <v>45078</v>
      </c>
      <c r="B160" s="128">
        <v>4360.88975708</v>
      </c>
      <c r="C160" s="128">
        <v>3100.4396995400002</v>
      </c>
      <c r="D160" s="128">
        <v>0</v>
      </c>
      <c r="E160" s="128">
        <v>362.24973935000003</v>
      </c>
      <c r="F160" s="128">
        <v>202.26315045000001</v>
      </c>
      <c r="G160" s="128">
        <v>6.5425979500000002</v>
      </c>
      <c r="H160" s="128">
        <v>84.198131380000007</v>
      </c>
      <c r="I160" s="128">
        <v>439.11740331999999</v>
      </c>
      <c r="J160" s="128">
        <v>71.266591840000004</v>
      </c>
      <c r="K160" s="128">
        <v>13.568700120000001</v>
      </c>
      <c r="L160" s="128">
        <v>1.6899511300000001</v>
      </c>
      <c r="M160" s="128">
        <v>0</v>
      </c>
      <c r="N160" s="128">
        <v>63.86056189</v>
      </c>
      <c r="O160" s="128">
        <v>0.14659797999999999</v>
      </c>
      <c r="P160" s="128">
        <v>5.4141344</v>
      </c>
      <c r="Q160" s="128">
        <v>0.19904939999999999</v>
      </c>
      <c r="R160" s="128">
        <v>9.9334483299999992</v>
      </c>
      <c r="S160" s="128">
        <v>0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>
      <c r="A161" s="9">
        <v>45108</v>
      </c>
      <c r="B161" s="128">
        <v>4320.3110380300004</v>
      </c>
      <c r="C161" s="128">
        <v>3109.38602145</v>
      </c>
      <c r="D161" s="128">
        <v>0</v>
      </c>
      <c r="E161" s="128">
        <v>344.15205184000001</v>
      </c>
      <c r="F161" s="128">
        <v>186.96110639</v>
      </c>
      <c r="G161" s="128">
        <v>6.3109445900000001</v>
      </c>
      <c r="H161" s="128">
        <v>87.010595690000002</v>
      </c>
      <c r="I161" s="128">
        <v>420.13748203</v>
      </c>
      <c r="J161" s="128">
        <v>75.51351545</v>
      </c>
      <c r="K161" s="128">
        <v>10.722652849999999</v>
      </c>
      <c r="L161" s="128">
        <v>1.42869157</v>
      </c>
      <c r="M161" s="128">
        <v>0</v>
      </c>
      <c r="N161" s="128">
        <v>63.515810879999997</v>
      </c>
      <c r="O161" s="128">
        <v>0.13715947000000001</v>
      </c>
      <c r="P161" s="128">
        <v>5.25370866</v>
      </c>
      <c r="Q161" s="128">
        <v>0.16670586000000001</v>
      </c>
      <c r="R161" s="128">
        <v>9.6145913000000007</v>
      </c>
      <c r="S161" s="128">
        <v>0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>
      <c r="A162" s="9">
        <v>45139</v>
      </c>
      <c r="B162" s="128">
        <v>4591.9908061899996</v>
      </c>
      <c r="C162" s="128">
        <v>3290.65284174</v>
      </c>
      <c r="D162" s="128">
        <v>0</v>
      </c>
      <c r="E162" s="128">
        <v>349.66971013</v>
      </c>
      <c r="F162" s="128">
        <v>205.82060795999999</v>
      </c>
      <c r="G162" s="128">
        <v>6.6877040299999999</v>
      </c>
      <c r="H162" s="128">
        <v>84.643042579999999</v>
      </c>
      <c r="I162" s="128">
        <v>483.68961347999999</v>
      </c>
      <c r="J162" s="128">
        <v>84.661368440000004</v>
      </c>
      <c r="K162" s="128">
        <v>8.2461352800000007</v>
      </c>
      <c r="L162" s="128">
        <v>1.44856863</v>
      </c>
      <c r="M162" s="128">
        <v>0</v>
      </c>
      <c r="N162" s="128">
        <v>62.152501190000002</v>
      </c>
      <c r="O162" s="128">
        <v>0.12770553000000001</v>
      </c>
      <c r="P162" s="128">
        <v>4.5817798400000003</v>
      </c>
      <c r="Q162" s="128">
        <v>0</v>
      </c>
      <c r="R162" s="128">
        <v>9.6092273600000002</v>
      </c>
      <c r="S162" s="128">
        <v>0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>
      <c r="A163" s="9">
        <v>45170</v>
      </c>
      <c r="B163" s="128">
        <v>4621.9989597100002</v>
      </c>
      <c r="C163" s="128">
        <v>3322.1773483299999</v>
      </c>
      <c r="D163" s="128">
        <v>0</v>
      </c>
      <c r="E163" s="128">
        <v>361.54625205000002</v>
      </c>
      <c r="F163" s="128">
        <v>185.33867916</v>
      </c>
      <c r="G163" s="128">
        <v>6.4285317400000004</v>
      </c>
      <c r="H163" s="128">
        <v>47.290960859999998</v>
      </c>
      <c r="I163" s="128">
        <v>525.45980677</v>
      </c>
      <c r="J163" s="128">
        <v>88.093805000000003</v>
      </c>
      <c r="K163" s="128">
        <v>6.1295002700000003</v>
      </c>
      <c r="L163" s="128">
        <v>1.4462790599999999</v>
      </c>
      <c r="M163" s="128">
        <v>0</v>
      </c>
      <c r="N163" s="128">
        <v>63.043377200000002</v>
      </c>
      <c r="O163" s="128">
        <v>0.11791359999999999</v>
      </c>
      <c r="P163" s="128">
        <v>5.2415521199999997</v>
      </c>
      <c r="Q163" s="128">
        <v>0.19940772000000001</v>
      </c>
      <c r="R163" s="128">
        <v>9.4855458299999995</v>
      </c>
      <c r="S163" s="128">
        <v>0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>
      <c r="A164" s="9">
        <v>45200</v>
      </c>
      <c r="B164" s="128">
        <v>4642.0042067900004</v>
      </c>
      <c r="C164" s="128">
        <v>3364.7367398199999</v>
      </c>
      <c r="D164" s="128">
        <v>0</v>
      </c>
      <c r="E164" s="128">
        <v>362.96166022</v>
      </c>
      <c r="F164" s="128">
        <v>181.76716006000001</v>
      </c>
      <c r="G164" s="128">
        <v>6.2466967599999998</v>
      </c>
      <c r="H164" s="128">
        <v>47.66596715</v>
      </c>
      <c r="I164" s="128">
        <v>506.20858785000001</v>
      </c>
      <c r="J164" s="128">
        <v>89.78901741</v>
      </c>
      <c r="K164" s="128">
        <v>4.2161141100000004</v>
      </c>
      <c r="L164" s="128">
        <v>1.4495007799999999</v>
      </c>
      <c r="M164" s="128">
        <v>0</v>
      </c>
      <c r="N164" s="128">
        <v>68.981974429999994</v>
      </c>
      <c r="O164" s="128">
        <v>0.11065144</v>
      </c>
      <c r="P164" s="128">
        <v>4.3965704800000003</v>
      </c>
      <c r="Q164" s="128">
        <v>0.19606482</v>
      </c>
      <c r="R164" s="128">
        <v>3.2775014599999999</v>
      </c>
      <c r="S164" s="128">
        <v>0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>
      <c r="A165" s="9">
        <v>45231</v>
      </c>
      <c r="B165" s="128">
        <v>4598.9891404999998</v>
      </c>
      <c r="C165" s="128">
        <v>3286.4918930600002</v>
      </c>
      <c r="D165" s="128">
        <v>0</v>
      </c>
      <c r="E165" s="128">
        <v>420.41354310000003</v>
      </c>
      <c r="F165" s="128">
        <v>189.21609278</v>
      </c>
      <c r="G165" s="128">
        <v>9.0370478599999995</v>
      </c>
      <c r="H165" s="128">
        <v>49.302129860000001</v>
      </c>
      <c r="I165" s="128">
        <v>476.53292942000002</v>
      </c>
      <c r="J165" s="128">
        <v>87.86672926</v>
      </c>
      <c r="K165" s="128">
        <v>4.2383352700000003</v>
      </c>
      <c r="L165" s="128">
        <v>1.4431493</v>
      </c>
      <c r="M165" s="128">
        <v>0</v>
      </c>
      <c r="N165" s="128">
        <v>67.973441989999998</v>
      </c>
      <c r="O165" s="128">
        <v>0.18333622999999999</v>
      </c>
      <c r="P165" s="128">
        <v>4.2200978100000004</v>
      </c>
      <c r="Q165" s="128">
        <v>0.11735216</v>
      </c>
      <c r="R165" s="128">
        <v>1.9530624000000001</v>
      </c>
      <c r="S165" s="128">
        <v>0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>
      <c r="A166" s="9">
        <v>45261</v>
      </c>
      <c r="B166" s="128">
        <v>4563.0147491099997</v>
      </c>
      <c r="C166" s="128">
        <v>3189.17146301</v>
      </c>
      <c r="D166" s="128">
        <v>0</v>
      </c>
      <c r="E166" s="128">
        <v>522.97447947000001</v>
      </c>
      <c r="F166" s="128">
        <v>199.30778534999999</v>
      </c>
      <c r="G166" s="128">
        <v>8.6857258399999999</v>
      </c>
      <c r="H166" s="128">
        <v>46.66386447</v>
      </c>
      <c r="I166" s="128">
        <v>434.18898927999999</v>
      </c>
      <c r="J166" s="128">
        <v>83.747659540000001</v>
      </c>
      <c r="K166" s="128">
        <v>3.5923875700000001</v>
      </c>
      <c r="L166" s="128">
        <v>1.4634785800000001</v>
      </c>
      <c r="M166" s="128">
        <v>0</v>
      </c>
      <c r="N166" s="128">
        <v>66.636731909999995</v>
      </c>
      <c r="O166" s="128">
        <v>0.16234156999999999</v>
      </c>
      <c r="P166" s="128">
        <v>4.4236222200000004</v>
      </c>
      <c r="Q166" s="128">
        <v>0.13014607</v>
      </c>
      <c r="R166" s="128">
        <v>1.8251315299999999</v>
      </c>
      <c r="S166" s="128">
        <v>0</v>
      </c>
      <c r="T166" s="128">
        <v>4.0942699999999999E-2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>
      <c r="A167" s="9">
        <v>45292</v>
      </c>
      <c r="B167" s="128">
        <v>4534.1552824399996</v>
      </c>
      <c r="C167" s="128">
        <v>3120.0282810499998</v>
      </c>
      <c r="D167" s="128">
        <v>0</v>
      </c>
      <c r="E167" s="128">
        <v>614.94584110000005</v>
      </c>
      <c r="F167" s="128">
        <v>157.47485248999999</v>
      </c>
      <c r="G167" s="128">
        <v>8.4963592699999992</v>
      </c>
      <c r="H167" s="128">
        <v>43.174717219999998</v>
      </c>
      <c r="I167" s="128">
        <v>422.84290250999999</v>
      </c>
      <c r="J167" s="128">
        <v>89.185577969999997</v>
      </c>
      <c r="K167" s="128">
        <v>4.3573058500000004</v>
      </c>
      <c r="L167" s="128">
        <v>1.5640543</v>
      </c>
      <c r="M167" s="128">
        <v>0</v>
      </c>
      <c r="N167" s="128">
        <v>66.073241199999998</v>
      </c>
      <c r="O167" s="128">
        <v>1.7881E-4</v>
      </c>
      <c r="P167" s="128">
        <v>4.4870204200000003</v>
      </c>
      <c r="Q167" s="128">
        <v>0.13076605999999999</v>
      </c>
      <c r="R167" s="128">
        <v>1.35668465</v>
      </c>
      <c r="S167" s="128">
        <v>0</v>
      </c>
      <c r="T167" s="128">
        <v>3.7499539999999998E-2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>
      <c r="A168" s="9">
        <v>45323</v>
      </c>
      <c r="B168" s="128">
        <v>4541.2017734800002</v>
      </c>
      <c r="C168" s="128">
        <v>2999.4311354500001</v>
      </c>
      <c r="D168" s="128">
        <v>0</v>
      </c>
      <c r="E168" s="128">
        <v>801.24705341000004</v>
      </c>
      <c r="F168" s="128">
        <v>179.4027936</v>
      </c>
      <c r="G168" s="128">
        <v>1.15238592</v>
      </c>
      <c r="H168" s="128">
        <v>38.134010080000003</v>
      </c>
      <c r="I168" s="128">
        <v>348.59022914000002</v>
      </c>
      <c r="J168" s="128">
        <v>94.70123907</v>
      </c>
      <c r="K168" s="128">
        <v>4.3223792300000001</v>
      </c>
      <c r="L168" s="128">
        <v>1.57318274</v>
      </c>
      <c r="M168" s="128">
        <v>0</v>
      </c>
      <c r="N168" s="128">
        <v>65.800272079999999</v>
      </c>
      <c r="O168" s="128">
        <v>1.7881E-4</v>
      </c>
      <c r="P168" s="128">
        <v>5.8638313999999996</v>
      </c>
      <c r="Q168" s="128">
        <v>0.13117961</v>
      </c>
      <c r="R168" s="128">
        <v>0.81432914000000001</v>
      </c>
      <c r="S168" s="128">
        <v>0</v>
      </c>
      <c r="T168" s="128">
        <v>3.7573799999999997E-2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>
      <c r="A169" s="9">
        <v>45352</v>
      </c>
      <c r="B169" s="128">
        <v>4744.2992823200002</v>
      </c>
      <c r="C169" s="128">
        <v>3030.2040459099999</v>
      </c>
      <c r="D169" s="128">
        <v>0</v>
      </c>
      <c r="E169" s="128">
        <v>882.87293867999995</v>
      </c>
      <c r="F169" s="128">
        <v>197.23521858999999</v>
      </c>
      <c r="G169" s="128">
        <v>1.1215406999999999</v>
      </c>
      <c r="H169" s="128">
        <v>36.452380130000002</v>
      </c>
      <c r="I169" s="128">
        <v>418.56642085999999</v>
      </c>
      <c r="J169" s="128">
        <v>102.41701762</v>
      </c>
      <c r="K169" s="128">
        <v>3.90050403</v>
      </c>
      <c r="L169" s="128">
        <v>1.57116086</v>
      </c>
      <c r="M169" s="128">
        <v>0</v>
      </c>
      <c r="N169" s="128">
        <v>65.108698770000004</v>
      </c>
      <c r="O169" s="128">
        <v>1.7881E-4</v>
      </c>
      <c r="P169" s="128">
        <v>4.1971705899999998</v>
      </c>
      <c r="Q169" s="128">
        <v>0</v>
      </c>
      <c r="R169" s="128">
        <v>0.65200676999999996</v>
      </c>
      <c r="S169" s="128">
        <v>0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229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269</v>
      </c>
      <c r="F96" s="128">
        <v>26.969321019999999</v>
      </c>
      <c r="G96" s="128">
        <v>1.3637378900000001</v>
      </c>
      <c r="H96" s="128" t="s">
        <v>269</v>
      </c>
      <c r="I96" s="128" t="s">
        <v>269</v>
      </c>
      <c r="J96" s="128" t="s">
        <v>269</v>
      </c>
      <c r="K96" s="128" t="s">
        <v>269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269</v>
      </c>
      <c r="F97" s="128">
        <v>23.394020749999999</v>
      </c>
      <c r="G97" s="128">
        <v>1.34964119</v>
      </c>
      <c r="H97" s="128" t="s">
        <v>269</v>
      </c>
      <c r="I97" s="128" t="s">
        <v>269</v>
      </c>
      <c r="J97" s="128" t="s">
        <v>269</v>
      </c>
      <c r="K97" s="128" t="s">
        <v>269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269</v>
      </c>
      <c r="F98" s="128">
        <v>23.571977689999997</v>
      </c>
      <c r="G98" s="128">
        <v>1.3328665799999999</v>
      </c>
      <c r="H98" s="128" t="s">
        <v>269</v>
      </c>
      <c r="I98" s="128" t="s">
        <v>269</v>
      </c>
      <c r="J98" s="128" t="s">
        <v>269</v>
      </c>
      <c r="K98" s="128" t="s">
        <v>269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269</v>
      </c>
      <c r="F99" s="128">
        <v>22.24723633</v>
      </c>
      <c r="G99" s="128">
        <v>1.31740795</v>
      </c>
      <c r="H99" s="128" t="s">
        <v>269</v>
      </c>
      <c r="I99" s="128" t="s">
        <v>269</v>
      </c>
      <c r="J99" s="128" t="s">
        <v>269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269</v>
      </c>
      <c r="F101" s="128">
        <v>18.885202079999999</v>
      </c>
      <c r="G101" s="128">
        <v>1.28511518</v>
      </c>
      <c r="H101" s="128" t="s">
        <v>269</v>
      </c>
      <c r="I101" s="128" t="s">
        <v>269</v>
      </c>
      <c r="J101" s="128" t="s">
        <v>269</v>
      </c>
      <c r="K101" s="128" t="s">
        <v>269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269</v>
      </c>
      <c r="F102" s="128">
        <v>19.008110209999998</v>
      </c>
      <c r="G102" s="128">
        <v>1.2689490399999999</v>
      </c>
      <c r="H102" s="128" t="s">
        <v>269</v>
      </c>
      <c r="I102" s="128" t="s">
        <v>269</v>
      </c>
      <c r="J102" s="128" t="s">
        <v>269</v>
      </c>
      <c r="K102" s="128" t="s">
        <v>269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4918.66927717</v>
      </c>
      <c r="C153" s="128">
        <v>42.927013860000002</v>
      </c>
      <c r="D153" s="128">
        <v>0.20986489</v>
      </c>
      <c r="E153" s="128">
        <v>0</v>
      </c>
      <c r="F153" s="128">
        <v>0.20986489</v>
      </c>
      <c r="G153" s="128">
        <v>0</v>
      </c>
      <c r="H153" s="128">
        <v>42.717148969999997</v>
      </c>
      <c r="I153" s="128">
        <v>0</v>
      </c>
      <c r="J153" s="128">
        <v>0</v>
      </c>
      <c r="K153" s="128">
        <v>42.717148969999997</v>
      </c>
      <c r="L153" s="128">
        <v>4875.7422633100005</v>
      </c>
      <c r="M153" s="128">
        <v>603.28043563999995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4845.3563760200004</v>
      </c>
      <c r="C154" s="128">
        <v>42.651242840000002</v>
      </c>
      <c r="D154" s="128">
        <v>0.21233356</v>
      </c>
      <c r="E154" s="128">
        <v>0</v>
      </c>
      <c r="F154" s="128">
        <v>0.21233356</v>
      </c>
      <c r="G154" s="128">
        <v>0</v>
      </c>
      <c r="H154" s="128">
        <v>42.438909279999997</v>
      </c>
      <c r="I154" s="128">
        <v>0</v>
      </c>
      <c r="J154" s="128">
        <v>0</v>
      </c>
      <c r="K154" s="128">
        <v>42.438909279999997</v>
      </c>
      <c r="L154" s="128">
        <v>4802.7051331800003</v>
      </c>
      <c r="M154" s="128">
        <v>487.12984512000003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4658.7880115300004</v>
      </c>
      <c r="C155" s="128">
        <v>42.288370469999997</v>
      </c>
      <c r="D155" s="128">
        <v>0.21505047999999999</v>
      </c>
      <c r="E155" s="128">
        <v>0</v>
      </c>
      <c r="F155" s="128">
        <v>0.21505047999999999</v>
      </c>
      <c r="G155" s="128">
        <v>0</v>
      </c>
      <c r="H155" s="128">
        <v>42.073319990000002</v>
      </c>
      <c r="I155" s="128">
        <v>0</v>
      </c>
      <c r="J155" s="128">
        <v>0</v>
      </c>
      <c r="K155" s="128">
        <v>42.073319990000002</v>
      </c>
      <c r="L155" s="128">
        <v>4616.4996410599997</v>
      </c>
      <c r="M155" s="128">
        <v>514.61349068000004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4365.37516323</v>
      </c>
      <c r="C156" s="128">
        <v>40.619181740000002</v>
      </c>
      <c r="D156" s="128">
        <v>0.21733561000000001</v>
      </c>
      <c r="E156" s="128">
        <v>0</v>
      </c>
      <c r="F156" s="128">
        <v>0.21733561000000001</v>
      </c>
      <c r="G156" s="128">
        <v>0</v>
      </c>
      <c r="H156" s="128">
        <v>40.401846130000003</v>
      </c>
      <c r="I156" s="128">
        <v>0</v>
      </c>
      <c r="J156" s="128">
        <v>0</v>
      </c>
      <c r="K156" s="128">
        <v>40.401846130000003</v>
      </c>
      <c r="L156" s="128">
        <v>4324.7559814899996</v>
      </c>
      <c r="M156" s="128">
        <v>513.44464471000003</v>
      </c>
      <c r="N156" s="128"/>
      <c r="O156" s="128"/>
      <c r="P156" s="128"/>
      <c r="Q156" s="128"/>
      <c r="R156" s="128"/>
      <c r="S156" s="128"/>
      <c r="T156" s="128"/>
    </row>
    <row r="157" spans="1:20">
      <c r="A157" s="9">
        <v>44986</v>
      </c>
      <c r="B157" s="128">
        <v>4175.6537322300001</v>
      </c>
      <c r="C157" s="128">
        <v>40.369547959999998</v>
      </c>
      <c r="D157" s="128">
        <v>0.21986580999999999</v>
      </c>
      <c r="E157" s="128">
        <v>0</v>
      </c>
      <c r="F157" s="128">
        <v>0.21986580999999999</v>
      </c>
      <c r="G157" s="128">
        <v>0</v>
      </c>
      <c r="H157" s="128">
        <v>40.149682149999997</v>
      </c>
      <c r="I157" s="128">
        <v>0</v>
      </c>
      <c r="J157" s="128">
        <v>0</v>
      </c>
      <c r="K157" s="128">
        <v>40.149682149999997</v>
      </c>
      <c r="L157" s="128">
        <v>4135.28418427</v>
      </c>
      <c r="M157" s="128">
        <v>548.46773054000005</v>
      </c>
      <c r="N157" s="128"/>
      <c r="O157" s="128"/>
      <c r="P157" s="128"/>
      <c r="Q157" s="128"/>
      <c r="R157" s="128"/>
      <c r="S157" s="128"/>
      <c r="T157" s="128"/>
    </row>
    <row r="158" spans="1:20">
      <c r="A158" s="9">
        <v>45017</v>
      </c>
      <c r="B158" s="128">
        <v>4183.8884292599996</v>
      </c>
      <c r="C158" s="128">
        <v>39.751085160000002</v>
      </c>
      <c r="D158" s="128">
        <v>0.22269994000000001</v>
      </c>
      <c r="E158" s="128">
        <v>0</v>
      </c>
      <c r="F158" s="128">
        <v>0.22269994000000001</v>
      </c>
      <c r="G158" s="128">
        <v>0</v>
      </c>
      <c r="H158" s="128">
        <v>39.528385219999997</v>
      </c>
      <c r="I158" s="128">
        <v>0</v>
      </c>
      <c r="J158" s="128">
        <v>0</v>
      </c>
      <c r="K158" s="128">
        <v>39.528385219999997</v>
      </c>
      <c r="L158" s="128">
        <v>4144.1373440999996</v>
      </c>
      <c r="M158" s="128">
        <v>547.06730307999999</v>
      </c>
      <c r="N158" s="128"/>
      <c r="O158" s="128"/>
      <c r="P158" s="128"/>
      <c r="Q158" s="128"/>
      <c r="R158" s="128"/>
      <c r="S158" s="128"/>
      <c r="T158" s="128"/>
    </row>
    <row r="159" spans="1:20">
      <c r="A159" s="9">
        <v>45047</v>
      </c>
      <c r="B159" s="128">
        <v>4331.6620205400004</v>
      </c>
      <c r="C159" s="128">
        <v>38.233773599999999</v>
      </c>
      <c r="D159" s="128">
        <v>0.22535483000000001</v>
      </c>
      <c r="E159" s="128">
        <v>0</v>
      </c>
      <c r="F159" s="128">
        <v>0.22535483000000001</v>
      </c>
      <c r="G159" s="128">
        <v>0</v>
      </c>
      <c r="H159" s="128">
        <v>38.008418769999999</v>
      </c>
      <c r="I159" s="128">
        <v>0</v>
      </c>
      <c r="J159" s="128">
        <v>0</v>
      </c>
      <c r="K159" s="128">
        <v>38.008418769999999</v>
      </c>
      <c r="L159" s="128">
        <v>4293.4282469399996</v>
      </c>
      <c r="M159" s="128">
        <v>520.50718055000004</v>
      </c>
      <c r="N159" s="128"/>
      <c r="O159" s="128"/>
      <c r="P159" s="128"/>
      <c r="Q159" s="128"/>
      <c r="R159" s="128"/>
      <c r="S159" s="128"/>
      <c r="T159" s="128"/>
    </row>
    <row r="160" spans="1:20">
      <c r="A160" s="9">
        <v>45078</v>
      </c>
      <c r="B160" s="128">
        <v>4360.88975708</v>
      </c>
      <c r="C160" s="128">
        <v>37.677693689999998</v>
      </c>
      <c r="D160" s="128">
        <v>0.22792313</v>
      </c>
      <c r="E160" s="128">
        <v>0</v>
      </c>
      <c r="F160" s="128">
        <v>0.22792313</v>
      </c>
      <c r="G160" s="128">
        <v>0</v>
      </c>
      <c r="H160" s="128">
        <v>37.449770559999997</v>
      </c>
      <c r="I160" s="128">
        <v>0</v>
      </c>
      <c r="J160" s="128">
        <v>0</v>
      </c>
      <c r="K160" s="128">
        <v>37.449770559999997</v>
      </c>
      <c r="L160" s="128">
        <v>4323.2120633900004</v>
      </c>
      <c r="M160" s="128">
        <v>518.49870434000002</v>
      </c>
      <c r="N160" s="128"/>
      <c r="O160" s="128"/>
      <c r="P160" s="128"/>
      <c r="Q160" s="128"/>
      <c r="R160" s="128"/>
      <c r="S160" s="128"/>
      <c r="T160" s="128"/>
    </row>
    <row r="161" spans="1:20">
      <c r="A161" s="9">
        <v>45108</v>
      </c>
      <c r="B161" s="128">
        <v>4320.3110380300004</v>
      </c>
      <c r="C161" s="128">
        <v>37.211312640000003</v>
      </c>
      <c r="D161" s="128">
        <v>7.6781630000000003E-2</v>
      </c>
      <c r="E161" s="128">
        <v>0</v>
      </c>
      <c r="F161" s="128">
        <v>7.6781630000000003E-2</v>
      </c>
      <c r="G161" s="128">
        <v>0</v>
      </c>
      <c r="H161" s="128">
        <v>37.134531010000003</v>
      </c>
      <c r="I161" s="128">
        <v>0</v>
      </c>
      <c r="J161" s="128">
        <v>0</v>
      </c>
      <c r="K161" s="128">
        <v>37.134531010000003</v>
      </c>
      <c r="L161" s="128">
        <v>4283.0997253899995</v>
      </c>
      <c r="M161" s="128">
        <v>515.42902919000005</v>
      </c>
      <c r="N161" s="128"/>
      <c r="O161" s="128"/>
      <c r="P161" s="128"/>
      <c r="Q161" s="128"/>
      <c r="R161" s="128"/>
      <c r="S161" s="128"/>
      <c r="T161" s="128"/>
    </row>
    <row r="162" spans="1:20">
      <c r="A162" s="9">
        <v>45139</v>
      </c>
      <c r="B162" s="128">
        <v>4591.9908061899996</v>
      </c>
      <c r="C162" s="128">
        <v>36.61007678</v>
      </c>
      <c r="D162" s="128">
        <v>6.5714659999999994E-2</v>
      </c>
      <c r="E162" s="128">
        <v>0</v>
      </c>
      <c r="F162" s="128">
        <v>6.5714659999999994E-2</v>
      </c>
      <c r="G162" s="128">
        <v>0</v>
      </c>
      <c r="H162" s="128">
        <v>36.544362120000002</v>
      </c>
      <c r="I162" s="128">
        <v>0</v>
      </c>
      <c r="J162" s="128">
        <v>0</v>
      </c>
      <c r="K162" s="128">
        <v>36.544362120000002</v>
      </c>
      <c r="L162" s="128">
        <v>4555.3807294099997</v>
      </c>
      <c r="M162" s="128">
        <v>555.96004914000002</v>
      </c>
      <c r="N162" s="128"/>
      <c r="O162" s="128"/>
      <c r="P162" s="128"/>
      <c r="Q162" s="128"/>
      <c r="R162" s="128"/>
      <c r="S162" s="128"/>
      <c r="T162" s="128"/>
    </row>
    <row r="163" spans="1:20">
      <c r="A163" s="9">
        <v>45170</v>
      </c>
      <c r="B163" s="128">
        <v>4621.9989597100002</v>
      </c>
      <c r="C163" s="128">
        <v>35.042400469999997</v>
      </c>
      <c r="D163" s="128">
        <v>6.5586199999999997E-2</v>
      </c>
      <c r="E163" s="128">
        <v>0</v>
      </c>
      <c r="F163" s="128">
        <v>6.5586199999999997E-2</v>
      </c>
      <c r="G163" s="128">
        <v>0</v>
      </c>
      <c r="H163" s="128">
        <v>34.976814269999998</v>
      </c>
      <c r="I163" s="128">
        <v>0</v>
      </c>
      <c r="J163" s="128">
        <v>0</v>
      </c>
      <c r="K163" s="128">
        <v>34.976814269999998</v>
      </c>
      <c r="L163" s="128">
        <v>4586.9565592400004</v>
      </c>
      <c r="M163" s="128">
        <v>596.88694557999997</v>
      </c>
      <c r="N163" s="128"/>
      <c r="O163" s="128"/>
      <c r="P163" s="128"/>
      <c r="Q163" s="128"/>
      <c r="R163" s="128"/>
      <c r="S163" s="128"/>
      <c r="T163" s="128"/>
    </row>
    <row r="164" spans="1:20">
      <c r="A164" s="9">
        <v>45200</v>
      </c>
      <c r="B164" s="128">
        <v>4642.0042067900004</v>
      </c>
      <c r="C164" s="128">
        <v>34.028312960000001</v>
      </c>
      <c r="D164" s="128">
        <v>6.6590689999999994E-2</v>
      </c>
      <c r="E164" s="128">
        <v>0</v>
      </c>
      <c r="F164" s="128">
        <v>6.6590689999999994E-2</v>
      </c>
      <c r="G164" s="128">
        <v>0</v>
      </c>
      <c r="H164" s="128">
        <v>33.961722270000003</v>
      </c>
      <c r="I164" s="128">
        <v>0</v>
      </c>
      <c r="J164" s="128">
        <v>0</v>
      </c>
      <c r="K164" s="128">
        <v>33.961722270000003</v>
      </c>
      <c r="L164" s="128">
        <v>4607.9758938300001</v>
      </c>
      <c r="M164" s="128">
        <v>577.84301381</v>
      </c>
      <c r="N164" s="128"/>
      <c r="O164" s="128"/>
      <c r="P164" s="128"/>
      <c r="Q164" s="128"/>
      <c r="R164" s="128"/>
      <c r="S164" s="128"/>
      <c r="T164" s="128"/>
    </row>
    <row r="165" spans="1:20">
      <c r="A165" s="9">
        <v>45231</v>
      </c>
      <c r="B165" s="128">
        <v>4598.9891404999998</v>
      </c>
      <c r="C165" s="128">
        <v>33.756108640000001</v>
      </c>
      <c r="D165" s="128">
        <v>6.6989919999999994E-2</v>
      </c>
      <c r="E165" s="128">
        <v>0</v>
      </c>
      <c r="F165" s="128">
        <v>6.6989919999999994E-2</v>
      </c>
      <c r="G165" s="128">
        <v>0</v>
      </c>
      <c r="H165" s="128">
        <v>33.689118720000003</v>
      </c>
      <c r="I165" s="128">
        <v>0</v>
      </c>
      <c r="J165" s="128">
        <v>0</v>
      </c>
      <c r="K165" s="128">
        <v>33.689118720000003</v>
      </c>
      <c r="L165" s="128">
        <v>4565.2330318599998</v>
      </c>
      <c r="M165" s="128">
        <v>633.78504511000006</v>
      </c>
      <c r="N165" s="128"/>
      <c r="O165" s="128"/>
      <c r="P165" s="128"/>
      <c r="Q165" s="128"/>
      <c r="R165" s="128"/>
      <c r="S165" s="128"/>
      <c r="T165" s="128"/>
    </row>
    <row r="166" spans="1:20">
      <c r="A166" s="9">
        <v>45261</v>
      </c>
      <c r="B166" s="128">
        <v>4563.0147491099997</v>
      </c>
      <c r="C166" s="128">
        <v>34.472272089999997</v>
      </c>
      <c r="D166" s="128">
        <v>6.7971879999999998E-2</v>
      </c>
      <c r="E166" s="128">
        <v>0</v>
      </c>
      <c r="F166" s="128">
        <v>6.7971879999999998E-2</v>
      </c>
      <c r="G166" s="128">
        <v>0</v>
      </c>
      <c r="H166" s="128">
        <v>34.404300210000002</v>
      </c>
      <c r="I166" s="128">
        <v>0</v>
      </c>
      <c r="J166" s="128">
        <v>0</v>
      </c>
      <c r="K166" s="128">
        <v>34.404300210000002</v>
      </c>
      <c r="L166" s="128">
        <v>4528.5424770199998</v>
      </c>
      <c r="M166" s="128">
        <v>639.25540595999996</v>
      </c>
      <c r="N166" s="128"/>
      <c r="O166" s="128"/>
      <c r="P166" s="128"/>
      <c r="Q166" s="128"/>
      <c r="R166" s="128"/>
      <c r="S166" s="128"/>
      <c r="T166" s="128"/>
    </row>
    <row r="167" spans="1:20">
      <c r="A167" s="9">
        <v>45292</v>
      </c>
      <c r="B167" s="128">
        <v>4534.1552824399996</v>
      </c>
      <c r="C167" s="128">
        <v>32.916768679999997</v>
      </c>
      <c r="D167" s="128">
        <v>6.8958039999999998E-2</v>
      </c>
      <c r="E167" s="128">
        <v>0</v>
      </c>
      <c r="F167" s="128">
        <v>6.8958039999999998E-2</v>
      </c>
      <c r="G167" s="128">
        <v>0</v>
      </c>
      <c r="H167" s="128">
        <v>32.847810639999999</v>
      </c>
      <c r="I167" s="128">
        <v>0</v>
      </c>
      <c r="J167" s="128">
        <v>0</v>
      </c>
      <c r="K167" s="128">
        <v>32.847810639999999</v>
      </c>
      <c r="L167" s="128">
        <v>4501.2385137600004</v>
      </c>
      <c r="M167" s="128">
        <v>646.97422553000001</v>
      </c>
      <c r="N167" s="128"/>
      <c r="O167" s="128"/>
      <c r="P167" s="128"/>
      <c r="Q167" s="128"/>
      <c r="R167" s="128"/>
      <c r="S167" s="128"/>
      <c r="T167" s="128"/>
    </row>
    <row r="168" spans="1:20">
      <c r="A168" s="9">
        <v>45323</v>
      </c>
      <c r="B168" s="128">
        <v>4541.2017734800002</v>
      </c>
      <c r="C168" s="128">
        <v>32.127405250000002</v>
      </c>
      <c r="D168" s="128">
        <v>6.9829130000000003E-2</v>
      </c>
      <c r="E168" s="128">
        <v>0</v>
      </c>
      <c r="F168" s="128">
        <v>6.9829130000000003E-2</v>
      </c>
      <c r="G168" s="128">
        <v>0</v>
      </c>
      <c r="H168" s="128">
        <v>32.05757612</v>
      </c>
      <c r="I168" s="128">
        <v>0</v>
      </c>
      <c r="J168" s="128">
        <v>0</v>
      </c>
      <c r="K168" s="128">
        <v>32.05757612</v>
      </c>
      <c r="L168" s="128">
        <v>4509.0743682299999</v>
      </c>
      <c r="M168" s="128">
        <v>637.62310795999997</v>
      </c>
      <c r="N168" s="128"/>
      <c r="O168" s="128"/>
      <c r="P168" s="128"/>
      <c r="Q168" s="128"/>
      <c r="R168" s="128"/>
      <c r="S168" s="128"/>
      <c r="T168" s="128"/>
    </row>
    <row r="169" spans="1:20">
      <c r="A169" s="9">
        <v>45352</v>
      </c>
      <c r="B169" s="128">
        <v>4744.2992823200002</v>
      </c>
      <c r="C169" s="128">
        <v>31.93630757</v>
      </c>
      <c r="D169" s="128">
        <v>7.0760550000000005E-2</v>
      </c>
      <c r="E169" s="128">
        <v>0</v>
      </c>
      <c r="F169" s="128">
        <v>7.0760550000000005E-2</v>
      </c>
      <c r="G169" s="128">
        <v>0</v>
      </c>
      <c r="H169" s="128">
        <v>31.865547020000001</v>
      </c>
      <c r="I169" s="128">
        <v>0</v>
      </c>
      <c r="J169" s="128">
        <v>0</v>
      </c>
      <c r="K169" s="128">
        <v>31.865547020000001</v>
      </c>
      <c r="L169" s="128">
        <v>4712.3629747499999</v>
      </c>
      <c r="M169" s="128">
        <v>599.68978893999997</v>
      </c>
      <c r="N169" s="128"/>
      <c r="O169" s="128"/>
      <c r="P169" s="128"/>
      <c r="Q169" s="128"/>
      <c r="R169" s="128"/>
      <c r="S169" s="128"/>
      <c r="T16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229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2647.9166518500001</v>
      </c>
      <c r="C153" s="128">
        <v>2133.5227139100002</v>
      </c>
      <c r="D153" s="128">
        <v>2131.5381553000002</v>
      </c>
      <c r="E153" s="128">
        <v>1290.5039317799999</v>
      </c>
      <c r="F153" s="128">
        <v>664.26225763000002</v>
      </c>
      <c r="G153" s="128">
        <v>176.77196588999999</v>
      </c>
      <c r="H153" s="128">
        <v>1.9845586099999999</v>
      </c>
      <c r="I153" s="128">
        <v>0.11316822</v>
      </c>
      <c r="J153" s="128">
        <v>0.27617535999999998</v>
      </c>
      <c r="K153" s="128">
        <v>1.5952150300000001</v>
      </c>
      <c r="L153" s="128">
        <v>343.08522426000002</v>
      </c>
      <c r="M153" s="128">
        <v>282.86395454000001</v>
      </c>
      <c r="N153" s="128">
        <v>0</v>
      </c>
      <c r="O153" s="128">
        <v>4.9318713000000001</v>
      </c>
      <c r="P153" s="128">
        <v>277.93208324</v>
      </c>
      <c r="Q153" s="128">
        <v>60.221269720000002</v>
      </c>
      <c r="R153" s="128">
        <v>0</v>
      </c>
      <c r="S153" s="128">
        <v>1.32691213</v>
      </c>
      <c r="T153" s="128">
        <v>58.894357589999998</v>
      </c>
      <c r="U153" s="128">
        <v>171.30871368000001</v>
      </c>
      <c r="V153" s="128">
        <v>336.08852633999999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2521.6202871400001</v>
      </c>
      <c r="C154" s="128">
        <v>2030.99706747</v>
      </c>
      <c r="D154" s="128">
        <v>2030.6539002</v>
      </c>
      <c r="E154" s="128">
        <v>1243.05732758</v>
      </c>
      <c r="F154" s="128">
        <v>617.19163915000001</v>
      </c>
      <c r="G154" s="128">
        <v>170.40493347</v>
      </c>
      <c r="H154" s="128">
        <v>0.34316727000000002</v>
      </c>
      <c r="I154" s="128">
        <v>6.5040999999999996E-3</v>
      </c>
      <c r="J154" s="128">
        <v>0.27787866</v>
      </c>
      <c r="K154" s="128">
        <v>5.8784509999999998E-2</v>
      </c>
      <c r="L154" s="128">
        <v>318.37279483999998</v>
      </c>
      <c r="M154" s="128">
        <v>300.85804836</v>
      </c>
      <c r="N154" s="128">
        <v>0</v>
      </c>
      <c r="O154" s="128">
        <v>4.4233045100000004</v>
      </c>
      <c r="P154" s="128">
        <v>296.43474385000002</v>
      </c>
      <c r="Q154" s="128">
        <v>17.514746479999999</v>
      </c>
      <c r="R154" s="128">
        <v>0</v>
      </c>
      <c r="S154" s="128">
        <v>0</v>
      </c>
      <c r="T154" s="128">
        <v>17.514746479999999</v>
      </c>
      <c r="U154" s="128">
        <v>172.25042482999999</v>
      </c>
      <c r="V154" s="128">
        <v>344.35553384999997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2567.2151134800001</v>
      </c>
      <c r="C155" s="128">
        <v>2048.03502407</v>
      </c>
      <c r="D155" s="128">
        <v>2047.68889111</v>
      </c>
      <c r="E155" s="128">
        <v>1282.16645322</v>
      </c>
      <c r="F155" s="128">
        <v>599.81044541999995</v>
      </c>
      <c r="G155" s="128">
        <v>165.71199247000001</v>
      </c>
      <c r="H155" s="128">
        <v>0.34613295999999999</v>
      </c>
      <c r="I155" s="128">
        <v>7.4525399999999997E-3</v>
      </c>
      <c r="J155" s="128">
        <v>0.27968880000000002</v>
      </c>
      <c r="K155" s="128">
        <v>5.8991620000000002E-2</v>
      </c>
      <c r="L155" s="128">
        <v>342.62981272000002</v>
      </c>
      <c r="M155" s="128">
        <v>325.12581075000003</v>
      </c>
      <c r="N155" s="128">
        <v>0</v>
      </c>
      <c r="O155" s="128">
        <v>4.2744972700000003</v>
      </c>
      <c r="P155" s="128">
        <v>320.85131347999999</v>
      </c>
      <c r="Q155" s="128">
        <v>17.504001970000001</v>
      </c>
      <c r="R155" s="128">
        <v>0</v>
      </c>
      <c r="S155" s="128">
        <v>0</v>
      </c>
      <c r="T155" s="128">
        <v>17.504001970000001</v>
      </c>
      <c r="U155" s="128">
        <v>176.55027669</v>
      </c>
      <c r="V155" s="128">
        <v>372.41813493000001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2545.7083609000001</v>
      </c>
      <c r="C156" s="128">
        <v>2028.29361851</v>
      </c>
      <c r="D156" s="128">
        <v>2027.9477807799999</v>
      </c>
      <c r="E156" s="128">
        <v>1280.67870023</v>
      </c>
      <c r="F156" s="128">
        <v>586.23846341000001</v>
      </c>
      <c r="G156" s="128">
        <v>161.03061714</v>
      </c>
      <c r="H156" s="128">
        <v>0.34583773000000001</v>
      </c>
      <c r="I156" s="128">
        <v>6.7188100000000004E-3</v>
      </c>
      <c r="J156" s="128">
        <v>0.27995419999999999</v>
      </c>
      <c r="K156" s="128">
        <v>5.9164719999999997E-2</v>
      </c>
      <c r="L156" s="128">
        <v>341.60540197</v>
      </c>
      <c r="M156" s="128">
        <v>324.41814117000001</v>
      </c>
      <c r="N156" s="128">
        <v>0</v>
      </c>
      <c r="O156" s="128">
        <v>4.0733497200000004</v>
      </c>
      <c r="P156" s="128">
        <v>320.34479145</v>
      </c>
      <c r="Q156" s="128">
        <v>17.187260800000001</v>
      </c>
      <c r="R156" s="128">
        <v>0</v>
      </c>
      <c r="S156" s="128">
        <v>0</v>
      </c>
      <c r="T156" s="128">
        <v>17.187260800000001</v>
      </c>
      <c r="U156" s="128">
        <v>175.80934042000001</v>
      </c>
      <c r="V156" s="128">
        <v>371.92530363999998</v>
      </c>
      <c r="W156" s="128"/>
      <c r="X156" s="128"/>
      <c r="Y156" s="128"/>
      <c r="Z156" s="128"/>
      <c r="AA156" s="128"/>
      <c r="AB156" s="128"/>
    </row>
    <row r="157" spans="1:28">
      <c r="A157" s="9">
        <v>44986</v>
      </c>
      <c r="B157" s="128">
        <v>2585.76030115</v>
      </c>
      <c r="C157" s="128">
        <v>2076.4584568700002</v>
      </c>
      <c r="D157" s="128">
        <v>2076.0625447799998</v>
      </c>
      <c r="E157" s="128">
        <v>1335.4251008900001</v>
      </c>
      <c r="F157" s="128">
        <v>581.24779911999997</v>
      </c>
      <c r="G157" s="128">
        <v>159.38964476999999</v>
      </c>
      <c r="H157" s="128">
        <v>0.39591208999999999</v>
      </c>
      <c r="I157" s="128">
        <v>5.4681630000000002E-2</v>
      </c>
      <c r="J157" s="128">
        <v>0.28185611999999999</v>
      </c>
      <c r="K157" s="128">
        <v>5.9374339999999998E-2</v>
      </c>
      <c r="L157" s="128">
        <v>336.73487065</v>
      </c>
      <c r="M157" s="128">
        <v>319.38045982</v>
      </c>
      <c r="N157" s="128">
        <v>0</v>
      </c>
      <c r="O157" s="128">
        <v>3.8801151599999999</v>
      </c>
      <c r="P157" s="128">
        <v>315.50034466</v>
      </c>
      <c r="Q157" s="128">
        <v>17.354410829999999</v>
      </c>
      <c r="R157" s="128">
        <v>0</v>
      </c>
      <c r="S157" s="128">
        <v>0</v>
      </c>
      <c r="T157" s="128">
        <v>17.354410829999999</v>
      </c>
      <c r="U157" s="128">
        <v>172.56697363000001</v>
      </c>
      <c r="V157" s="128">
        <v>368.71854614</v>
      </c>
      <c r="W157" s="128"/>
      <c r="X157" s="128"/>
      <c r="Y157" s="128"/>
      <c r="Z157" s="128"/>
      <c r="AA157" s="128"/>
      <c r="AB157" s="128"/>
    </row>
    <row r="158" spans="1:28">
      <c r="A158" s="9">
        <v>45017</v>
      </c>
      <c r="B158" s="128">
        <v>2595.5777165099998</v>
      </c>
      <c r="C158" s="128">
        <v>2091.9865335</v>
      </c>
      <c r="D158" s="128">
        <v>2091.63968123</v>
      </c>
      <c r="E158" s="128">
        <v>1361.1605316600001</v>
      </c>
      <c r="F158" s="128">
        <v>573.96146599999997</v>
      </c>
      <c r="G158" s="128">
        <v>156.51768357</v>
      </c>
      <c r="H158" s="128">
        <v>0.34685227000000002</v>
      </c>
      <c r="I158" s="128">
        <v>8.8117400000000002E-3</v>
      </c>
      <c r="J158" s="128">
        <v>0.27846588999999999</v>
      </c>
      <c r="K158" s="128">
        <v>5.9574639999999998E-2</v>
      </c>
      <c r="L158" s="128">
        <v>332.61264156999999</v>
      </c>
      <c r="M158" s="128">
        <v>315.03839625000001</v>
      </c>
      <c r="N158" s="128">
        <v>0</v>
      </c>
      <c r="O158" s="128">
        <v>3.7420389100000002</v>
      </c>
      <c r="P158" s="128">
        <v>311.29635733999999</v>
      </c>
      <c r="Q158" s="128">
        <v>17.574245319999999</v>
      </c>
      <c r="R158" s="128">
        <v>0</v>
      </c>
      <c r="S158" s="128">
        <v>0</v>
      </c>
      <c r="T158" s="128">
        <v>17.574245319999999</v>
      </c>
      <c r="U158" s="128">
        <v>170.97854143999999</v>
      </c>
      <c r="V158" s="128">
        <v>375.67075846</v>
      </c>
      <c r="W158" s="128"/>
      <c r="X158" s="128"/>
      <c r="Y158" s="128"/>
      <c r="Z158" s="128"/>
      <c r="AA158" s="128"/>
      <c r="AB158" s="128"/>
    </row>
    <row r="159" spans="1:28">
      <c r="A159" s="9">
        <v>45047</v>
      </c>
      <c r="B159" s="128">
        <v>2652.1929694099999</v>
      </c>
      <c r="C159" s="128">
        <v>2151.5541826100002</v>
      </c>
      <c r="D159" s="128">
        <v>2151.1960532600001</v>
      </c>
      <c r="E159" s="128">
        <v>1420.3187224200001</v>
      </c>
      <c r="F159" s="128">
        <v>576.08087425999997</v>
      </c>
      <c r="G159" s="128">
        <v>154.79645658000001</v>
      </c>
      <c r="H159" s="128">
        <v>0.35812935000000001</v>
      </c>
      <c r="I159" s="128">
        <v>2.0013840000000001E-2</v>
      </c>
      <c r="J159" s="128">
        <v>0.27834584000000001</v>
      </c>
      <c r="K159" s="128">
        <v>5.9769669999999997E-2</v>
      </c>
      <c r="L159" s="128">
        <v>338.94286091999999</v>
      </c>
      <c r="M159" s="128">
        <v>321.50892628999998</v>
      </c>
      <c r="N159" s="128">
        <v>0</v>
      </c>
      <c r="O159" s="128">
        <v>3.6393637600000002</v>
      </c>
      <c r="P159" s="128">
        <v>317.86956253</v>
      </c>
      <c r="Q159" s="128">
        <v>17.43393463</v>
      </c>
      <c r="R159" s="128">
        <v>0</v>
      </c>
      <c r="S159" s="128">
        <v>0</v>
      </c>
      <c r="T159" s="128">
        <v>17.43393463</v>
      </c>
      <c r="U159" s="128">
        <v>161.69592588</v>
      </c>
      <c r="V159" s="128">
        <v>379.16789460000001</v>
      </c>
      <c r="W159" s="128"/>
      <c r="X159" s="128"/>
      <c r="Y159" s="128"/>
      <c r="Z159" s="128"/>
      <c r="AA159" s="128"/>
      <c r="AB159" s="128"/>
    </row>
    <row r="160" spans="1:28">
      <c r="A160" s="9">
        <v>45078</v>
      </c>
      <c r="B160" s="128">
        <v>2686.7353064499998</v>
      </c>
      <c r="C160" s="128">
        <v>2152.1290710399999</v>
      </c>
      <c r="D160" s="128">
        <v>2151.7681664900001</v>
      </c>
      <c r="E160" s="128">
        <v>1426.1072388699999</v>
      </c>
      <c r="F160" s="128">
        <v>572.21368022000001</v>
      </c>
      <c r="G160" s="128">
        <v>153.44724740000001</v>
      </c>
      <c r="H160" s="128">
        <v>0.36090454999999999</v>
      </c>
      <c r="I160" s="128">
        <v>2.129727E-2</v>
      </c>
      <c r="J160" s="128">
        <v>0.27963648000000002</v>
      </c>
      <c r="K160" s="128">
        <v>5.9970799999999998E-2</v>
      </c>
      <c r="L160" s="128">
        <v>355.25992136000002</v>
      </c>
      <c r="M160" s="128">
        <v>337.85841373</v>
      </c>
      <c r="N160" s="128">
        <v>0</v>
      </c>
      <c r="O160" s="128">
        <v>3.9366240000000001</v>
      </c>
      <c r="P160" s="128">
        <v>333.92178973</v>
      </c>
      <c r="Q160" s="128">
        <v>17.401507630000001</v>
      </c>
      <c r="R160" s="128">
        <v>0</v>
      </c>
      <c r="S160" s="128">
        <v>0</v>
      </c>
      <c r="T160" s="128">
        <v>17.401507630000001</v>
      </c>
      <c r="U160" s="128">
        <v>179.34631404999999</v>
      </c>
      <c r="V160" s="128">
        <v>400.30251870000001</v>
      </c>
      <c r="W160" s="128"/>
      <c r="X160" s="128"/>
      <c r="Y160" s="128"/>
      <c r="Z160" s="128"/>
      <c r="AA160" s="128"/>
      <c r="AB160" s="128"/>
    </row>
    <row r="161" spans="1:28">
      <c r="A161" s="9">
        <v>45108</v>
      </c>
      <c r="B161" s="128">
        <v>2778.9484973200001</v>
      </c>
      <c r="C161" s="128">
        <v>2193.2639249399999</v>
      </c>
      <c r="D161" s="128">
        <v>2192.89543675</v>
      </c>
      <c r="E161" s="128">
        <v>1463.7694210499999</v>
      </c>
      <c r="F161" s="128">
        <v>578.30746941999996</v>
      </c>
      <c r="G161" s="128">
        <v>150.81854627999999</v>
      </c>
      <c r="H161" s="128">
        <v>0.36848818999999999</v>
      </c>
      <c r="I161" s="128">
        <v>2.706281E-2</v>
      </c>
      <c r="J161" s="128">
        <v>0.28125095</v>
      </c>
      <c r="K161" s="128">
        <v>6.0174430000000001E-2</v>
      </c>
      <c r="L161" s="128">
        <v>391.12550128999999</v>
      </c>
      <c r="M161" s="128">
        <v>373.62123328000001</v>
      </c>
      <c r="N161" s="128">
        <v>0</v>
      </c>
      <c r="O161" s="128">
        <v>3.8407568599999999</v>
      </c>
      <c r="P161" s="128">
        <v>369.78047642000001</v>
      </c>
      <c r="Q161" s="128">
        <v>17.504268010000001</v>
      </c>
      <c r="R161" s="128">
        <v>0</v>
      </c>
      <c r="S161" s="128">
        <v>0</v>
      </c>
      <c r="T161" s="128">
        <v>17.504268010000001</v>
      </c>
      <c r="U161" s="128">
        <v>194.55907109</v>
      </c>
      <c r="V161" s="128">
        <v>435.14725682</v>
      </c>
      <c r="W161" s="128"/>
      <c r="X161" s="128"/>
      <c r="Y161" s="128"/>
      <c r="Z161" s="128"/>
      <c r="AA161" s="128"/>
      <c r="AB161" s="128"/>
    </row>
    <row r="162" spans="1:28">
      <c r="A162" s="9">
        <v>45139</v>
      </c>
      <c r="B162" s="128">
        <v>2927.2309648599999</v>
      </c>
      <c r="C162" s="128">
        <v>2273.69871341</v>
      </c>
      <c r="D162" s="128">
        <v>2273.3356822000001</v>
      </c>
      <c r="E162" s="128">
        <v>1529.85443743</v>
      </c>
      <c r="F162" s="128">
        <v>592.76518580000004</v>
      </c>
      <c r="G162" s="128">
        <v>150.71605897000001</v>
      </c>
      <c r="H162" s="128">
        <v>0.36303120999999999</v>
      </c>
      <c r="I162" s="128">
        <v>6.0943200000000003E-3</v>
      </c>
      <c r="J162" s="128">
        <v>0.29656566000000001</v>
      </c>
      <c r="K162" s="128">
        <v>6.0371229999999998E-2</v>
      </c>
      <c r="L162" s="128">
        <v>441.08591739000002</v>
      </c>
      <c r="M162" s="128">
        <v>423.97332209000001</v>
      </c>
      <c r="N162" s="128">
        <v>0</v>
      </c>
      <c r="O162" s="128">
        <v>3.7183171499999998</v>
      </c>
      <c r="P162" s="128">
        <v>420.25500493999999</v>
      </c>
      <c r="Q162" s="128">
        <v>17.112595299999999</v>
      </c>
      <c r="R162" s="128">
        <v>0</v>
      </c>
      <c r="S162" s="128">
        <v>0</v>
      </c>
      <c r="T162" s="128">
        <v>17.112595299999999</v>
      </c>
      <c r="U162" s="128">
        <v>212.44633406</v>
      </c>
      <c r="V162" s="128">
        <v>484.97622517000002</v>
      </c>
      <c r="W162" s="128"/>
      <c r="X162" s="128"/>
      <c r="Y162" s="128"/>
      <c r="Z162" s="128"/>
      <c r="AA162" s="128"/>
      <c r="AB162" s="128"/>
    </row>
    <row r="163" spans="1:28">
      <c r="A163" s="9">
        <v>45170</v>
      </c>
      <c r="B163" s="128">
        <v>2992.1201245399998</v>
      </c>
      <c r="C163" s="128">
        <v>2293.6336602299998</v>
      </c>
      <c r="D163" s="128">
        <v>2293.2710238700001</v>
      </c>
      <c r="E163" s="128">
        <v>1545.85773617</v>
      </c>
      <c r="F163" s="128">
        <v>529.72023108999997</v>
      </c>
      <c r="G163" s="128">
        <v>217.69305661000001</v>
      </c>
      <c r="H163" s="128">
        <v>0.36263635999999999</v>
      </c>
      <c r="I163" s="128">
        <v>5.9703500000000001E-3</v>
      </c>
      <c r="J163" s="128">
        <v>0.29611111000000001</v>
      </c>
      <c r="K163" s="128">
        <v>6.0554900000000002E-2</v>
      </c>
      <c r="L163" s="128">
        <v>473.61192791000002</v>
      </c>
      <c r="M163" s="128">
        <v>456.97586854999997</v>
      </c>
      <c r="N163" s="128">
        <v>0</v>
      </c>
      <c r="O163" s="128">
        <v>3.5864028499999998</v>
      </c>
      <c r="P163" s="128">
        <v>453.38946570000002</v>
      </c>
      <c r="Q163" s="128">
        <v>16.636059360000001</v>
      </c>
      <c r="R163" s="128">
        <v>0</v>
      </c>
      <c r="S163" s="128">
        <v>0</v>
      </c>
      <c r="T163" s="128">
        <v>16.636059360000001</v>
      </c>
      <c r="U163" s="128">
        <v>224.87453640000001</v>
      </c>
      <c r="V163" s="128">
        <v>518.47645599999998</v>
      </c>
      <c r="W163" s="128"/>
      <c r="X163" s="128"/>
      <c r="Y163" s="128"/>
      <c r="Z163" s="128"/>
      <c r="AA163" s="128"/>
      <c r="AB163" s="128"/>
    </row>
    <row r="164" spans="1:28">
      <c r="A164" s="9">
        <v>45200</v>
      </c>
      <c r="B164" s="128">
        <v>3069.8540163399998</v>
      </c>
      <c r="C164" s="128">
        <v>2335.7536776299999</v>
      </c>
      <c r="D164" s="128">
        <v>2335.3800953599998</v>
      </c>
      <c r="E164" s="128">
        <v>1581.66958514</v>
      </c>
      <c r="F164" s="128">
        <v>534.60629645999995</v>
      </c>
      <c r="G164" s="128">
        <v>219.10421375999999</v>
      </c>
      <c r="H164" s="128">
        <v>0.37358226999999999</v>
      </c>
      <c r="I164" s="128">
        <v>1.8829950000000002E-2</v>
      </c>
      <c r="J164" s="128">
        <v>0.29432839999999999</v>
      </c>
      <c r="K164" s="128">
        <v>6.0423919999999999E-2</v>
      </c>
      <c r="L164" s="128">
        <v>506.51524152000002</v>
      </c>
      <c r="M164" s="128">
        <v>489.84020859999998</v>
      </c>
      <c r="N164" s="128">
        <v>0</v>
      </c>
      <c r="O164" s="128">
        <v>3.5052238500000001</v>
      </c>
      <c r="P164" s="128">
        <v>486.33498474999999</v>
      </c>
      <c r="Q164" s="128">
        <v>16.67503292</v>
      </c>
      <c r="R164" s="128">
        <v>0</v>
      </c>
      <c r="S164" s="128">
        <v>0</v>
      </c>
      <c r="T164" s="128">
        <v>16.67503292</v>
      </c>
      <c r="U164" s="128">
        <v>227.58509719</v>
      </c>
      <c r="V164" s="128">
        <v>563.28280882000001</v>
      </c>
      <c r="W164" s="128"/>
      <c r="X164" s="128"/>
      <c r="Y164" s="128"/>
      <c r="Z164" s="128"/>
      <c r="AA164" s="128"/>
      <c r="AB164" s="128"/>
    </row>
    <row r="165" spans="1:28">
      <c r="A165" s="9">
        <v>45231</v>
      </c>
      <c r="B165" s="128">
        <v>3179.7753999299998</v>
      </c>
      <c r="C165" s="128">
        <v>2399.6710217700002</v>
      </c>
      <c r="D165" s="128">
        <v>2399.3204998800002</v>
      </c>
      <c r="E165" s="128">
        <v>1633.8632675399999</v>
      </c>
      <c r="F165" s="128">
        <v>549.3186776</v>
      </c>
      <c r="G165" s="128">
        <v>216.13855473999999</v>
      </c>
      <c r="H165" s="128">
        <v>0.35052189</v>
      </c>
      <c r="I165" s="128">
        <v>7.7976699999999996E-3</v>
      </c>
      <c r="J165" s="128">
        <v>0.28207947999999999</v>
      </c>
      <c r="K165" s="128">
        <v>6.0644740000000003E-2</v>
      </c>
      <c r="L165" s="128">
        <v>551.64753757000005</v>
      </c>
      <c r="M165" s="128">
        <v>534.72334491000004</v>
      </c>
      <c r="N165" s="128">
        <v>0</v>
      </c>
      <c r="O165" s="128">
        <v>3.3600154</v>
      </c>
      <c r="P165" s="128">
        <v>531.36332950999997</v>
      </c>
      <c r="Q165" s="128">
        <v>16.924192659999999</v>
      </c>
      <c r="R165" s="128">
        <v>0</v>
      </c>
      <c r="S165" s="128">
        <v>0</v>
      </c>
      <c r="T165" s="128">
        <v>16.924192659999999</v>
      </c>
      <c r="U165" s="128">
        <v>228.45684059000001</v>
      </c>
      <c r="V165" s="128">
        <v>608.27836048999995</v>
      </c>
      <c r="W165" s="128"/>
      <c r="X165" s="128"/>
      <c r="Y165" s="128"/>
      <c r="Z165" s="128"/>
      <c r="AA165" s="128"/>
      <c r="AB165" s="128"/>
    </row>
    <row r="166" spans="1:28">
      <c r="A166" s="9">
        <v>45261</v>
      </c>
      <c r="B166" s="128">
        <v>3121.7110448100002</v>
      </c>
      <c r="C166" s="128">
        <v>2296.6802192700002</v>
      </c>
      <c r="D166" s="128">
        <v>2296.3144745999998</v>
      </c>
      <c r="E166" s="128">
        <v>1546.4870479199999</v>
      </c>
      <c r="F166" s="128">
        <v>539.46716750999997</v>
      </c>
      <c r="G166" s="128">
        <v>210.36025917000001</v>
      </c>
      <c r="H166" s="128">
        <v>0.36574466999999999</v>
      </c>
      <c r="I166" s="128">
        <v>4.5402000000000003E-3</v>
      </c>
      <c r="J166" s="128">
        <v>0.29766806000000001</v>
      </c>
      <c r="K166" s="128">
        <v>6.3536410000000001E-2</v>
      </c>
      <c r="L166" s="128">
        <v>596.31327912999996</v>
      </c>
      <c r="M166" s="128">
        <v>578.19544574999998</v>
      </c>
      <c r="N166" s="128">
        <v>0</v>
      </c>
      <c r="O166" s="128">
        <v>3.2543299499999998</v>
      </c>
      <c r="P166" s="128">
        <v>574.94111580000003</v>
      </c>
      <c r="Q166" s="128">
        <v>18.11783338</v>
      </c>
      <c r="R166" s="128">
        <v>0</v>
      </c>
      <c r="S166" s="128">
        <v>0</v>
      </c>
      <c r="T166" s="128">
        <v>18.11783338</v>
      </c>
      <c r="U166" s="128">
        <v>228.71754641000001</v>
      </c>
      <c r="V166" s="128">
        <v>651.94889163000005</v>
      </c>
      <c r="W166" s="128"/>
      <c r="X166" s="128"/>
      <c r="Y166" s="128"/>
      <c r="Z166" s="128"/>
      <c r="AA166" s="128"/>
      <c r="AB166" s="128"/>
    </row>
    <row r="167" spans="1:28">
      <c r="A167" s="9">
        <v>45292</v>
      </c>
      <c r="B167" s="128">
        <v>3201.1050852100002</v>
      </c>
      <c r="C167" s="128">
        <v>2349.9591486200002</v>
      </c>
      <c r="D167" s="128">
        <v>2349.5928841599998</v>
      </c>
      <c r="E167" s="128">
        <v>1618.4928047999999</v>
      </c>
      <c r="F167" s="128">
        <v>524.77525414000002</v>
      </c>
      <c r="G167" s="128">
        <v>206.32482522000001</v>
      </c>
      <c r="H167" s="128">
        <v>0.36626446000000001</v>
      </c>
      <c r="I167" s="128">
        <v>6.4611699999999996E-3</v>
      </c>
      <c r="J167" s="128">
        <v>0.29624676999999999</v>
      </c>
      <c r="K167" s="128">
        <v>6.3556520000000005E-2</v>
      </c>
      <c r="L167" s="128">
        <v>625.20725517999995</v>
      </c>
      <c r="M167" s="128">
        <v>607.50923947000001</v>
      </c>
      <c r="N167" s="128">
        <v>0</v>
      </c>
      <c r="O167" s="128">
        <v>2.8592144500000001</v>
      </c>
      <c r="P167" s="128">
        <v>604.65002502000004</v>
      </c>
      <c r="Q167" s="128">
        <v>17.69801571</v>
      </c>
      <c r="R167" s="128">
        <v>0</v>
      </c>
      <c r="S167" s="128">
        <v>0</v>
      </c>
      <c r="T167" s="128">
        <v>17.69801571</v>
      </c>
      <c r="U167" s="128">
        <v>225.93868140999999</v>
      </c>
      <c r="V167" s="128">
        <v>676.21895436</v>
      </c>
      <c r="W167" s="128"/>
      <c r="X167" s="128"/>
      <c r="Y167" s="128"/>
      <c r="Z167" s="128"/>
      <c r="AA167" s="128"/>
      <c r="AB167" s="128"/>
    </row>
    <row r="168" spans="1:28">
      <c r="A168" s="9">
        <v>45323</v>
      </c>
      <c r="B168" s="128">
        <v>3257.8371736200002</v>
      </c>
      <c r="C168" s="128">
        <v>2371.8824811700001</v>
      </c>
      <c r="D168" s="128">
        <v>2371.5127257499998</v>
      </c>
      <c r="E168" s="128">
        <v>1638.2764182000001</v>
      </c>
      <c r="F168" s="128">
        <v>528.84317171999999</v>
      </c>
      <c r="G168" s="128">
        <v>204.39313583000001</v>
      </c>
      <c r="H168" s="128">
        <v>0.36975542</v>
      </c>
      <c r="I168" s="128">
        <v>6.6999E-3</v>
      </c>
      <c r="J168" s="128">
        <v>0.29873839000000002</v>
      </c>
      <c r="K168" s="128">
        <v>6.431713E-2</v>
      </c>
      <c r="L168" s="128">
        <v>657.23436429000003</v>
      </c>
      <c r="M168" s="128">
        <v>639.73793560000001</v>
      </c>
      <c r="N168" s="128">
        <v>0</v>
      </c>
      <c r="O168" s="128">
        <v>2.75122299</v>
      </c>
      <c r="P168" s="128">
        <v>636.98671261000004</v>
      </c>
      <c r="Q168" s="128">
        <v>17.496428689999998</v>
      </c>
      <c r="R168" s="128">
        <v>0</v>
      </c>
      <c r="S168" s="128">
        <v>0</v>
      </c>
      <c r="T168" s="128">
        <v>17.496428689999998</v>
      </c>
      <c r="U168" s="128">
        <v>228.72032816000001</v>
      </c>
      <c r="V168" s="128">
        <v>709.43197329999998</v>
      </c>
      <c r="W168" s="128"/>
      <c r="X168" s="128"/>
      <c r="Y168" s="128"/>
      <c r="Z168" s="128"/>
      <c r="AA168" s="128"/>
      <c r="AB168" s="128"/>
    </row>
    <row r="169" spans="1:28">
      <c r="A169" s="9">
        <v>45352</v>
      </c>
      <c r="B169" s="128">
        <v>3403.4980398299999</v>
      </c>
      <c r="C169" s="128">
        <v>2431.3400846499999</v>
      </c>
      <c r="D169" s="128">
        <v>2430.9204545600001</v>
      </c>
      <c r="E169" s="128">
        <v>1674.0623636099999</v>
      </c>
      <c r="F169" s="128">
        <v>549.22711836999997</v>
      </c>
      <c r="G169" s="128">
        <v>207.63097257999999</v>
      </c>
      <c r="H169" s="128">
        <v>0.41963009000000001</v>
      </c>
      <c r="I169" s="128">
        <v>4.6742600000000002E-2</v>
      </c>
      <c r="J169" s="128">
        <v>0.30664513999999998</v>
      </c>
      <c r="K169" s="128">
        <v>6.6242350000000005E-2</v>
      </c>
      <c r="L169" s="128">
        <v>707.04133492999995</v>
      </c>
      <c r="M169" s="128">
        <v>689.40534252999998</v>
      </c>
      <c r="N169" s="128">
        <v>0</v>
      </c>
      <c r="O169" s="128">
        <v>2.6586949400000002</v>
      </c>
      <c r="P169" s="128">
        <v>686.74664758999995</v>
      </c>
      <c r="Q169" s="128">
        <v>17.635992399999999</v>
      </c>
      <c r="R169" s="128">
        <v>0</v>
      </c>
      <c r="S169" s="128">
        <v>0</v>
      </c>
      <c r="T169" s="128">
        <v>17.635992399999999</v>
      </c>
      <c r="U169" s="128">
        <v>265.11662024999998</v>
      </c>
      <c r="V169" s="128">
        <v>780.81728214999998</v>
      </c>
      <c r="W169" s="128"/>
      <c r="X169" s="128"/>
      <c r="Y169" s="128"/>
      <c r="Z169" s="128"/>
      <c r="AA169" s="128"/>
      <c r="AB16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229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 hidden="1" outlineLevel="1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 hidden="1" outlineLevel="1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 hidden="1" outlineLevel="1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 hidden="1" outlineLevel="1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 hidden="1" outlineLevel="1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 hidden="1" outlineLevel="1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 hidden="1" outlineLevel="1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 hidden="1" outlineLevel="1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 hidden="1" outlineLevel="1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 hidden="1" outlineLevel="1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 hidden="1" outlineLevel="1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 hidden="1" outlineLevel="1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 hidden="1" outlineLevel="1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  <row r="153" spans="1:22" hidden="1" outlineLevel="1">
      <c r="A153" s="9">
        <v>44866</v>
      </c>
      <c r="B153" s="129">
        <v>22903.98001969</v>
      </c>
      <c r="C153" s="42">
        <v>86.993036460000013</v>
      </c>
      <c r="D153" s="129">
        <v>69.948642910000004</v>
      </c>
      <c r="E153" s="129">
        <v>17.044393550000002</v>
      </c>
      <c r="F153" s="129">
        <v>114.63547769</v>
      </c>
      <c r="G153" s="129">
        <v>65.459663980000002</v>
      </c>
      <c r="H153" s="129">
        <v>49.17581371</v>
      </c>
      <c r="I153" s="129">
        <v>5454.9638920199995</v>
      </c>
      <c r="J153" s="129">
        <v>1004.8174553</v>
      </c>
      <c r="K153" s="129">
        <v>4450.1464367200006</v>
      </c>
      <c r="L153" s="129">
        <v>17247.387613520001</v>
      </c>
      <c r="M153" s="129">
        <v>17064.74629463</v>
      </c>
      <c r="N153" s="129">
        <v>182.64131888999998</v>
      </c>
      <c r="O153" s="129">
        <v>15.85774213</v>
      </c>
      <c r="P153" s="129">
        <v>11.701077479999999</v>
      </c>
      <c r="Q153" s="42"/>
      <c r="R153" s="42"/>
      <c r="S153" s="42"/>
      <c r="T153" s="42"/>
      <c r="U153" s="42"/>
      <c r="V153" s="42"/>
    </row>
    <row r="154" spans="1:22" hidden="1" outlineLevel="1">
      <c r="A154" s="9">
        <v>44896</v>
      </c>
      <c r="B154" s="129">
        <v>24600.731908040001</v>
      </c>
      <c r="C154" s="42">
        <v>86.309733039999998</v>
      </c>
      <c r="D154" s="129">
        <v>71.186747950000012</v>
      </c>
      <c r="E154" s="129">
        <v>15.12298509</v>
      </c>
      <c r="F154" s="129">
        <v>97.833763090000005</v>
      </c>
      <c r="G154" s="129">
        <v>68.739983719999998</v>
      </c>
      <c r="H154" s="129">
        <v>29.09377937</v>
      </c>
      <c r="I154" s="129">
        <v>5871.8521380700004</v>
      </c>
      <c r="J154" s="129">
        <v>1011.9202000800001</v>
      </c>
      <c r="K154" s="129">
        <v>4859.9319379899998</v>
      </c>
      <c r="L154" s="129">
        <v>18544.736273840001</v>
      </c>
      <c r="M154" s="129">
        <v>18374.952547199999</v>
      </c>
      <c r="N154" s="129">
        <v>169.78372664</v>
      </c>
      <c r="O154" s="129">
        <v>15.06588629</v>
      </c>
      <c r="P154" s="129">
        <v>11.728459489999999</v>
      </c>
      <c r="Q154" s="42"/>
      <c r="R154" s="42"/>
      <c r="S154" s="42"/>
      <c r="T154" s="42"/>
      <c r="U154" s="42"/>
      <c r="V154" s="42"/>
    </row>
    <row r="155" spans="1:22" hidden="1" outlineLevel="1">
      <c r="A155" s="9">
        <v>44927</v>
      </c>
      <c r="B155" s="129">
        <v>24400.704804090001</v>
      </c>
      <c r="C155" s="42">
        <v>88.161002080000003</v>
      </c>
      <c r="D155" s="129">
        <v>69.513475599999992</v>
      </c>
      <c r="E155" s="129">
        <v>18.647526480000003</v>
      </c>
      <c r="F155" s="129">
        <v>91.203393120000015</v>
      </c>
      <c r="G155" s="129">
        <v>65.320264880000011</v>
      </c>
      <c r="H155" s="129">
        <v>25.883128240000001</v>
      </c>
      <c r="I155" s="129">
        <v>5974.8237873999997</v>
      </c>
      <c r="J155" s="129">
        <v>942.60927445000004</v>
      </c>
      <c r="K155" s="129">
        <v>5032.2145129500004</v>
      </c>
      <c r="L155" s="129">
        <v>18246.516621490002</v>
      </c>
      <c r="M155" s="129">
        <v>18071.724908190001</v>
      </c>
      <c r="N155" s="129">
        <v>174.79171330000003</v>
      </c>
      <c r="O155" s="129">
        <v>7.012922070000001</v>
      </c>
      <c r="P155" s="129">
        <v>12.28793602</v>
      </c>
      <c r="Q155" s="42"/>
      <c r="R155" s="42"/>
      <c r="S155" s="42"/>
      <c r="T155" s="42"/>
      <c r="U155" s="42"/>
      <c r="V155" s="42"/>
    </row>
    <row r="156" spans="1:22" hidden="1" outlineLevel="1">
      <c r="A156" s="9">
        <v>44958</v>
      </c>
      <c r="B156" s="129">
        <v>24886.721601009998</v>
      </c>
      <c r="C156" s="42">
        <v>87.88760293</v>
      </c>
      <c r="D156" s="129">
        <v>67.297666579999998</v>
      </c>
      <c r="E156" s="129">
        <v>20.589936349999999</v>
      </c>
      <c r="F156" s="129">
        <v>74.771087410000007</v>
      </c>
      <c r="G156" s="129">
        <v>40.214529720000002</v>
      </c>
      <c r="H156" s="129">
        <v>34.556557689999998</v>
      </c>
      <c r="I156" s="129">
        <v>6266.4991319300007</v>
      </c>
      <c r="J156" s="129">
        <v>1074.1684290600001</v>
      </c>
      <c r="K156" s="129">
        <v>5192.3307028700001</v>
      </c>
      <c r="L156" s="129">
        <v>18457.563778740001</v>
      </c>
      <c r="M156" s="129">
        <v>18290.547839399998</v>
      </c>
      <c r="N156" s="129">
        <v>167.01593933999999</v>
      </c>
      <c r="O156" s="129">
        <v>10.177420210000001</v>
      </c>
      <c r="P156" s="129">
        <v>12.456335320000001</v>
      </c>
      <c r="Q156" s="42"/>
      <c r="R156" s="42"/>
      <c r="S156" s="42"/>
      <c r="T156" s="42"/>
      <c r="U156" s="42"/>
      <c r="V156" s="42"/>
    </row>
    <row r="157" spans="1:22">
      <c r="A157" s="9">
        <v>44986</v>
      </c>
      <c r="B157" s="129">
        <v>24887.056378040001</v>
      </c>
      <c r="C157" s="42">
        <v>91.565588180000006</v>
      </c>
      <c r="D157" s="129">
        <v>69.812805749999995</v>
      </c>
      <c r="E157" s="129">
        <v>21.752782429999996</v>
      </c>
      <c r="F157" s="129">
        <v>85.555274130000001</v>
      </c>
      <c r="G157" s="129">
        <v>39.570841569999999</v>
      </c>
      <c r="H157" s="129">
        <v>45.984432560000002</v>
      </c>
      <c r="I157" s="129">
        <v>6188.4154108399998</v>
      </c>
      <c r="J157" s="129">
        <v>1077.49914741</v>
      </c>
      <c r="K157" s="129">
        <v>5110.916263430001</v>
      </c>
      <c r="L157" s="129">
        <v>18521.520104889998</v>
      </c>
      <c r="M157" s="129">
        <v>18332.329626480001</v>
      </c>
      <c r="N157" s="129">
        <v>189.19047841</v>
      </c>
      <c r="O157" s="129">
        <v>10.870250329999999</v>
      </c>
      <c r="P157" s="129">
        <v>13.085436290000001</v>
      </c>
      <c r="Q157" s="42"/>
      <c r="R157" s="42"/>
      <c r="S157" s="42"/>
      <c r="T157" s="42"/>
      <c r="U157" s="42"/>
      <c r="V157" s="42"/>
    </row>
    <row r="158" spans="1:22">
      <c r="A158" s="9">
        <v>45017</v>
      </c>
      <c r="B158" s="129">
        <v>25141.641312020001</v>
      </c>
      <c r="C158" s="42">
        <v>153.13198187</v>
      </c>
      <c r="D158" s="129">
        <v>83.041492460000001</v>
      </c>
      <c r="E158" s="129">
        <v>70.090489409999989</v>
      </c>
      <c r="F158" s="129">
        <v>89.342711989999998</v>
      </c>
      <c r="G158" s="129">
        <v>40.475419529999996</v>
      </c>
      <c r="H158" s="129">
        <v>48.867292459999994</v>
      </c>
      <c r="I158" s="129">
        <v>6303.5507078799992</v>
      </c>
      <c r="J158" s="129">
        <v>1025.293819</v>
      </c>
      <c r="K158" s="129">
        <v>5278.2568888800006</v>
      </c>
      <c r="L158" s="129">
        <v>18595.615910280001</v>
      </c>
      <c r="M158" s="129">
        <v>18404.39486561</v>
      </c>
      <c r="N158" s="129">
        <v>191.22104467</v>
      </c>
      <c r="O158" s="129">
        <v>0.42579179000000011</v>
      </c>
      <c r="P158" s="129">
        <v>12.06981895</v>
      </c>
      <c r="Q158" s="42"/>
      <c r="R158" s="42"/>
      <c r="S158" s="42"/>
      <c r="T158" s="42"/>
      <c r="U158" s="42"/>
      <c r="V158" s="42"/>
    </row>
    <row r="159" spans="1:22">
      <c r="A159" s="9">
        <v>45047</v>
      </c>
      <c r="B159" s="129">
        <v>25431.727635430001</v>
      </c>
      <c r="C159" s="42">
        <v>104.16906718000001</v>
      </c>
      <c r="D159" s="129">
        <v>82.479838180000002</v>
      </c>
      <c r="E159" s="129">
        <v>21.689228999999997</v>
      </c>
      <c r="F159" s="129">
        <v>88.202323790000008</v>
      </c>
      <c r="G159" s="129">
        <v>39.249951010000004</v>
      </c>
      <c r="H159" s="129">
        <v>48.952372779999997</v>
      </c>
      <c r="I159" s="129">
        <v>6504.5949681100001</v>
      </c>
      <c r="J159" s="129">
        <v>1045.4621543999999</v>
      </c>
      <c r="K159" s="129">
        <v>5459.1328137099999</v>
      </c>
      <c r="L159" s="129">
        <v>18734.76127635</v>
      </c>
      <c r="M159" s="129">
        <v>18548.041036959999</v>
      </c>
      <c r="N159" s="129">
        <v>186.72023938999999</v>
      </c>
      <c r="O159" s="129">
        <v>3.4834420000000001</v>
      </c>
      <c r="P159" s="129">
        <v>11.74527312</v>
      </c>
      <c r="Q159" s="42"/>
      <c r="R159" s="42"/>
      <c r="S159" s="42"/>
      <c r="T159" s="42"/>
      <c r="U159" s="42"/>
      <c r="V159" s="42"/>
    </row>
    <row r="160" spans="1:22">
      <c r="A160" s="9">
        <v>45078</v>
      </c>
      <c r="B160" s="129">
        <v>25990.333201990001</v>
      </c>
      <c r="C160" s="42">
        <v>105.00189604000001</v>
      </c>
      <c r="D160" s="129">
        <v>81.521356229999995</v>
      </c>
      <c r="E160" s="129">
        <v>23.48053981</v>
      </c>
      <c r="F160" s="129">
        <v>186.85235893999999</v>
      </c>
      <c r="G160" s="129">
        <v>51.069776259999998</v>
      </c>
      <c r="H160" s="129">
        <v>135.78258267999999</v>
      </c>
      <c r="I160" s="129">
        <v>6503.7195494199996</v>
      </c>
      <c r="J160" s="129">
        <v>932.33228631999998</v>
      </c>
      <c r="K160" s="129">
        <v>5571.3872631000004</v>
      </c>
      <c r="L160" s="129">
        <v>19194.759397590002</v>
      </c>
      <c r="M160" s="129">
        <v>18977.153556609999</v>
      </c>
      <c r="N160" s="129">
        <v>217.60584098000001</v>
      </c>
      <c r="O160" s="129">
        <v>-0.39336409999999999</v>
      </c>
      <c r="P160" s="129">
        <v>11.622568149999999</v>
      </c>
      <c r="Q160" s="42"/>
      <c r="R160" s="42"/>
      <c r="S160" s="42"/>
      <c r="T160" s="42"/>
      <c r="U160" s="42"/>
      <c r="V160" s="42"/>
    </row>
    <row r="161" spans="1:22">
      <c r="A161" s="9">
        <v>45108</v>
      </c>
      <c r="B161" s="129">
        <v>26170.368863809999</v>
      </c>
      <c r="C161" s="42">
        <v>93.189336519999998</v>
      </c>
      <c r="D161" s="129">
        <v>69.749480139999989</v>
      </c>
      <c r="E161" s="129">
        <v>23.439856380000002</v>
      </c>
      <c r="F161" s="129">
        <v>184.01728523</v>
      </c>
      <c r="G161" s="129">
        <v>48.34272378</v>
      </c>
      <c r="H161" s="129">
        <v>135.67456145</v>
      </c>
      <c r="I161" s="129">
        <v>6569.4993531700002</v>
      </c>
      <c r="J161" s="129">
        <v>952.51955382999995</v>
      </c>
      <c r="K161" s="129">
        <v>5616.9797993399998</v>
      </c>
      <c r="L161" s="129">
        <v>19323.662888890001</v>
      </c>
      <c r="M161" s="129">
        <v>19113.425549309999</v>
      </c>
      <c r="N161" s="129">
        <v>210.23733958</v>
      </c>
      <c r="O161" s="129">
        <v>13.652839050000001</v>
      </c>
      <c r="P161" s="129">
        <v>11.84826412</v>
      </c>
      <c r="Q161" s="42"/>
      <c r="R161" s="42"/>
      <c r="S161" s="42"/>
      <c r="T161" s="42"/>
      <c r="U161" s="42"/>
      <c r="V161" s="42"/>
    </row>
    <row r="162" spans="1:22">
      <c r="A162" s="9">
        <v>45139</v>
      </c>
      <c r="B162" s="129">
        <v>26331.10276785</v>
      </c>
      <c r="C162" s="42">
        <v>85.375531000000009</v>
      </c>
      <c r="D162" s="129">
        <v>71.652147770000013</v>
      </c>
      <c r="E162" s="129">
        <v>13.72338323</v>
      </c>
      <c r="F162" s="129">
        <v>192.16642859000001</v>
      </c>
      <c r="G162" s="129">
        <v>50.964489979999996</v>
      </c>
      <c r="H162" s="129">
        <v>141.20193860999998</v>
      </c>
      <c r="I162" s="129">
        <v>6663.3131838899999</v>
      </c>
      <c r="J162" s="129">
        <v>919.7865718999999</v>
      </c>
      <c r="K162" s="129">
        <v>5743.5266119900007</v>
      </c>
      <c r="L162" s="129">
        <v>19390.24762437</v>
      </c>
      <c r="M162" s="129">
        <v>19178.673213770002</v>
      </c>
      <c r="N162" s="129">
        <v>211.57441059999999</v>
      </c>
      <c r="O162" s="129">
        <v>5.8065512100000003</v>
      </c>
      <c r="P162" s="129">
        <v>12.02118175</v>
      </c>
      <c r="Q162" s="42"/>
      <c r="R162" s="42"/>
      <c r="S162" s="42"/>
      <c r="T162" s="42"/>
      <c r="U162" s="42"/>
      <c r="V162" s="42"/>
    </row>
    <row r="163" spans="1:22">
      <c r="A163" s="9">
        <v>45170</v>
      </c>
      <c r="B163" s="129">
        <v>26884.089528839999</v>
      </c>
      <c r="C163" s="42">
        <v>102.88695236</v>
      </c>
      <c r="D163" s="129">
        <v>72.582031449999988</v>
      </c>
      <c r="E163" s="129">
        <v>30.30492091</v>
      </c>
      <c r="F163" s="129">
        <v>192.02567962000001</v>
      </c>
      <c r="G163" s="129">
        <v>58.081017019999997</v>
      </c>
      <c r="H163" s="129">
        <v>133.94466259999999</v>
      </c>
      <c r="I163" s="129">
        <v>6599.2321075500004</v>
      </c>
      <c r="J163" s="129">
        <v>987.75727159999997</v>
      </c>
      <c r="K163" s="129">
        <v>5611.4748359500009</v>
      </c>
      <c r="L163" s="129">
        <v>19989.94478931</v>
      </c>
      <c r="M163" s="129">
        <v>19769.810406620003</v>
      </c>
      <c r="N163" s="129">
        <v>220.13438269000002</v>
      </c>
      <c r="O163" s="129">
        <v>9.0792722700000006</v>
      </c>
      <c r="P163" s="129">
        <v>11.393119290000001</v>
      </c>
      <c r="Q163" s="42"/>
      <c r="R163" s="42"/>
      <c r="S163" s="42"/>
      <c r="T163" s="42"/>
      <c r="U163" s="42"/>
      <c r="V163" s="42"/>
    </row>
    <row r="164" spans="1:22">
      <c r="A164" s="9">
        <v>45200</v>
      </c>
      <c r="B164" s="129">
        <v>27235.81359845</v>
      </c>
      <c r="C164" s="42">
        <v>84.322221759999991</v>
      </c>
      <c r="D164" s="129">
        <v>70.394307229999995</v>
      </c>
      <c r="E164" s="129">
        <v>13.927914530000001</v>
      </c>
      <c r="F164" s="129">
        <v>190.17271248999998</v>
      </c>
      <c r="G164" s="129">
        <v>52.499265100000002</v>
      </c>
      <c r="H164" s="129">
        <v>137.67344738999998</v>
      </c>
      <c r="I164" s="129">
        <v>6772.4072306499993</v>
      </c>
      <c r="J164" s="129">
        <v>1115.29821887</v>
      </c>
      <c r="K164" s="129">
        <v>5657.1090117799995</v>
      </c>
      <c r="L164" s="129">
        <v>20188.911433549998</v>
      </c>
      <c r="M164" s="129">
        <v>19959.345745489998</v>
      </c>
      <c r="N164" s="129">
        <v>229.56568806000001</v>
      </c>
      <c r="O164" s="129">
        <v>4.9931199500000005</v>
      </c>
      <c r="P164" s="129">
        <v>10.23944783</v>
      </c>
      <c r="Q164" s="42"/>
      <c r="R164" s="42"/>
      <c r="S164" s="42"/>
      <c r="T164" s="42"/>
      <c r="U164" s="42"/>
      <c r="V164" s="42"/>
    </row>
    <row r="165" spans="1:22">
      <c r="A165" s="9">
        <v>45231</v>
      </c>
      <c r="B165" s="129">
        <v>27865.553973329999</v>
      </c>
      <c r="C165" s="42">
        <v>91.157560219999979</v>
      </c>
      <c r="D165" s="129">
        <v>67.542267539999997</v>
      </c>
      <c r="E165" s="129">
        <v>23.61529268</v>
      </c>
      <c r="F165" s="129">
        <v>198.07798316</v>
      </c>
      <c r="G165" s="129">
        <v>57.983838140000003</v>
      </c>
      <c r="H165" s="129">
        <v>140.09414501999998</v>
      </c>
      <c r="I165" s="129">
        <v>6807.5034014999983</v>
      </c>
      <c r="J165" s="129">
        <v>1215.6254239699999</v>
      </c>
      <c r="K165" s="129">
        <v>5591.877977529999</v>
      </c>
      <c r="L165" s="129">
        <v>20768.815028450001</v>
      </c>
      <c r="M165" s="129">
        <v>20565.255735279999</v>
      </c>
      <c r="N165" s="129">
        <v>203.55929317000002</v>
      </c>
      <c r="O165" s="129">
        <v>3.1151860899999999</v>
      </c>
      <c r="P165" s="129">
        <v>10.475154809999999</v>
      </c>
      <c r="Q165" s="42"/>
      <c r="R165" s="42"/>
      <c r="S165" s="42"/>
      <c r="T165" s="42"/>
      <c r="U165" s="42"/>
      <c r="V165" s="42"/>
    </row>
    <row r="166" spans="1:22">
      <c r="A166" s="9">
        <v>45261</v>
      </c>
      <c r="B166" s="129">
        <v>29380.262831740001</v>
      </c>
      <c r="C166" s="42">
        <v>86.617420879999997</v>
      </c>
      <c r="D166" s="129">
        <v>61.426488869999993</v>
      </c>
      <c r="E166" s="129">
        <v>25.190932010000001</v>
      </c>
      <c r="F166" s="129">
        <v>123.18997227</v>
      </c>
      <c r="G166" s="129">
        <v>102.16354448000001</v>
      </c>
      <c r="H166" s="129">
        <v>21.02642779</v>
      </c>
      <c r="I166" s="129">
        <v>7295.9541802199992</v>
      </c>
      <c r="J166" s="129">
        <v>1074.6818720200001</v>
      </c>
      <c r="K166" s="129">
        <v>6221.2723081999993</v>
      </c>
      <c r="L166" s="129">
        <v>21874.501258370005</v>
      </c>
      <c r="M166" s="129">
        <v>21674.332941550001</v>
      </c>
      <c r="N166" s="129">
        <v>200.16831681999997</v>
      </c>
      <c r="O166" s="129">
        <v>4.6815544300000003</v>
      </c>
      <c r="P166" s="129">
        <v>10.11428695</v>
      </c>
      <c r="Q166" s="42"/>
      <c r="R166" s="42"/>
      <c r="S166" s="42"/>
      <c r="T166" s="42"/>
      <c r="U166" s="42"/>
      <c r="V166" s="42"/>
    </row>
    <row r="167" spans="1:22">
      <c r="A167" s="9">
        <v>45292</v>
      </c>
      <c r="B167" s="129">
        <v>28109.746651429999</v>
      </c>
      <c r="C167" s="42">
        <v>84.547074070000008</v>
      </c>
      <c r="D167" s="129">
        <v>61.166350090000002</v>
      </c>
      <c r="E167" s="129">
        <v>23.380723980000003</v>
      </c>
      <c r="F167" s="129">
        <v>99.881932210000002</v>
      </c>
      <c r="G167" s="129">
        <v>77.132653579999996</v>
      </c>
      <c r="H167" s="129">
        <v>22.749278630000003</v>
      </c>
      <c r="I167" s="129">
        <v>6357.87120194</v>
      </c>
      <c r="J167" s="129">
        <v>986.70783287000006</v>
      </c>
      <c r="K167" s="129">
        <v>5371.16336907</v>
      </c>
      <c r="L167" s="129">
        <v>21567.446443209999</v>
      </c>
      <c r="M167" s="129">
        <v>21357.974347179999</v>
      </c>
      <c r="N167" s="129">
        <v>209.47209602999996</v>
      </c>
      <c r="O167" s="129">
        <v>5.1903878500000005</v>
      </c>
      <c r="P167" s="129">
        <v>9.80744258</v>
      </c>
      <c r="Q167" s="42"/>
      <c r="R167" s="42"/>
      <c r="S167" s="42"/>
      <c r="T167" s="42"/>
      <c r="U167" s="42"/>
      <c r="V167" s="42"/>
    </row>
    <row r="168" spans="1:22">
      <c r="A168" s="9">
        <v>45323</v>
      </c>
      <c r="B168" s="129">
        <v>28293.154366539999</v>
      </c>
      <c r="C168" s="42">
        <v>96.450380809999999</v>
      </c>
      <c r="D168" s="129">
        <v>61.496811280000003</v>
      </c>
      <c r="E168" s="129">
        <v>34.953569529999996</v>
      </c>
      <c r="F168" s="129">
        <v>141.30594200000002</v>
      </c>
      <c r="G168" s="129">
        <v>100.42846954999999</v>
      </c>
      <c r="H168" s="129">
        <v>40.877472449999999</v>
      </c>
      <c r="I168" s="129">
        <v>6887.9517453399994</v>
      </c>
      <c r="J168" s="129">
        <v>1131.4126132599999</v>
      </c>
      <c r="K168" s="129">
        <v>5756.539132079999</v>
      </c>
      <c r="L168" s="129">
        <v>21167.446298390001</v>
      </c>
      <c r="M168" s="129">
        <v>20953.036810579997</v>
      </c>
      <c r="N168" s="129">
        <v>214.40948781000003</v>
      </c>
      <c r="O168" s="129">
        <v>12.80812869</v>
      </c>
      <c r="P168" s="129">
        <v>10.886241739999999</v>
      </c>
      <c r="Q168" s="42"/>
      <c r="R168" s="42"/>
      <c r="S168" s="42"/>
      <c r="T168" s="42"/>
      <c r="U168" s="42"/>
      <c r="V168" s="42"/>
    </row>
    <row r="169" spans="1:22">
      <c r="A169" s="9">
        <v>45352</v>
      </c>
      <c r="B169" s="129">
        <v>28759.609324829999</v>
      </c>
      <c r="C169" s="42">
        <v>86.16136259999999</v>
      </c>
      <c r="D169" s="129">
        <v>59.106580309999998</v>
      </c>
      <c r="E169" s="129">
        <v>27.054782289999999</v>
      </c>
      <c r="F169" s="129">
        <v>91.437339059999999</v>
      </c>
      <c r="G169" s="129">
        <v>60.596694690000007</v>
      </c>
      <c r="H169" s="129">
        <v>30.840644370000003</v>
      </c>
      <c r="I169" s="129">
        <v>7107.0094517499992</v>
      </c>
      <c r="J169" s="129">
        <v>1095.8318081399998</v>
      </c>
      <c r="K169" s="129">
        <v>6011.177643609999</v>
      </c>
      <c r="L169" s="129">
        <v>21475.001171420001</v>
      </c>
      <c r="M169" s="129">
        <v>21249.738437239997</v>
      </c>
      <c r="N169" s="129">
        <v>225.26273418</v>
      </c>
      <c r="O169" s="129">
        <v>20.893864870000002</v>
      </c>
      <c r="P169" s="129">
        <v>10.69048767</v>
      </c>
      <c r="Q169" s="42"/>
      <c r="R169" s="42"/>
      <c r="S169" s="42"/>
      <c r="T169" s="42"/>
      <c r="U169" s="42"/>
      <c r="V169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2024-04-25T19:27:22Z</dcterms:modified>
</cp:coreProperties>
</file>