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UsersNBU\011546\Desktop\"/>
    </mc:Choice>
  </mc:AlternateContent>
  <bookViews>
    <workbookView xWindow="0" yWindow="0" windowWidth="28800" windowHeight="12330" tabRatio="528" activeTab="1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2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I43" i="62" l="1"/>
  <c r="K43" i="62"/>
  <c r="L43" i="62"/>
  <c r="J43" i="62"/>
  <c r="L40" i="62"/>
  <c r="K40" i="62"/>
  <c r="J40" i="62"/>
  <c r="I40" i="62"/>
  <c r="L37" i="62"/>
  <c r="K37" i="62"/>
  <c r="J37" i="62"/>
  <c r="L14" i="62"/>
  <c r="K14" i="62"/>
  <c r="J14" i="62"/>
  <c r="I14" i="62"/>
  <c r="I37" i="62" l="1"/>
  <c r="H43" i="62"/>
  <c r="G43" i="62"/>
  <c r="F43" i="62"/>
  <c r="E43" i="62"/>
  <c r="D43" i="62"/>
  <c r="C43" i="62"/>
  <c r="H40" i="62"/>
  <c r="G40" i="62"/>
  <c r="F40" i="62"/>
  <c r="E40" i="62"/>
  <c r="D40" i="62"/>
  <c r="C40" i="62"/>
  <c r="H37" i="62"/>
  <c r="G37" i="62"/>
  <c r="F37" i="62"/>
  <c r="E37" i="62"/>
  <c r="D37" i="62"/>
  <c r="C16" i="62"/>
  <c r="C37" i="62" s="1"/>
  <c r="H14" i="62"/>
  <c r="G14" i="62"/>
  <c r="F14" i="62"/>
  <c r="E14" i="62"/>
  <c r="D14" i="62"/>
  <c r="C14" i="62"/>
</calcChain>
</file>

<file path=xl/sharedStrings.xml><?xml version="1.0" encoding="utf-8"?>
<sst xmlns="http://schemas.openxmlformats.org/spreadsheetml/2006/main" count="468" uniqueCount="246">
  <si>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</si>
  <si>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</si>
  <si>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</si>
  <si>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</si>
  <si>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</si>
  <si>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</si>
  <si>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</si>
  <si>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</si>
  <si>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</si>
  <si>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</si>
  <si>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</si>
  <si>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</si>
  <si>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</si>
  <si>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</si>
  <si>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</si>
  <si>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</si>
  <si>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</si>
  <si>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</si>
  <si>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</si>
  <si>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</si>
  <si>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</si>
  <si>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</si>
  <si>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</si>
  <si>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</si>
  <si>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</si>
  <si>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</si>
  <si>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</si>
  <si>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</si>
  <si>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</si>
  <si>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</si>
  <si>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</si>
  <si>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</si>
  <si>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</si>
  <si>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</si>
  <si>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</si>
  <si>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</si>
  <si>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</si>
  <si>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</si>
  <si>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</si>
  <si>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</si>
  <si>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</si>
  <si>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</si>
  <si>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</si>
  <si>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</si>
  <si>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</si>
  <si>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</si>
  <si>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</si>
  <si>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</si>
  <si>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</si>
  <si>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</si>
  <si>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</si>
  <si>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</si>
  <si>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</si>
  <si>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</si>
  <si>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</si>
  <si>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</si>
  <si>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</si>
  <si>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</si>
  <si>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</si>
  <si>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</si>
  <si>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</si>
  <si>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</si>
  <si>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</si>
  <si>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</si>
  <si>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</si>
  <si>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</si>
  <si>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</si>
  <si>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</si>
  <si>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</si>
  <si>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</si>
  <si>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</si>
  <si>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</si>
  <si>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</si>
  <si>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</si>
  <si>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</si>
  <si>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</si>
  <si>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</si>
  <si>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</si>
  <si>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</si>
  <si>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</si>
  <si>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</si>
  <si>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</si>
  <si>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</si>
  <si>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</si>
  <si>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</si>
  <si>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</si>
  <si>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</si>
  <si>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</si>
  <si>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</si>
  <si>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</si>
  <si>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</si>
  <si>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</si>
  <si>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</si>
  <si>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</si>
  <si>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</si>
  <si>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</si>
  <si>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</si>
  <si>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</si>
  <si>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</si>
  <si>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</si>
  <si>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</si>
  <si>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</si>
  <si>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</si>
  <si>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</si>
  <si>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</si>
  <si>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</si>
  <si>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</si>
  <si>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</si>
  <si>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</si>
  <si>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</si>
  <si>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</si>
  <si>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</si>
  <si>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</si>
  <si>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</si>
  <si>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</si>
  <si>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</si>
  <si>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</si>
  <si>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</si>
  <si>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</si>
  <si>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</si>
  <si>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</si>
  <si>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</si>
  <si>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</si>
  <si>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</si>
  <si>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</si>
  <si>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</si>
  <si>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</si>
  <si>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</si>
  <si>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</si>
  <si>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</si>
  <si>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</si>
  <si>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</si>
  <si>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</si>
  <si>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</si>
  <si>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</si>
  <si>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</si>
  <si>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</si>
  <si>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</si>
  <si>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</si>
  <si>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</si>
  <si>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</si>
  <si>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</si>
  <si>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</si>
  <si>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</si>
  <si>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</si>
  <si>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</si>
  <si>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</si>
  <si>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</si>
  <si>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</si>
  <si>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</si>
  <si>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</si>
  <si>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</si>
  <si>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</si>
  <si>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</si>
  <si>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</si>
  <si>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</si>
  <si>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</si>
  <si>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</si>
  <si>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</si>
  <si>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</si>
  <si>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</si>
  <si>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</si>
  <si>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</si>
  <si>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</si>
  <si>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</si>
  <si>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</si>
  <si>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</si>
  <si>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</si>
  <si>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</si>
  <si>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</si>
  <si>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</si>
  <si>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</si>
  <si>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</si>
  <si>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</si>
  <si>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</si>
  <si>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</si>
  <si>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</si>
  <si>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</si>
  <si>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</si>
  <si>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</si>
  <si>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</si>
  <si>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</si>
  <si>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</si>
  <si>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</si>
  <si>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</si>
  <si>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</si>
  <si>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</si>
  <si>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</si>
  <si>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</si>
  <si>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</si>
  <si>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</si>
  <si>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</si>
  <si>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</si>
  <si>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</si>
  <si>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</si>
  <si>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</si>
  <si>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</si>
  <si>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</si>
  <si>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</si>
  <si>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</si>
  <si>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</si>
  <si>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</si>
  <si>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</si>
  <si>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</si>
  <si>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</si>
  <si>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</si>
  <si>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</si>
  <si>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</si>
  <si>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</si>
  <si>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</si>
  <si>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</si>
  <si>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</si>
  <si>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</si>
  <si>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</si>
  <si>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</si>
  <si>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</si>
  <si>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</si>
  <si>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</si>
  <si>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</si>
  <si>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</si>
  <si>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</si>
  <si>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</si>
  <si>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</si>
  <si>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</si>
  <si>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</si>
  <si>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</si>
  <si>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</si>
  <si>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</si>
  <si>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</si>
  <si>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</si>
  <si>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</si>
  <si>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</si>
  <si>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</si>
  <si>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</si>
  <si>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</si>
  <si>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</si>
  <si>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</si>
  <si>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</si>
  <si>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01-05</t>
  </si>
  <si>
    <t>Липень</t>
  </si>
  <si>
    <t>Січень- липень</t>
  </si>
  <si>
    <t>Липень 2021 року, % м/м</t>
  </si>
  <si>
    <t>** Попередня оцінка. Останні дані за серпень – 28.08.2021.</t>
  </si>
  <si>
    <t>серпень**</t>
  </si>
  <si>
    <t>Січень-липень</t>
  </si>
  <si>
    <t>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</si>
</sst>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4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33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5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80" fillId="0" borderId="0" xfId="918" applyNumberFormat="1" applyFont="1" applyAlignment="1">
      <alignment horizontal="right" vertical="center"/>
    </xf>
    <xf numFmtId="0" fontId="196" fillId="0" borderId="0" xfId="913" applyFont="1" applyAlignment="1">
      <alignment vertical="center"/>
    </xf>
    <xf numFmtId="0" fontId="196" fillId="0" borderId="36" xfId="913" applyFont="1" applyBorder="1" applyAlignment="1">
      <alignment vertical="center"/>
    </xf>
    <xf numFmtId="175" fontId="179" fillId="0" borderId="41" xfId="913" applyNumberFormat="1" applyFont="1" applyBorder="1" applyAlignment="1">
      <alignment horizontal="right"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175" fontId="180" fillId="0" borderId="49" xfId="913" applyNumberFormat="1" applyFont="1" applyBorder="1" applyAlignment="1">
      <alignment horizontal="right" vertical="center"/>
    </xf>
    <xf numFmtId="0" fontId="179" fillId="0" borderId="0" xfId="0" applyFont="1" applyAlignment="1">
      <alignment horizontal="right" vertical="center"/>
    </xf>
    <xf numFmtId="0" fontId="180" fillId="0" borderId="0" xfId="0" applyFont="1" applyAlignment="1">
      <alignment horizontal="right" vertical="center"/>
    </xf>
    <xf numFmtId="0" fontId="179" fillId="0" borderId="34" xfId="0" applyFont="1" applyBorder="1" applyAlignment="1">
      <alignment horizontal="right" vertical="center"/>
    </xf>
    <xf numFmtId="0" fontId="180" fillId="0" borderId="38" xfId="913" applyFont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Border="1" applyAlignment="1">
      <alignment horizontal="center" vertical="center" wrapText="1"/>
    </xf>
    <xf numFmtId="0" fontId="180" fillId="0" borderId="45" xfId="0" applyFont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9" xfId="0" applyNumberFormat="1" applyFont="1" applyFill="1" applyBorder="1" applyAlignment="1">
      <alignment horizontal="center" wrapText="1"/>
    </xf>
    <xf numFmtId="1" fontId="179" fillId="0" borderId="50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10 4 2 2 3 2 2" xfId="1042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Forecast/_Quartal/2012-IV/Assumptions/My%20Documents/CPI/0909/My%20Documents/MY%20DOCUMENTS/Foreign%20affairs/Database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H49"/>
  <sheetViews>
    <sheetView showGridLines="0" topLeftCell="N1" zoomScale="53" zoomScaleNormal="70" zoomScalePageLayoutView="85" workbookViewId="0">
      <selection activeCell="AA37" sqref="AA37"/>
    </sheetView>
  </sheetViews>
  <sheetFormatPr defaultColWidth="9.42578125" defaultRowHeight="12"/>
  <cols>
    <col min="1" max="1" width="5.5703125" style="1" customWidth="1"/>
    <col min="2" max="2" width="47.42578125" style="1" customWidth="1"/>
    <col min="3" max="12" width="10.5703125" style="1" customWidth="1"/>
    <col min="13" max="13" width="9.42578125" style="1"/>
    <col min="14" max="25" width="9.42578125" style="1" customWidth="1"/>
    <col min="26" max="16384" width="9.42578125" style="1"/>
  </cols>
  <sheetData>
    <row r="1" spans="2:26" ht="30" customHeight="1">
      <c r="B1" s="276" t="s">
        <v>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2:26" ht="15" customHeight="1">
      <c r="B2" s="265" t="s">
        <v>1</v>
      </c>
      <c r="C2" s="264" t="s">
        <v>228</v>
      </c>
      <c r="D2" s="264" t="s">
        <v>3</v>
      </c>
      <c r="E2" s="270" t="s">
        <v>4</v>
      </c>
      <c r="F2" s="270" t="s">
        <v>5</v>
      </c>
      <c r="G2" s="278" t="s">
        <v>6</v>
      </c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  <c r="S2" s="278" t="s">
        <v>227</v>
      </c>
      <c r="T2" s="279"/>
      <c r="U2" s="279"/>
      <c r="V2" s="279"/>
      <c r="W2" s="279"/>
      <c r="X2" s="279"/>
      <c r="Y2" s="280"/>
      <c r="Z2" s="264" t="s">
        <v>241</v>
      </c>
    </row>
    <row r="3" spans="2:26" ht="15" customHeight="1">
      <c r="B3" s="265"/>
      <c r="C3" s="264"/>
      <c r="D3" s="264"/>
      <c r="E3" s="271"/>
      <c r="F3" s="271"/>
      <c r="G3" s="266" t="s">
        <v>7</v>
      </c>
      <c r="H3" s="266" t="s">
        <v>8</v>
      </c>
      <c r="I3" s="277" t="s">
        <v>9</v>
      </c>
      <c r="J3" s="277" t="s">
        <v>10</v>
      </c>
      <c r="K3" s="268" t="s">
        <v>11</v>
      </c>
      <c r="L3" s="268" t="s">
        <v>12</v>
      </c>
      <c r="M3" s="268" t="s">
        <v>13</v>
      </c>
      <c r="N3" s="268" t="s">
        <v>14</v>
      </c>
      <c r="O3" s="268" t="s">
        <v>15</v>
      </c>
      <c r="P3" s="266" t="s">
        <v>16</v>
      </c>
      <c r="Q3" s="266" t="s">
        <v>17</v>
      </c>
      <c r="R3" s="266" t="s">
        <v>18</v>
      </c>
      <c r="S3" s="266" t="s">
        <v>7</v>
      </c>
      <c r="T3" s="266" t="s">
        <v>8</v>
      </c>
      <c r="U3" s="266" t="s">
        <v>95</v>
      </c>
      <c r="V3" s="266" t="s">
        <v>10</v>
      </c>
      <c r="W3" s="266" t="s">
        <v>11</v>
      </c>
      <c r="X3" s="281" t="s">
        <v>12</v>
      </c>
      <c r="Y3" s="281" t="s">
        <v>13</v>
      </c>
      <c r="Z3" s="264"/>
    </row>
    <row r="4" spans="2:26" ht="15" customHeight="1">
      <c r="B4" s="265"/>
      <c r="C4" s="264"/>
      <c r="D4" s="264"/>
      <c r="E4" s="272"/>
      <c r="F4" s="272"/>
      <c r="G4" s="267"/>
      <c r="H4" s="267"/>
      <c r="I4" s="277"/>
      <c r="J4" s="277"/>
      <c r="K4" s="269"/>
      <c r="L4" s="269"/>
      <c r="M4" s="269"/>
      <c r="N4" s="269"/>
      <c r="O4" s="269"/>
      <c r="P4" s="267"/>
      <c r="Q4" s="267"/>
      <c r="R4" s="267"/>
      <c r="S4" s="267"/>
      <c r="T4" s="267"/>
      <c r="U4" s="267"/>
      <c r="V4" s="267"/>
      <c r="W4" s="267"/>
      <c r="X4" s="282"/>
      <c r="Y4" s="282"/>
      <c r="Z4" s="264"/>
    </row>
    <row r="5" spans="2:26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9"/>
      <c r="Z5" s="21"/>
    </row>
    <row r="6" spans="2:26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55">
        <v>9.5</v>
      </c>
      <c r="Y6" s="130">
        <v>10.199999999999999</v>
      </c>
      <c r="Z6" s="27">
        <v>0.1</v>
      </c>
    </row>
    <row r="7" spans="2:26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55">
        <v>7.3</v>
      </c>
      <c r="Y7" s="130">
        <v>7.3</v>
      </c>
      <c r="Z7" s="23">
        <v>-0.1</v>
      </c>
    </row>
    <row r="8" spans="2:26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55">
        <v>12.6</v>
      </c>
      <c r="Y8" s="130">
        <v>14.5</v>
      </c>
      <c r="Z8" s="23">
        <v>0.4</v>
      </c>
    </row>
    <row r="9" spans="2:26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56">
        <v>5.0999999999999996</v>
      </c>
      <c r="Y9" s="131">
        <v>8.1999999999999993</v>
      </c>
      <c r="Z9" s="25">
        <v>-0.6</v>
      </c>
    </row>
    <row r="10" spans="2:26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56">
        <v>18</v>
      </c>
      <c r="Y10" s="131">
        <v>18.5</v>
      </c>
      <c r="Z10" s="25">
        <v>1.1000000000000001</v>
      </c>
    </row>
    <row r="11" spans="2:26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56">
        <v>35.1</v>
      </c>
      <c r="Y11" s="131">
        <v>34.1</v>
      </c>
      <c r="Z11" s="25">
        <v>2.7</v>
      </c>
    </row>
    <row r="12" spans="2:26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Z12" s="24"/>
    </row>
    <row r="13" spans="2:26" ht="15" customHeight="1">
      <c r="B13" s="273" t="s">
        <v>26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5"/>
    </row>
    <row r="14" spans="2:26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55">
        <v>9.4</v>
      </c>
      <c r="Y14" s="130">
        <v>10.8</v>
      </c>
      <c r="Z14" s="23">
        <v>-0.1</v>
      </c>
    </row>
    <row r="15" spans="2:26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55">
        <v>9.8000000000000007</v>
      </c>
      <c r="Y15" s="130">
        <v>10.1</v>
      </c>
      <c r="Z15" s="23">
        <v>0.8</v>
      </c>
    </row>
    <row r="16" spans="2:26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55">
        <v>-3.8</v>
      </c>
      <c r="Y16" s="130">
        <v>-4.2</v>
      </c>
      <c r="Z16" s="23">
        <v>-5.2</v>
      </c>
    </row>
    <row r="17" spans="2:34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55">
        <v>36.4</v>
      </c>
      <c r="Y17" s="130">
        <v>35.5</v>
      </c>
      <c r="Z17" s="23">
        <v>0.6</v>
      </c>
    </row>
    <row r="18" spans="2:34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56">
        <v>3.7</v>
      </c>
      <c r="Y18" s="131">
        <v>3.2</v>
      </c>
      <c r="Z18" s="25">
        <v>0.1</v>
      </c>
    </row>
    <row r="19" spans="2:34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56">
        <v>11</v>
      </c>
      <c r="Y19" s="131">
        <v>11</v>
      </c>
      <c r="Z19" s="25">
        <v>0</v>
      </c>
    </row>
    <row r="20" spans="2:34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56">
        <v>3.4</v>
      </c>
      <c r="Y20" s="131">
        <v>3.4</v>
      </c>
      <c r="Z20" s="25">
        <v>0</v>
      </c>
    </row>
    <row r="21" spans="2:34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56">
        <v>175.3</v>
      </c>
      <c r="Y21" s="131">
        <v>164.5</v>
      </c>
      <c r="Z21" s="25">
        <v>3.3</v>
      </c>
    </row>
    <row r="22" spans="2:34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56">
        <v>15.2</v>
      </c>
      <c r="Y22" s="131">
        <v>15.2</v>
      </c>
      <c r="Z22" s="25">
        <v>0</v>
      </c>
    </row>
    <row r="23" spans="2:34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56">
        <v>36.6</v>
      </c>
      <c r="Y23" s="131">
        <v>36.6</v>
      </c>
      <c r="Z23" s="25">
        <v>0</v>
      </c>
    </row>
    <row r="24" spans="2:34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55">
        <v>12</v>
      </c>
      <c r="Y24" s="130">
        <v>11.9</v>
      </c>
      <c r="Z24" s="23">
        <v>1.1000000000000001</v>
      </c>
    </row>
    <row r="25" spans="2:34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55">
        <v>5</v>
      </c>
      <c r="Y25" s="130">
        <v>4.8</v>
      </c>
      <c r="Z25" s="23">
        <v>0.1</v>
      </c>
    </row>
    <row r="26" spans="2:34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57">
        <v>14.7</v>
      </c>
      <c r="Y26" s="137">
        <v>14.6</v>
      </c>
      <c r="Z26" s="26">
        <v>0</v>
      </c>
    </row>
    <row r="27" spans="2:34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34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4" ht="15" customHeight="1">
      <c r="B29" s="265" t="s">
        <v>1</v>
      </c>
      <c r="C29" s="264" t="s">
        <v>229</v>
      </c>
      <c r="D29" s="264" t="s">
        <v>3</v>
      </c>
      <c r="E29" s="270" t="s">
        <v>4</v>
      </c>
      <c r="F29" s="270" t="s">
        <v>5</v>
      </c>
      <c r="G29" s="278" t="s">
        <v>6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S29" s="278" t="s">
        <v>227</v>
      </c>
      <c r="T29" s="279"/>
      <c r="U29" s="279"/>
      <c r="V29" s="279"/>
      <c r="W29" s="279"/>
      <c r="X29" s="279"/>
      <c r="Y29" s="280"/>
      <c r="Z29" s="264" t="s">
        <v>241</v>
      </c>
      <c r="AH29" s="191"/>
    </row>
    <row r="30" spans="2:34" ht="15" customHeight="1">
      <c r="B30" s="265"/>
      <c r="C30" s="264"/>
      <c r="D30" s="264"/>
      <c r="E30" s="271"/>
      <c r="F30" s="271"/>
      <c r="G30" s="266" t="s">
        <v>7</v>
      </c>
      <c r="H30" s="266" t="s">
        <v>8</v>
      </c>
      <c r="I30" s="277" t="s">
        <v>9</v>
      </c>
      <c r="J30" s="277" t="s">
        <v>10</v>
      </c>
      <c r="K30" s="268" t="s">
        <v>11</v>
      </c>
      <c r="L30" s="268" t="s">
        <v>12</v>
      </c>
      <c r="M30" s="268" t="s">
        <v>13</v>
      </c>
      <c r="N30" s="268" t="s">
        <v>14</v>
      </c>
      <c r="O30" s="268" t="s">
        <v>15</v>
      </c>
      <c r="P30" s="266" t="s">
        <v>16</v>
      </c>
      <c r="Q30" s="266" t="s">
        <v>17</v>
      </c>
      <c r="R30" s="266" t="s">
        <v>18</v>
      </c>
      <c r="S30" s="266" t="s">
        <v>7</v>
      </c>
      <c r="T30" s="266" t="s">
        <v>8</v>
      </c>
      <c r="U30" s="266" t="s">
        <v>95</v>
      </c>
      <c r="V30" s="266" t="s">
        <v>10</v>
      </c>
      <c r="W30" s="266" t="s">
        <v>11</v>
      </c>
      <c r="X30" s="281" t="s">
        <v>12</v>
      </c>
      <c r="Y30" s="281" t="s">
        <v>13</v>
      </c>
      <c r="Z30" s="264"/>
    </row>
    <row r="31" spans="2:34" ht="15" customHeight="1">
      <c r="B31" s="265"/>
      <c r="C31" s="264"/>
      <c r="D31" s="264"/>
      <c r="E31" s="272"/>
      <c r="F31" s="272"/>
      <c r="G31" s="267"/>
      <c r="H31" s="267"/>
      <c r="I31" s="277"/>
      <c r="J31" s="277"/>
      <c r="K31" s="269"/>
      <c r="L31" s="269"/>
      <c r="M31" s="269"/>
      <c r="N31" s="269"/>
      <c r="O31" s="269"/>
      <c r="P31" s="267"/>
      <c r="Q31" s="267"/>
      <c r="R31" s="267"/>
      <c r="S31" s="267"/>
      <c r="T31" s="267"/>
      <c r="U31" s="267"/>
      <c r="V31" s="267"/>
      <c r="W31" s="267"/>
      <c r="X31" s="282"/>
      <c r="Y31" s="282"/>
      <c r="Z31" s="264"/>
    </row>
    <row r="32" spans="2:34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9"/>
      <c r="Z32" s="22"/>
    </row>
    <row r="33" spans="2:26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55">
        <v>39.1</v>
      </c>
      <c r="Y33" s="130">
        <v>42.2</v>
      </c>
      <c r="Z33" s="23">
        <v>2.6</v>
      </c>
    </row>
    <row r="34" spans="2:26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55">
        <v>151.6</v>
      </c>
      <c r="Y34" s="130">
        <v>159.1</v>
      </c>
      <c r="Z34" s="23">
        <v>3</v>
      </c>
    </row>
    <row r="35" spans="2:26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56">
        <v>12.5</v>
      </c>
      <c r="Y35" s="131">
        <v>26.5</v>
      </c>
      <c r="Z35" s="25">
        <v>11.5</v>
      </c>
    </row>
    <row r="36" spans="2:26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56">
        <v>236.6</v>
      </c>
      <c r="Y36" s="131">
        <v>246</v>
      </c>
      <c r="Z36" s="25">
        <v>-2.9</v>
      </c>
    </row>
    <row r="37" spans="2:26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56">
        <v>198.7</v>
      </c>
      <c r="Y37" s="131">
        <v>196.7</v>
      </c>
      <c r="Z37" s="25">
        <v>4.4000000000000004</v>
      </c>
    </row>
    <row r="38" spans="2:26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55">
        <v>35.799999999999997</v>
      </c>
      <c r="Y38" s="130">
        <v>37.799999999999997</v>
      </c>
      <c r="Z38" s="23">
        <v>2.8</v>
      </c>
    </row>
    <row r="39" spans="2:26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56">
        <v>29.8</v>
      </c>
      <c r="Y39" s="131">
        <v>29.2</v>
      </c>
      <c r="Z39" s="25">
        <v>0.4</v>
      </c>
    </row>
    <row r="40" spans="2:26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56">
        <v>76.599999999999994</v>
      </c>
      <c r="Y40" s="131">
        <v>99.4</v>
      </c>
      <c r="Z40" s="25">
        <v>18.7</v>
      </c>
    </row>
    <row r="41" spans="2:26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56">
        <v>53.8</v>
      </c>
      <c r="Y41" s="131">
        <v>47.7</v>
      </c>
      <c r="Z41" s="25">
        <v>1.9</v>
      </c>
    </row>
    <row r="42" spans="2:26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56">
        <v>14.9</v>
      </c>
      <c r="Y42" s="131">
        <v>15.4</v>
      </c>
      <c r="Z42" s="25">
        <v>1</v>
      </c>
    </row>
    <row r="43" spans="2:26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56">
        <v>10.8</v>
      </c>
      <c r="Y43" s="131">
        <v>12.6</v>
      </c>
      <c r="Z43" s="25">
        <v>1.7</v>
      </c>
    </row>
    <row r="44" spans="2:26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56">
        <v>81.099999999999994</v>
      </c>
      <c r="Y44" s="131">
        <v>87.4</v>
      </c>
      <c r="Z44" s="25">
        <v>5</v>
      </c>
    </row>
    <row r="45" spans="2:26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56">
        <v>2.9</v>
      </c>
      <c r="Y45" s="131">
        <v>8.9</v>
      </c>
      <c r="Z45" s="25">
        <v>4.8</v>
      </c>
    </row>
    <row r="46" spans="2:26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57">
        <v>6.8</v>
      </c>
      <c r="Y46" s="137">
        <v>10.6</v>
      </c>
      <c r="Z46" s="26">
        <v>1.9</v>
      </c>
    </row>
    <row r="47" spans="2:26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2:26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63" t="s">
        <v>57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</row>
  </sheetData>
  <mergeCells count="57">
    <mergeCell ref="T30:T31"/>
    <mergeCell ref="V3:V4"/>
    <mergeCell ref="V30:V31"/>
    <mergeCell ref="P30:P31"/>
    <mergeCell ref="S2:Y2"/>
    <mergeCell ref="S29:Y29"/>
    <mergeCell ref="X3:X4"/>
    <mergeCell ref="X30:X31"/>
    <mergeCell ref="Y30:Y31"/>
    <mergeCell ref="Y3:Y4"/>
    <mergeCell ref="W3:W4"/>
    <mergeCell ref="W30:W31"/>
    <mergeCell ref="O3:O4"/>
    <mergeCell ref="G2:R2"/>
    <mergeCell ref="M3:M4"/>
    <mergeCell ref="M30:M31"/>
    <mergeCell ref="O30:O31"/>
    <mergeCell ref="N3:N4"/>
    <mergeCell ref="J3:J4"/>
    <mergeCell ref="I30:I31"/>
    <mergeCell ref="J30:J31"/>
    <mergeCell ref="H30:H31"/>
    <mergeCell ref="L30:L31"/>
    <mergeCell ref="K30:K31"/>
    <mergeCell ref="R3:R4"/>
    <mergeCell ref="B1:Z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U3:U4"/>
    <mergeCell ref="U30:U31"/>
    <mergeCell ref="Z2:Z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B13:Z13"/>
    <mergeCell ref="Z29:Z31"/>
    <mergeCell ref="N30:N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showGridLines="0" tabSelected="1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O32" sqref="O32"/>
    </sheetView>
  </sheetViews>
  <sheetFormatPr defaultColWidth="9.42578125" defaultRowHeight="12.75"/>
  <cols>
    <col min="1" max="1" width="50.42578125" style="56" customWidth="1"/>
    <col min="2" max="13" width="5.42578125" style="56" customWidth="1"/>
    <col min="14" max="20" width="6" style="56" customWidth="1"/>
    <col min="21" max="21" width="4" style="56" customWidth="1"/>
    <col min="22" max="23" width="7.42578125" style="56" customWidth="1"/>
    <col min="24" max="24" width="7.140625" style="56" customWidth="1"/>
    <col min="25" max="25" width="7" style="56" customWidth="1"/>
    <col min="26" max="32" width="5.5703125" style="56" customWidth="1"/>
    <col min="33" max="33" width="3" style="56" customWidth="1"/>
    <col min="34" max="34" width="6" style="56" customWidth="1"/>
    <col min="35" max="37" width="7.42578125" style="56" customWidth="1"/>
    <col min="38" max="16384" width="9.42578125" style="56"/>
  </cols>
  <sheetData>
    <row r="1" spans="1:37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ht="12.75" customHeight="1">
      <c r="A2" s="42"/>
      <c r="B2" s="287" t="s">
        <v>235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11"/>
      <c r="S2" s="262"/>
      <c r="T2" s="260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7" ht="12.75" customHeight="1">
      <c r="A3" s="42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11"/>
      <c r="S3" s="262"/>
      <c r="T3" s="260"/>
      <c r="U3" s="186"/>
      <c r="V3" s="286" t="s">
        <v>59</v>
      </c>
      <c r="W3" s="286"/>
      <c r="X3" s="286"/>
      <c r="Y3" s="286"/>
      <c r="Z3" s="286"/>
      <c r="AA3" s="286"/>
      <c r="AB3" s="286"/>
      <c r="AC3" s="286"/>
      <c r="AD3" s="210"/>
      <c r="AE3" s="261"/>
      <c r="AF3" s="259"/>
      <c r="AG3" s="186"/>
      <c r="AH3" s="285" t="s">
        <v>60</v>
      </c>
      <c r="AI3" s="285"/>
      <c r="AJ3" s="285"/>
      <c r="AK3" s="285"/>
    </row>
    <row r="4" spans="1:37" ht="12.75" customHeight="1">
      <c r="A4" s="288" t="s">
        <v>1</v>
      </c>
      <c r="B4" s="293">
        <v>2020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94"/>
      <c r="N4" s="295">
        <v>2021</v>
      </c>
      <c r="O4" s="296"/>
      <c r="P4" s="296"/>
      <c r="Q4" s="296"/>
      <c r="R4" s="296"/>
      <c r="S4" s="296"/>
      <c r="T4" s="297"/>
      <c r="U4" s="187"/>
      <c r="V4" s="290">
        <v>2020</v>
      </c>
      <c r="W4" s="291"/>
      <c r="X4" s="291"/>
      <c r="Y4" s="292"/>
      <c r="Z4" s="298">
        <v>2021</v>
      </c>
      <c r="AA4" s="299"/>
      <c r="AB4" s="299"/>
      <c r="AC4" s="299"/>
      <c r="AD4" s="299"/>
      <c r="AE4" s="299"/>
      <c r="AF4" s="300"/>
      <c r="AG4" s="187"/>
      <c r="AH4" s="283">
        <v>2017</v>
      </c>
      <c r="AI4" s="283">
        <v>2018</v>
      </c>
      <c r="AJ4" s="283">
        <v>2019</v>
      </c>
      <c r="AK4" s="283">
        <v>2020</v>
      </c>
    </row>
    <row r="5" spans="1:37">
      <c r="A5" s="289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77" t="s">
        <v>67</v>
      </c>
      <c r="U5" s="187"/>
      <c r="V5" s="76" t="s">
        <v>70</v>
      </c>
      <c r="W5" s="77" t="s">
        <v>71</v>
      </c>
      <c r="X5" s="77" t="s">
        <v>72</v>
      </c>
      <c r="Y5" s="77" t="s">
        <v>73</v>
      </c>
      <c r="Z5" s="76" t="s">
        <v>61</v>
      </c>
      <c r="AA5" s="77" t="s">
        <v>232</v>
      </c>
      <c r="AB5" s="77" t="s">
        <v>70</v>
      </c>
      <c r="AC5" s="77" t="s">
        <v>237</v>
      </c>
      <c r="AD5" s="77" t="s">
        <v>238</v>
      </c>
      <c r="AE5" s="77" t="s">
        <v>71</v>
      </c>
      <c r="AF5" s="77" t="s">
        <v>245</v>
      </c>
      <c r="AG5" s="187"/>
      <c r="AH5" s="284"/>
      <c r="AI5" s="284"/>
      <c r="AJ5" s="284"/>
      <c r="AK5" s="284"/>
    </row>
    <row r="6" spans="1:37" s="58" customFormat="1" ht="13.5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8">
        <v>-6.5566744412932332</v>
      </c>
      <c r="K6" s="148">
        <v>-7.8816333935762497</v>
      </c>
      <c r="L6" s="148">
        <v>3.2665244847945321</v>
      </c>
      <c r="M6" s="148">
        <v>9.1410056807272611</v>
      </c>
      <c r="N6" s="83">
        <v>-3.7830051675765697</v>
      </c>
      <c r="O6" s="197">
        <v>-4.177659873950839</v>
      </c>
      <c r="P6" s="197">
        <v>-0.1</v>
      </c>
      <c r="Q6" s="197">
        <v>18.3</v>
      </c>
      <c r="R6" s="197">
        <v>4.0999999999999996</v>
      </c>
      <c r="S6" s="197">
        <v>1.7</v>
      </c>
      <c r="T6" s="197">
        <v>2.2999999999999998</v>
      </c>
      <c r="U6" s="187"/>
      <c r="V6" s="69">
        <v>-3.0757764420217724</v>
      </c>
      <c r="W6" s="148">
        <v>-7.3493795850072976</v>
      </c>
      <c r="X6" s="148">
        <v>-6.003726053259455</v>
      </c>
      <c r="Y6" s="70">
        <v>-4.3767862259924923</v>
      </c>
      <c r="Z6" s="83">
        <v>-3.7830051675765697</v>
      </c>
      <c r="AA6" s="197">
        <v>-3.9509066513992952</v>
      </c>
      <c r="AB6" s="197">
        <v>-2.6</v>
      </c>
      <c r="AC6" s="197">
        <v>1.5</v>
      </c>
      <c r="AD6" s="197">
        <v>1.2</v>
      </c>
      <c r="AE6" s="197">
        <v>0.9</v>
      </c>
      <c r="AF6" s="197">
        <v>1.3</v>
      </c>
      <c r="AG6" s="187"/>
      <c r="AH6" s="69">
        <v>2.6</v>
      </c>
      <c r="AI6" s="70">
        <v>4.4000000000000004</v>
      </c>
      <c r="AJ6" s="70">
        <v>2</v>
      </c>
      <c r="AK6" s="201">
        <v>-4.3767862259924923</v>
      </c>
    </row>
    <row r="7" spans="1:37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8">
        <v>-19.200000000000003</v>
      </c>
      <c r="K7" s="188">
        <v>-18.299999999999997</v>
      </c>
      <c r="L7" s="188">
        <v>11.299999999999997</v>
      </c>
      <c r="M7" s="188">
        <v>26</v>
      </c>
      <c r="N7" s="72">
        <v>-5.7000000000000028</v>
      </c>
      <c r="O7" s="188">
        <v>-6.5</v>
      </c>
      <c r="P7" s="188">
        <v>-2.2999999999999972</v>
      </c>
      <c r="Q7" s="188">
        <v>-4.5999999999999996</v>
      </c>
      <c r="R7" s="188">
        <v>-3.9</v>
      </c>
      <c r="S7" s="188">
        <v>-16</v>
      </c>
      <c r="T7" s="188">
        <v>9.1999999999999993</v>
      </c>
      <c r="U7" s="187"/>
      <c r="V7" s="87">
        <v>-1.7999999999999972</v>
      </c>
      <c r="W7" s="188">
        <v>-18.700000000000003</v>
      </c>
      <c r="X7" s="188">
        <v>-13.099999999999994</v>
      </c>
      <c r="Y7" s="189">
        <v>-11.5</v>
      </c>
      <c r="Z7" s="72">
        <v>-5.7000000000000028</v>
      </c>
      <c r="AA7" s="199">
        <v>-6.0999999999999943</v>
      </c>
      <c r="AB7" s="199">
        <v>-4.8</v>
      </c>
      <c r="AC7" s="199">
        <v>-4.7</v>
      </c>
      <c r="AD7" s="199">
        <v>-4.5</v>
      </c>
      <c r="AE7" s="199">
        <v>-8.1999999999999993</v>
      </c>
      <c r="AF7" s="199">
        <v>2.5</v>
      </c>
      <c r="AG7" s="187"/>
      <c r="AH7" s="87">
        <v>-2.2000000000000002</v>
      </c>
      <c r="AI7" s="189">
        <v>8.1999999999999993</v>
      </c>
      <c r="AJ7" s="189">
        <v>1.4</v>
      </c>
      <c r="AK7" s="202">
        <v>-11.5</v>
      </c>
    </row>
    <row r="8" spans="1:37">
      <c r="A8" s="60" t="s">
        <v>76</v>
      </c>
      <c r="B8" s="71" t="s">
        <v>77</v>
      </c>
      <c r="C8" s="140" t="s">
        <v>77</v>
      </c>
      <c r="D8" s="203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6">
        <v>-20.399999999999999</v>
      </c>
      <c r="K8" s="146">
        <v>-19.7</v>
      </c>
      <c r="L8" s="146">
        <v>14.7</v>
      </c>
      <c r="M8" s="146">
        <v>166.3</v>
      </c>
      <c r="N8" s="71" t="s">
        <v>77</v>
      </c>
      <c r="O8" s="146" t="s">
        <v>77</v>
      </c>
      <c r="P8" s="146" t="s">
        <v>77</v>
      </c>
      <c r="Q8" s="146" t="s">
        <v>77</v>
      </c>
      <c r="R8" s="146" t="s">
        <v>77</v>
      </c>
      <c r="S8" s="146">
        <v>-26.4</v>
      </c>
      <c r="T8" s="146">
        <v>10.7</v>
      </c>
      <c r="U8" s="187"/>
      <c r="V8" s="87" t="s">
        <v>77</v>
      </c>
      <c r="W8" s="146">
        <v>-56.8</v>
      </c>
      <c r="X8" s="146">
        <v>-16.099999999999994</v>
      </c>
      <c r="Y8" s="189">
        <v>-13.900000000000006</v>
      </c>
      <c r="Z8" s="71" t="s">
        <v>77</v>
      </c>
      <c r="AA8" s="198" t="s">
        <v>77</v>
      </c>
      <c r="AB8" s="198" t="s">
        <v>77</v>
      </c>
      <c r="AC8" s="198" t="s">
        <v>77</v>
      </c>
      <c r="AD8" s="198" t="s">
        <v>77</v>
      </c>
      <c r="AE8" s="198">
        <v>-26.4</v>
      </c>
      <c r="AF8" s="198">
        <v>7</v>
      </c>
      <c r="AG8" s="187"/>
      <c r="AH8" s="87">
        <v>-2.9</v>
      </c>
      <c r="AI8" s="189">
        <v>10.199999999999999</v>
      </c>
      <c r="AJ8" s="189">
        <v>1.8</v>
      </c>
      <c r="AK8" s="204">
        <v>-13.900000000000006</v>
      </c>
    </row>
    <row r="9" spans="1:37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6">
        <v>-3.8</v>
      </c>
      <c r="K9" s="146">
        <v>-5.6</v>
      </c>
      <c r="L9" s="146">
        <v>0.2</v>
      </c>
      <c r="M9" s="146">
        <v>-4.2</v>
      </c>
      <c r="N9" s="71">
        <v>-5.7</v>
      </c>
      <c r="O9" s="146">
        <v>-6.5</v>
      </c>
      <c r="P9" s="146">
        <v>-2.2999999999999972</v>
      </c>
      <c r="Q9" s="146">
        <v>-4.5999999999999996</v>
      </c>
      <c r="R9" s="146">
        <v>-3.9</v>
      </c>
      <c r="S9" s="146">
        <v>-5.4</v>
      </c>
      <c r="T9" s="146">
        <v>-6</v>
      </c>
      <c r="U9" s="187"/>
      <c r="V9" s="87">
        <v>-1.7999999999999972</v>
      </c>
      <c r="W9" s="146">
        <v>-2.2000000000000028</v>
      </c>
      <c r="X9" s="146">
        <v>-2.4000000000000057</v>
      </c>
      <c r="Y9" s="189">
        <v>-2.5999999999999943</v>
      </c>
      <c r="Z9" s="71">
        <v>-5.7000000000000028</v>
      </c>
      <c r="AA9" s="198">
        <v>-6.0999999999999943</v>
      </c>
      <c r="AB9" s="198">
        <v>-4.8</v>
      </c>
      <c r="AC9" s="198">
        <v>-4.7</v>
      </c>
      <c r="AD9" s="198">
        <v>-4.5</v>
      </c>
      <c r="AE9" s="198">
        <v>-4.7</v>
      </c>
      <c r="AF9" s="198">
        <v>-4.9000000000000004</v>
      </c>
      <c r="AG9" s="187"/>
      <c r="AH9" s="87">
        <v>0.2</v>
      </c>
      <c r="AI9" s="189">
        <v>1.2</v>
      </c>
      <c r="AJ9" s="189">
        <v>0.2</v>
      </c>
      <c r="AK9" s="202">
        <v>-2.5999999999999943</v>
      </c>
    </row>
    <row r="10" spans="1:37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6">
        <v>14.200000000000003</v>
      </c>
      <c r="K10" s="146">
        <v>14.5</v>
      </c>
      <c r="L10" s="146">
        <v>10.900000000000006</v>
      </c>
      <c r="M10" s="146">
        <v>12.5</v>
      </c>
      <c r="N10" s="71">
        <v>-12.900000000000006</v>
      </c>
      <c r="O10" s="198">
        <v>-12.599999999999994</v>
      </c>
      <c r="P10" s="198">
        <v>-11.5</v>
      </c>
      <c r="Q10" s="198">
        <v>12.9</v>
      </c>
      <c r="R10" s="198">
        <v>-8.4</v>
      </c>
      <c r="S10" s="198">
        <v>21</v>
      </c>
      <c r="T10" s="198">
        <v>-0.5</v>
      </c>
      <c r="U10" s="187"/>
      <c r="V10" s="87">
        <v>-4.5</v>
      </c>
      <c r="W10" s="146">
        <v>-4.2999999999999972</v>
      </c>
      <c r="X10" s="146">
        <v>1.7000000000000028</v>
      </c>
      <c r="Y10" s="189">
        <v>5.5999999999999943</v>
      </c>
      <c r="Z10" s="71">
        <v>-12.9</v>
      </c>
      <c r="AA10" s="198">
        <v>-12.799999999999997</v>
      </c>
      <c r="AB10" s="198">
        <v>-12.3</v>
      </c>
      <c r="AC10" s="198">
        <v>-5.3</v>
      </c>
      <c r="AD10" s="198">
        <v>-6.1</v>
      </c>
      <c r="AE10" s="198">
        <v>0.2</v>
      </c>
      <c r="AF10" s="198">
        <v>0</v>
      </c>
      <c r="AG10" s="187"/>
      <c r="AH10" s="87">
        <v>26.400000000000006</v>
      </c>
      <c r="AI10" s="189">
        <v>8.5999999999999943</v>
      </c>
      <c r="AJ10" s="189">
        <v>23.599999999999994</v>
      </c>
      <c r="AK10" s="202">
        <v>5.5999999999999943</v>
      </c>
    </row>
    <row r="11" spans="1:37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6">
        <v>-4.2000000000000028</v>
      </c>
      <c r="K11" s="146">
        <v>-13</v>
      </c>
      <c r="L11" s="146">
        <v>-2.9000000000000057</v>
      </c>
      <c r="M11" s="146">
        <v>-25</v>
      </c>
      <c r="N11" s="71">
        <v>-10.400000000000006</v>
      </c>
      <c r="O11" s="198">
        <v>5.9</v>
      </c>
      <c r="P11" s="198">
        <v>8.6</v>
      </c>
      <c r="Q11" s="198">
        <v>40</v>
      </c>
      <c r="R11" s="198">
        <v>30.7</v>
      </c>
      <c r="S11" s="198">
        <v>24.1</v>
      </c>
      <c r="T11" s="198">
        <v>39.299999999999997</v>
      </c>
      <c r="U11" s="187"/>
      <c r="V11" s="87">
        <v>-9.2999999999999972</v>
      </c>
      <c r="W11" s="146">
        <v>-18</v>
      </c>
      <c r="X11" s="146">
        <v>-17.099999999999994</v>
      </c>
      <c r="Y11" s="189">
        <v>-16.5</v>
      </c>
      <c r="Z11" s="71">
        <v>-10.400000000000006</v>
      </c>
      <c r="AA11" s="198">
        <v>-2.5</v>
      </c>
      <c r="AB11" s="198">
        <v>1.4</v>
      </c>
      <c r="AC11" s="198">
        <v>10.8</v>
      </c>
      <c r="AD11" s="198">
        <v>14.7</v>
      </c>
      <c r="AE11" s="198">
        <v>16.399999999999999</v>
      </c>
      <c r="AF11" s="198">
        <v>19.899999999999999</v>
      </c>
      <c r="AG11" s="187"/>
      <c r="AH11" s="87">
        <v>16.299999999999997</v>
      </c>
      <c r="AI11" s="189">
        <v>0.9</v>
      </c>
      <c r="AJ11" s="189">
        <v>4.7999999999999972</v>
      </c>
      <c r="AK11" s="202">
        <v>-16.5</v>
      </c>
    </row>
    <row r="12" spans="1:37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6">
        <v>9.0734349021254275</v>
      </c>
      <c r="K12" s="146">
        <v>14.40653024117114</v>
      </c>
      <c r="L12" s="146">
        <v>9.0057338525992918</v>
      </c>
      <c r="M12" s="146">
        <v>10.996967238646278</v>
      </c>
      <c r="N12" s="71">
        <v>3.5</v>
      </c>
      <c r="O12" s="146">
        <v>5.6</v>
      </c>
      <c r="P12" s="146">
        <v>13.1</v>
      </c>
      <c r="Q12" s="146">
        <v>34.299999999999997</v>
      </c>
      <c r="R12" s="146">
        <v>22.7</v>
      </c>
      <c r="S12" s="146">
        <v>13</v>
      </c>
      <c r="T12" s="146">
        <v>10.1</v>
      </c>
      <c r="U12" s="187"/>
      <c r="V12" s="87">
        <v>12.299999999999997</v>
      </c>
      <c r="W12" s="146">
        <v>4.5999999999999943</v>
      </c>
      <c r="X12" s="146">
        <v>6.0999999999999943</v>
      </c>
      <c r="Y12" s="189">
        <v>7.5999999999999943</v>
      </c>
      <c r="Z12" s="71">
        <v>3.5</v>
      </c>
      <c r="AA12" s="146">
        <v>4.5999999999999996</v>
      </c>
      <c r="AB12" s="146">
        <v>7.5</v>
      </c>
      <c r="AC12" s="146">
        <v>14</v>
      </c>
      <c r="AD12" s="146">
        <v>14.3</v>
      </c>
      <c r="AE12" s="146">
        <v>13.8</v>
      </c>
      <c r="AF12" s="146">
        <v>13</v>
      </c>
      <c r="AG12" s="187"/>
      <c r="AH12" s="87">
        <v>6.5</v>
      </c>
      <c r="AI12" s="189">
        <v>6.2</v>
      </c>
      <c r="AJ12" s="189">
        <v>10.299999999999997</v>
      </c>
      <c r="AK12" s="202">
        <v>7.5999999999999943</v>
      </c>
    </row>
    <row r="13" spans="1:37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6">
        <v>18.322031432293741</v>
      </c>
      <c r="K13" s="146">
        <v>3.9794546748101141</v>
      </c>
      <c r="L13" s="146">
        <v>7.8390723814543861</v>
      </c>
      <c r="M13" s="146">
        <v>6.0656839353960805</v>
      </c>
      <c r="N13" s="71">
        <v>-0.59999999999999432</v>
      </c>
      <c r="O13" s="146">
        <v>-0.9760759764856175</v>
      </c>
      <c r="P13" s="146">
        <v>-6.3400836254730848</v>
      </c>
      <c r="Q13" s="146">
        <v>15.4</v>
      </c>
      <c r="R13" s="146">
        <v>-22.5</v>
      </c>
      <c r="S13" s="146">
        <v>-15.5</v>
      </c>
      <c r="T13" s="146">
        <v>-19.600000000000001</v>
      </c>
      <c r="U13" s="187"/>
      <c r="V13" s="87">
        <v>-2.7999999999999972</v>
      </c>
      <c r="W13" s="146">
        <v>-0.5</v>
      </c>
      <c r="X13" s="146">
        <v>1.9000000000000057</v>
      </c>
      <c r="Y13" s="189">
        <v>2.9000000000000057</v>
      </c>
      <c r="Z13" s="71">
        <v>-0.59999999999999432</v>
      </c>
      <c r="AA13" s="146">
        <v>-0.79999999999999716</v>
      </c>
      <c r="AB13" s="146">
        <v>-3</v>
      </c>
      <c r="AC13" s="146">
        <v>0.9</v>
      </c>
      <c r="AD13" s="146">
        <v>-3.6</v>
      </c>
      <c r="AE13" s="146">
        <v>-5.7</v>
      </c>
      <c r="AF13" s="146">
        <v>-8</v>
      </c>
      <c r="AG13" s="187"/>
      <c r="AH13" s="87">
        <v>2.7999999999999972</v>
      </c>
      <c r="AI13" s="189">
        <v>3.6</v>
      </c>
      <c r="AJ13" s="189">
        <v>-0.5</v>
      </c>
      <c r="AK13" s="202">
        <v>2.9000000000000057</v>
      </c>
    </row>
    <row r="14" spans="1:37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6">
        <v>-13.870797149855235</v>
      </c>
      <c r="K14" s="146">
        <v>-8.7702004260362116</v>
      </c>
      <c r="L14" s="146">
        <v>-7.8507989180446316</v>
      </c>
      <c r="M14" s="146">
        <v>-6.3828113828114681</v>
      </c>
      <c r="N14" s="71">
        <v>-0.7</v>
      </c>
      <c r="O14" s="146">
        <v>-8.984585051084423</v>
      </c>
      <c r="P14" s="146">
        <v>-7.4064046567739581</v>
      </c>
      <c r="Q14" s="146">
        <v>6.3</v>
      </c>
      <c r="R14" s="146">
        <v>13.8</v>
      </c>
      <c r="S14" s="146">
        <v>8.6</v>
      </c>
      <c r="T14" s="146">
        <v>0.6</v>
      </c>
      <c r="U14" s="187"/>
      <c r="V14" s="87">
        <v>-15.333113207663814</v>
      </c>
      <c r="W14" s="146">
        <v>-19.806698032766008</v>
      </c>
      <c r="X14" s="146">
        <v>-16.71981693827523</v>
      </c>
      <c r="Y14" s="189">
        <v>-14.42141829848434</v>
      </c>
      <c r="Z14" s="71">
        <v>-0.7</v>
      </c>
      <c r="AA14" s="146">
        <v>-4.9750853557257528</v>
      </c>
      <c r="AB14" s="146">
        <v>-5.9</v>
      </c>
      <c r="AC14" s="146">
        <v>-2.9</v>
      </c>
      <c r="AD14" s="146">
        <v>0.4</v>
      </c>
      <c r="AE14" s="146">
        <v>1.7</v>
      </c>
      <c r="AF14" s="146">
        <v>1.6</v>
      </c>
      <c r="AG14" s="187"/>
      <c r="AH14" s="87">
        <v>5.9</v>
      </c>
      <c r="AI14" s="189">
        <v>-3.3</v>
      </c>
      <c r="AJ14" s="189">
        <v>2.1</v>
      </c>
      <c r="AK14" s="202">
        <v>-14.42141829848434</v>
      </c>
    </row>
    <row r="15" spans="1:37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6">
        <v>-6.029423467154686</v>
      </c>
      <c r="K15" s="146">
        <v>-4.0664002926631042</v>
      </c>
      <c r="L15" s="146">
        <v>4.0250020731404277</v>
      </c>
      <c r="M15" s="146">
        <v>2.0854697221676162</v>
      </c>
      <c r="N15" s="71">
        <v>-8.8327622289170478</v>
      </c>
      <c r="O15" s="146">
        <v>-9.1741196594751671</v>
      </c>
      <c r="P15" s="146">
        <v>-2.5329632199861152</v>
      </c>
      <c r="Q15" s="146">
        <v>10.6</v>
      </c>
      <c r="R15" s="146">
        <v>19.5</v>
      </c>
      <c r="S15" s="146">
        <v>13.7</v>
      </c>
      <c r="T15" s="146">
        <v>6</v>
      </c>
      <c r="U15" s="187"/>
      <c r="V15" s="87">
        <v>-5.3057832811296777</v>
      </c>
      <c r="W15" s="146">
        <v>-11.03212532436855</v>
      </c>
      <c r="X15" s="146">
        <v>-7.9591513038080279</v>
      </c>
      <c r="Y15" s="189">
        <v>-5.8169364222998041</v>
      </c>
      <c r="Z15" s="71">
        <v>-8.8327622289170478</v>
      </c>
      <c r="AA15" s="146">
        <v>-9.0047163485818089</v>
      </c>
      <c r="AB15" s="146">
        <v>-6.7</v>
      </c>
      <c r="AC15" s="146">
        <v>-2.6</v>
      </c>
      <c r="AD15" s="146">
        <v>1.5</v>
      </c>
      <c r="AE15" s="146">
        <v>3.4</v>
      </c>
      <c r="AF15" s="146">
        <v>3.8</v>
      </c>
      <c r="AG15" s="187"/>
      <c r="AH15" s="87">
        <v>3.4836428184564596</v>
      </c>
      <c r="AI15" s="189">
        <v>-2.1676699218413802</v>
      </c>
      <c r="AJ15" s="189">
        <v>0.78158753277391213</v>
      </c>
      <c r="AK15" s="202">
        <v>-5.8169364222998041</v>
      </c>
    </row>
    <row r="16" spans="1:37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6">
        <v>-50.550261361156515</v>
      </c>
      <c r="K16" s="146">
        <v>-54.342089414959382</v>
      </c>
      <c r="L16" s="146">
        <v>-57.060736267564742</v>
      </c>
      <c r="M16" s="146">
        <v>-51.044388009283416</v>
      </c>
      <c r="N16" s="71">
        <v>-52.1</v>
      </c>
      <c r="O16" s="146">
        <v>-45.150510870611541</v>
      </c>
      <c r="P16" s="146">
        <v>15.499269852459861</v>
      </c>
      <c r="Q16" s="146">
        <v>1092.2</v>
      </c>
      <c r="R16" s="146">
        <v>614</v>
      </c>
      <c r="S16" s="146">
        <v>116.3</v>
      </c>
      <c r="T16" s="146">
        <v>57.1</v>
      </c>
      <c r="U16" s="187"/>
      <c r="V16" s="87">
        <v>-18.700000000000003</v>
      </c>
      <c r="W16" s="146">
        <v>-55.5</v>
      </c>
      <c r="X16" s="146">
        <v>-54.3</v>
      </c>
      <c r="Y16" s="189">
        <v>-54.2</v>
      </c>
      <c r="Z16" s="71">
        <v>-52.1</v>
      </c>
      <c r="AA16" s="146">
        <v>-48.7</v>
      </c>
      <c r="AB16" s="146">
        <v>-35.299999999999997</v>
      </c>
      <c r="AC16" s="146">
        <v>-15.9</v>
      </c>
      <c r="AD16" s="146">
        <v>7</v>
      </c>
      <c r="AE16" s="146">
        <v>21.1</v>
      </c>
      <c r="AF16" s="146">
        <v>26.8</v>
      </c>
      <c r="AG16" s="187"/>
      <c r="AH16" s="87">
        <v>7.4</v>
      </c>
      <c r="AI16" s="189">
        <v>5.0999999999999996</v>
      </c>
      <c r="AJ16" s="189">
        <v>2.5999999999999943</v>
      </c>
      <c r="AK16" s="202">
        <v>-54.2</v>
      </c>
    </row>
    <row r="17" spans="1:37">
      <c r="A17" s="42"/>
      <c r="B17" s="71"/>
      <c r="C17" s="140"/>
      <c r="D17" s="140"/>
      <c r="E17" s="140"/>
      <c r="F17" s="140"/>
      <c r="G17" s="140"/>
      <c r="H17" s="140"/>
      <c r="I17" s="140"/>
      <c r="J17" s="146"/>
      <c r="K17" s="146"/>
      <c r="L17" s="146"/>
      <c r="M17" s="146"/>
      <c r="N17" s="71"/>
      <c r="O17" s="146"/>
      <c r="P17" s="146"/>
      <c r="Q17" s="146"/>
      <c r="R17" s="146"/>
      <c r="S17" s="146"/>
      <c r="T17" s="146"/>
      <c r="U17" s="187"/>
      <c r="V17" s="71"/>
      <c r="W17" s="146"/>
      <c r="X17" s="146"/>
      <c r="Y17" s="140"/>
      <c r="Z17" s="71"/>
      <c r="AA17" s="146"/>
      <c r="AB17" s="146"/>
      <c r="AC17" s="146"/>
      <c r="AD17" s="146"/>
      <c r="AE17" s="146"/>
      <c r="AF17" s="146"/>
      <c r="AG17" s="187"/>
      <c r="AH17" s="71"/>
      <c r="AI17" s="140"/>
      <c r="AJ17" s="140"/>
      <c r="AK17" s="205"/>
    </row>
    <row r="18" spans="1:37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6">
        <v>-3.4000000000000057</v>
      </c>
      <c r="K18" s="146">
        <v>-4.2000000000000028</v>
      </c>
      <c r="L18" s="146">
        <v>0.5</v>
      </c>
      <c r="M18" s="146">
        <v>5.2999999999999972</v>
      </c>
      <c r="N18" s="71">
        <v>-4</v>
      </c>
      <c r="O18" s="146">
        <v>-4.5999999999999943</v>
      </c>
      <c r="P18" s="146">
        <v>2.1</v>
      </c>
      <c r="Q18" s="146">
        <v>13</v>
      </c>
      <c r="R18" s="146">
        <v>5.4</v>
      </c>
      <c r="S18" s="146">
        <v>1.0999999999999943</v>
      </c>
      <c r="T18" s="146">
        <v>0.20000000000000284</v>
      </c>
      <c r="U18" s="187"/>
      <c r="V18" s="72">
        <v>-4.2999999999999972</v>
      </c>
      <c r="W18" s="146">
        <v>-7.5999999999999943</v>
      </c>
      <c r="X18" s="146">
        <v>-6.2000000000000028</v>
      </c>
      <c r="Y18" s="73">
        <v>-4.5</v>
      </c>
      <c r="Z18" s="71">
        <v>-4</v>
      </c>
      <c r="AA18" s="146">
        <v>-4.2000000000000028</v>
      </c>
      <c r="AB18" s="146">
        <v>-2</v>
      </c>
      <c r="AC18" s="146">
        <v>1.5</v>
      </c>
      <c r="AD18" s="146">
        <v>2.2000000000000002</v>
      </c>
      <c r="AE18" s="146">
        <v>2.0999999999999943</v>
      </c>
      <c r="AF18" s="146">
        <v>1.7999999999999972</v>
      </c>
      <c r="AG18" s="187"/>
      <c r="AH18" s="72">
        <v>1.0999999999999943</v>
      </c>
      <c r="AI18" s="73">
        <v>3</v>
      </c>
      <c r="AJ18" s="73">
        <v>-0.5</v>
      </c>
      <c r="AK18" s="24">
        <v>-4.5</v>
      </c>
    </row>
    <row r="19" spans="1:37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6">
        <v>-2.7000000000000028</v>
      </c>
      <c r="K19" s="146">
        <v>-2.2000000000000028</v>
      </c>
      <c r="L19" s="146">
        <v>2.0999999999999943</v>
      </c>
      <c r="M19" s="146">
        <v>5.7999999999999972</v>
      </c>
      <c r="N19" s="72">
        <v>-3</v>
      </c>
      <c r="O19" s="146">
        <v>-3.9000000000000057</v>
      </c>
      <c r="P19" s="146">
        <v>-1.5</v>
      </c>
      <c r="Q19" s="146">
        <v>6.9</v>
      </c>
      <c r="R19" s="146">
        <v>8</v>
      </c>
      <c r="S19" s="146">
        <v>2.5</v>
      </c>
      <c r="T19" s="146">
        <v>4</v>
      </c>
      <c r="U19" s="187"/>
      <c r="V19" s="87">
        <v>-4.2000000000000028</v>
      </c>
      <c r="W19" s="146">
        <v>-6.2000000000000028</v>
      </c>
      <c r="X19" s="146">
        <v>-4.5</v>
      </c>
      <c r="Y19" s="189">
        <v>-3</v>
      </c>
      <c r="Z19" s="72">
        <v>-3</v>
      </c>
      <c r="AA19" s="146">
        <v>-3.4000000000000057</v>
      </c>
      <c r="AB19" s="146">
        <v>-2.8</v>
      </c>
      <c r="AC19" s="146">
        <v>-0.5</v>
      </c>
      <c r="AD19" s="146">
        <v>1.2</v>
      </c>
      <c r="AE19" s="146">
        <v>1.4000000000000057</v>
      </c>
      <c r="AF19" s="146">
        <v>1.7999999999999972</v>
      </c>
      <c r="AG19" s="187"/>
      <c r="AH19" s="87">
        <v>-3.5</v>
      </c>
      <c r="AI19" s="189">
        <v>3.4000000000000057</v>
      </c>
      <c r="AJ19" s="189">
        <v>-1.5999999999999943</v>
      </c>
      <c r="AK19" s="202">
        <v>-3</v>
      </c>
    </row>
    <row r="20" spans="1:37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6">
        <v>-5.5999999999999943</v>
      </c>
      <c r="K20" s="146">
        <v>-11.799999999999997</v>
      </c>
      <c r="L20" s="146">
        <v>-2.5999999999999943</v>
      </c>
      <c r="M20" s="146">
        <v>-1.7999999999999972</v>
      </c>
      <c r="N20" s="71">
        <v>-4.5</v>
      </c>
      <c r="O20" s="146">
        <v>-6.7999999999999972</v>
      </c>
      <c r="P20" s="146">
        <v>8.1</v>
      </c>
      <c r="Q20" s="146">
        <v>44.900000000000006</v>
      </c>
      <c r="R20" s="146">
        <v>60.9</v>
      </c>
      <c r="S20" s="146">
        <v>3.5</v>
      </c>
      <c r="T20" s="146">
        <v>-8.0999999999999943</v>
      </c>
      <c r="U20" s="187"/>
      <c r="V20" s="87">
        <v>-17.799999999999997</v>
      </c>
      <c r="W20" s="146">
        <v>-23.799999999999997</v>
      </c>
      <c r="X20" s="146">
        <v>-16.299999999999997</v>
      </c>
      <c r="Y20" s="189">
        <v>-13.700000000000003</v>
      </c>
      <c r="Z20" s="71">
        <v>-4.5</v>
      </c>
      <c r="AA20" s="146">
        <v>-5.5</v>
      </c>
      <c r="AB20" s="146">
        <v>-1.0999999999999943</v>
      </c>
      <c r="AC20" s="146">
        <v>7.5</v>
      </c>
      <c r="AD20" s="146">
        <v>15.3</v>
      </c>
      <c r="AE20" s="146">
        <v>13</v>
      </c>
      <c r="AF20" s="146">
        <v>9.4000000000000057</v>
      </c>
      <c r="AG20" s="187"/>
      <c r="AH20" s="87">
        <v>-16.799999999999997</v>
      </c>
      <c r="AI20" s="189">
        <v>6.0999999999999943</v>
      </c>
      <c r="AJ20" s="189">
        <v>-3.0999999999999943</v>
      </c>
      <c r="AK20" s="204">
        <v>-13.700000000000003</v>
      </c>
    </row>
    <row r="21" spans="1:37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6">
        <v>-0.40000000000000568</v>
      </c>
      <c r="K21" s="146">
        <v>-1.5</v>
      </c>
      <c r="L21" s="146">
        <v>-2.7999999999999972</v>
      </c>
      <c r="M21" s="146">
        <v>-4.2999999999999972</v>
      </c>
      <c r="N21" s="71">
        <v>-4.7999999999999972</v>
      </c>
      <c r="O21" s="146">
        <v>-7.9000000000000057</v>
      </c>
      <c r="P21" s="146">
        <v>-4.4000000000000004</v>
      </c>
      <c r="Q21" s="146">
        <v>-3.7999999999999972</v>
      </c>
      <c r="R21" s="146">
        <v>-3.2999999999999972</v>
      </c>
      <c r="S21" s="146">
        <v>-1.2999999999999972</v>
      </c>
      <c r="T21" s="146">
        <v>-2.0999999999999943</v>
      </c>
      <c r="U21" s="187"/>
      <c r="V21" s="87">
        <v>-2.0999999999999943</v>
      </c>
      <c r="W21" s="146">
        <v>-2.5999999999999943</v>
      </c>
      <c r="X21" s="146">
        <v>-1.5</v>
      </c>
      <c r="Y21" s="189">
        <v>-1.9000000000000057</v>
      </c>
      <c r="Z21" s="71">
        <v>-4.7999999999999972</v>
      </c>
      <c r="AA21" s="146">
        <v>-6.2999999999999972</v>
      </c>
      <c r="AB21" s="146">
        <v>-5.7000000000000028</v>
      </c>
      <c r="AC21" s="146">
        <v>-5.2000000000000028</v>
      </c>
      <c r="AD21" s="146">
        <v>-4.7999999999999972</v>
      </c>
      <c r="AE21" s="146">
        <v>-4.2999999999999972</v>
      </c>
      <c r="AF21" s="146">
        <v>-3.9000000000000057</v>
      </c>
      <c r="AG21" s="187"/>
      <c r="AH21" s="87">
        <v>1.7999999999999972</v>
      </c>
      <c r="AI21" s="189">
        <v>2.5</v>
      </c>
      <c r="AJ21" s="189">
        <v>0.29999999999999716</v>
      </c>
      <c r="AK21" s="204">
        <v>-1.9000000000000057</v>
      </c>
    </row>
    <row r="22" spans="1:37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6">
        <v>-8.4000000000000057</v>
      </c>
      <c r="K22" s="146">
        <v>-1.5</v>
      </c>
      <c r="L22" s="146">
        <v>10.599999999999994</v>
      </c>
      <c r="M22" s="146">
        <v>20</v>
      </c>
      <c r="N22" s="71">
        <v>-0.29999999999999716</v>
      </c>
      <c r="O22" s="146">
        <v>1.2999999999999972</v>
      </c>
      <c r="P22" s="146">
        <v>3.2</v>
      </c>
      <c r="Q22" s="146">
        <v>11.799999999999997</v>
      </c>
      <c r="R22" s="146">
        <v>11.6</v>
      </c>
      <c r="S22" s="146">
        <v>4.2000000000000028</v>
      </c>
      <c r="T22" s="146">
        <v>13.299999999999997</v>
      </c>
      <c r="U22" s="187"/>
      <c r="V22" s="87">
        <v>-3.4000000000000057</v>
      </c>
      <c r="W22" s="146">
        <v>-5.9000000000000057</v>
      </c>
      <c r="X22" s="146">
        <v>-5.7999999999999972</v>
      </c>
      <c r="Y22" s="189">
        <v>-2.4000000000000057</v>
      </c>
      <c r="Z22" s="71">
        <v>-0.29999999999999716</v>
      </c>
      <c r="AA22" s="146">
        <v>0.5</v>
      </c>
      <c r="AB22" s="146">
        <v>1.4000000000000057</v>
      </c>
      <c r="AC22" s="146">
        <v>3.7999999999999972</v>
      </c>
      <c r="AD22" s="146">
        <v>5.4</v>
      </c>
      <c r="AE22" s="146">
        <v>5.2000000000000028</v>
      </c>
      <c r="AF22" s="146">
        <v>6.2999999999999972</v>
      </c>
      <c r="AG22" s="187"/>
      <c r="AH22" s="87">
        <v>-8.5</v>
      </c>
      <c r="AI22" s="189">
        <v>4.4000000000000057</v>
      </c>
      <c r="AJ22" s="189">
        <v>-2.9000000000000057</v>
      </c>
      <c r="AK22" s="204">
        <v>-2.4000000000000057</v>
      </c>
    </row>
    <row r="23" spans="1:37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6">
        <v>-4.7000000000000028</v>
      </c>
      <c r="K23" s="146">
        <v>-5.2999999999999972</v>
      </c>
      <c r="L23" s="146">
        <v>-1.5</v>
      </c>
      <c r="M23" s="146">
        <v>3.2000000000000028</v>
      </c>
      <c r="N23" s="71">
        <v>-6.5</v>
      </c>
      <c r="O23" s="146">
        <v>-6.7000000000000028</v>
      </c>
      <c r="P23" s="146">
        <v>2.5</v>
      </c>
      <c r="Q23" s="146">
        <v>18</v>
      </c>
      <c r="R23" s="146">
        <v>6.3</v>
      </c>
      <c r="S23" s="146">
        <v>2</v>
      </c>
      <c r="T23" s="146">
        <v>-1.7999999999999972</v>
      </c>
      <c r="U23" s="187"/>
      <c r="V23" s="87">
        <v>-3.4000000000000057</v>
      </c>
      <c r="W23" s="146">
        <v>-8.5999999999999943</v>
      </c>
      <c r="X23" s="146">
        <v>-7.5999999999999943</v>
      </c>
      <c r="Y23" s="189">
        <v>-5.9000000000000057</v>
      </c>
      <c r="Z23" s="71">
        <v>-6.5</v>
      </c>
      <c r="AA23" s="146">
        <v>-6.5</v>
      </c>
      <c r="AB23" s="146">
        <v>-3.3</v>
      </c>
      <c r="AC23" s="146">
        <v>1.6</v>
      </c>
      <c r="AD23" s="146">
        <v>2.5</v>
      </c>
      <c r="AE23" s="146">
        <v>2.5</v>
      </c>
      <c r="AF23" s="146">
        <v>1.7999999999999972</v>
      </c>
      <c r="AG23" s="187"/>
      <c r="AH23" s="87">
        <v>5.2000000000000028</v>
      </c>
      <c r="AI23" s="189">
        <v>2.9000000000000057</v>
      </c>
      <c r="AJ23" s="189">
        <v>0.90000000000000568</v>
      </c>
      <c r="AK23" s="202">
        <v>-5.9000000000000057</v>
      </c>
    </row>
    <row r="24" spans="1:37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6">
        <v>-7.4000000000000057</v>
      </c>
      <c r="K24" s="146">
        <v>-5.9000000000000057</v>
      </c>
      <c r="L24" s="146">
        <v>-2.5999999999999943</v>
      </c>
      <c r="M24" s="146">
        <v>0.20000000000000284</v>
      </c>
      <c r="N24" s="71">
        <v>-8.4000000000000057</v>
      </c>
      <c r="O24" s="146">
        <v>-13.099999999999994</v>
      </c>
      <c r="P24" s="146">
        <v>-6.2</v>
      </c>
      <c r="Q24" s="146">
        <v>-3.4</v>
      </c>
      <c r="R24" s="146">
        <v>-13.299999999999997</v>
      </c>
      <c r="S24" s="146">
        <v>-16.299999999999997</v>
      </c>
      <c r="T24" s="146">
        <v>-19.200000000000003</v>
      </c>
      <c r="U24" s="187"/>
      <c r="V24" s="87">
        <v>4.0999999999999943</v>
      </c>
      <c r="W24" s="146">
        <v>0.70000000000000284</v>
      </c>
      <c r="X24" s="146">
        <v>0.20000000000000284</v>
      </c>
      <c r="Y24" s="189">
        <v>-0.79999999999999716</v>
      </c>
      <c r="Z24" s="71">
        <v>-8.4000000000000057</v>
      </c>
      <c r="AA24" s="146">
        <v>-10.799999999999997</v>
      </c>
      <c r="AB24" s="146">
        <v>-9.1</v>
      </c>
      <c r="AC24" s="146">
        <v>-7.7</v>
      </c>
      <c r="AD24" s="146">
        <v>-8.9000000000000057</v>
      </c>
      <c r="AE24" s="146">
        <v>-10.099999999999994</v>
      </c>
      <c r="AF24" s="146">
        <v>-11.400000000000006</v>
      </c>
      <c r="AG24" s="187"/>
      <c r="AH24" s="87">
        <v>6.2999999999999972</v>
      </c>
      <c r="AI24" s="189">
        <v>-1.2999999999999972</v>
      </c>
      <c r="AJ24" s="189">
        <v>3.2999999999999972</v>
      </c>
      <c r="AK24" s="204">
        <v>-0.79999999999999716</v>
      </c>
    </row>
    <row r="25" spans="1:37" ht="14.1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6">
        <v>-8.4000000000000057</v>
      </c>
      <c r="K25" s="146">
        <v>-12.5</v>
      </c>
      <c r="L25" s="146">
        <v>-9.4000000000000057</v>
      </c>
      <c r="M25" s="146">
        <v>3.9000000000000057</v>
      </c>
      <c r="N25" s="71">
        <v>-16</v>
      </c>
      <c r="O25" s="146">
        <v>-2</v>
      </c>
      <c r="P25" s="146">
        <v>-2.9</v>
      </c>
      <c r="Q25" s="146">
        <v>0.1</v>
      </c>
      <c r="R25" s="146">
        <v>-0.59999999999999432</v>
      </c>
      <c r="S25" s="146">
        <v>6.7999999999999972</v>
      </c>
      <c r="T25" s="146">
        <v>36.800000000000011</v>
      </c>
      <c r="U25" s="187"/>
      <c r="V25" s="87">
        <v>0.79999999999999716</v>
      </c>
      <c r="W25" s="146">
        <v>1.2999999999999972</v>
      </c>
      <c r="X25" s="146">
        <v>-0.5</v>
      </c>
      <c r="Y25" s="189">
        <v>-2</v>
      </c>
      <c r="Z25" s="71">
        <v>-16</v>
      </c>
      <c r="AA25" s="146">
        <v>-9.4000000000000057</v>
      </c>
      <c r="AB25" s="146">
        <v>-7.2</v>
      </c>
      <c r="AC25" s="146">
        <v>-5.4</v>
      </c>
      <c r="AD25" s="146">
        <v>-4.4000000000000004</v>
      </c>
      <c r="AE25" s="146">
        <v>-2.5999999999999943</v>
      </c>
      <c r="AF25" s="146">
        <v>2.5</v>
      </c>
      <c r="AG25" s="187"/>
      <c r="AH25" s="87">
        <v>-6.5999999999999943</v>
      </c>
      <c r="AI25" s="189">
        <v>6.7999999999999972</v>
      </c>
      <c r="AJ25" s="189">
        <v>3.0999999999999943</v>
      </c>
      <c r="AK25" s="204">
        <v>-2</v>
      </c>
    </row>
    <row r="26" spans="1:37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6">
        <v>5.5999999999999943</v>
      </c>
      <c r="K26" s="146">
        <v>2.2999999999999972</v>
      </c>
      <c r="L26" s="146">
        <v>-13</v>
      </c>
      <c r="M26" s="146">
        <v>2.5</v>
      </c>
      <c r="N26" s="71">
        <v>10</v>
      </c>
      <c r="O26" s="146">
        <v>13.5</v>
      </c>
      <c r="P26" s="146">
        <v>14.3</v>
      </c>
      <c r="Q26" s="146">
        <v>8.6</v>
      </c>
      <c r="R26" s="146">
        <v>5.8</v>
      </c>
      <c r="S26" s="146">
        <v>-7.7000000000000028</v>
      </c>
      <c r="T26" s="146">
        <v>-5.7999999999999972</v>
      </c>
      <c r="U26" s="187"/>
      <c r="V26" s="87">
        <v>16.700000000000003</v>
      </c>
      <c r="W26" s="146">
        <v>8.5</v>
      </c>
      <c r="X26" s="146">
        <v>7.9000000000000057</v>
      </c>
      <c r="Y26" s="189">
        <v>5.0999999999999943</v>
      </c>
      <c r="Z26" s="71">
        <v>10</v>
      </c>
      <c r="AA26" s="146">
        <v>11.799999999999997</v>
      </c>
      <c r="AB26" s="146">
        <v>12.8</v>
      </c>
      <c r="AC26" s="146">
        <v>9.6999999999999993</v>
      </c>
      <c r="AD26" s="146">
        <v>9</v>
      </c>
      <c r="AE26" s="146">
        <v>6.0999999999999943</v>
      </c>
      <c r="AF26" s="146">
        <v>4.2000000000000028</v>
      </c>
      <c r="AG26" s="187"/>
      <c r="AH26" s="87">
        <v>2.2999999999999972</v>
      </c>
      <c r="AI26" s="189">
        <v>15.299999999999997</v>
      </c>
      <c r="AJ26" s="189">
        <v>12.900000000000006</v>
      </c>
      <c r="AK26" s="204">
        <v>5.0999999999999943</v>
      </c>
    </row>
    <row r="27" spans="1:37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6">
        <v>-4.7000000000000028</v>
      </c>
      <c r="K27" s="146">
        <v>-2.2999999999999972</v>
      </c>
      <c r="L27" s="146">
        <v>0</v>
      </c>
      <c r="M27" s="146">
        <v>25.099999999999994</v>
      </c>
      <c r="N27" s="71">
        <v>21.400000000000006</v>
      </c>
      <c r="O27" s="146">
        <v>0.40000000000000568</v>
      </c>
      <c r="P27" s="146">
        <v>-18.2</v>
      </c>
      <c r="Q27" s="146">
        <v>-10</v>
      </c>
      <c r="R27" s="146">
        <v>-11.900000000000006</v>
      </c>
      <c r="S27" s="146">
        <v>8</v>
      </c>
      <c r="T27" s="146">
        <v>13.700000000000003</v>
      </c>
      <c r="U27" s="187"/>
      <c r="V27" s="87">
        <v>2.5</v>
      </c>
      <c r="W27" s="146">
        <v>4.4000000000000057</v>
      </c>
      <c r="X27" s="146">
        <v>1.4000000000000057</v>
      </c>
      <c r="Y27" s="189">
        <v>3</v>
      </c>
      <c r="Z27" s="71">
        <v>21.400000000000006</v>
      </c>
      <c r="AA27" s="146">
        <v>9.5999999999999943</v>
      </c>
      <c r="AB27" s="146">
        <v>-1.3</v>
      </c>
      <c r="AC27" s="146">
        <v>-3.7</v>
      </c>
      <c r="AD27" s="146">
        <v>-5.2999999999999972</v>
      </c>
      <c r="AE27" s="146">
        <v>-3.4000000000000057</v>
      </c>
      <c r="AF27" s="146">
        <v>-1.4000000000000057</v>
      </c>
      <c r="AG27" s="187"/>
      <c r="AH27" s="87">
        <v>3.5999999999999943</v>
      </c>
      <c r="AI27" s="189">
        <v>-5</v>
      </c>
      <c r="AJ27" s="189">
        <v>3.7000000000000028</v>
      </c>
      <c r="AK27" s="204">
        <v>3</v>
      </c>
    </row>
    <row r="28" spans="1:37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6">
        <v>12.5</v>
      </c>
      <c r="K28" s="146">
        <v>5.5</v>
      </c>
      <c r="L28" s="146">
        <v>11.099999999999994</v>
      </c>
      <c r="M28" s="146">
        <v>17.099999999999994</v>
      </c>
      <c r="N28" s="71">
        <v>-5.2000000000000028</v>
      </c>
      <c r="O28" s="146">
        <v>-9.5999999999999943</v>
      </c>
      <c r="P28" s="146">
        <v>3.9</v>
      </c>
      <c r="Q28" s="146">
        <v>38.799999999999997</v>
      </c>
      <c r="R28" s="146">
        <v>20.100000000000001</v>
      </c>
      <c r="S28" s="146">
        <v>18.599999999999994</v>
      </c>
      <c r="T28" s="146">
        <v>9.9000000000000057</v>
      </c>
      <c r="U28" s="187"/>
      <c r="V28" s="87">
        <v>-2.7999999999999972</v>
      </c>
      <c r="W28" s="146">
        <v>-8.7000000000000028</v>
      </c>
      <c r="X28" s="146">
        <v>-3.5</v>
      </c>
      <c r="Y28" s="189">
        <v>9.9999999999994316E-2</v>
      </c>
      <c r="Z28" s="71">
        <v>-5.2000000000000028</v>
      </c>
      <c r="AA28" s="146">
        <v>-7.5999999999999943</v>
      </c>
      <c r="AB28" s="146">
        <v>-3.1</v>
      </c>
      <c r="AC28" s="146">
        <v>7.7</v>
      </c>
      <c r="AD28" s="146">
        <v>10.5</v>
      </c>
      <c r="AE28" s="146">
        <v>12.900000000000006</v>
      </c>
      <c r="AF28" s="146">
        <v>12.400000000000006</v>
      </c>
      <c r="AG28" s="187"/>
      <c r="AH28" s="87">
        <v>5.2999999999999972</v>
      </c>
      <c r="AI28" s="189">
        <v>0.79999999999999716</v>
      </c>
      <c r="AJ28" s="189">
        <v>6.7000000000000028</v>
      </c>
      <c r="AK28" s="204">
        <v>9.9999999999994316E-2</v>
      </c>
    </row>
    <row r="29" spans="1:37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6">
        <v>-7.0999999999999943</v>
      </c>
      <c r="K29" s="146">
        <v>-2.7999999999999972</v>
      </c>
      <c r="L29" s="146">
        <v>8.7000000000000028</v>
      </c>
      <c r="M29" s="146">
        <v>4.9000000000000057</v>
      </c>
      <c r="N29" s="71">
        <v>-3.9000000000000057</v>
      </c>
      <c r="O29" s="146">
        <v>-3.5</v>
      </c>
      <c r="P29" s="146">
        <v>5.2</v>
      </c>
      <c r="Q29" s="146">
        <v>29.1</v>
      </c>
      <c r="R29" s="146">
        <v>12.2</v>
      </c>
      <c r="S29" s="146">
        <v>7</v>
      </c>
      <c r="T29" s="146">
        <v>8.4000000000000057</v>
      </c>
      <c r="U29" s="187"/>
      <c r="V29" s="87">
        <v>-10.099999999999994</v>
      </c>
      <c r="W29" s="146">
        <v>-14</v>
      </c>
      <c r="X29" s="146">
        <v>-12.299999999999997</v>
      </c>
      <c r="Y29" s="189">
        <v>-8.7000000000000028</v>
      </c>
      <c r="Z29" s="71">
        <v>-3.9000000000000057</v>
      </c>
      <c r="AA29" s="146">
        <v>-3.5999999999999943</v>
      </c>
      <c r="AB29" s="146">
        <v>-0.6</v>
      </c>
      <c r="AC29" s="146">
        <v>5.9</v>
      </c>
      <c r="AD29" s="146">
        <v>7.1</v>
      </c>
      <c r="AE29" s="146">
        <v>7.0999999999999943</v>
      </c>
      <c r="AF29" s="146">
        <v>7.4000000000000057</v>
      </c>
      <c r="AG29" s="187"/>
      <c r="AH29" s="87">
        <v>-2.5999999999999943</v>
      </c>
      <c r="AI29" s="189">
        <v>0.79999999999999716</v>
      </c>
      <c r="AJ29" s="189">
        <v>-1.4000000000000057</v>
      </c>
      <c r="AK29" s="204">
        <v>-8.7000000000000028</v>
      </c>
    </row>
    <row r="30" spans="1:37" ht="24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6">
        <v>-7.5999999999999943</v>
      </c>
      <c r="K30" s="146">
        <v>-17.700000000000003</v>
      </c>
      <c r="L30" s="146">
        <v>-13.799999999999997</v>
      </c>
      <c r="M30" s="146">
        <v>-2.2000000000000028</v>
      </c>
      <c r="N30" s="71">
        <v>-9.7999999999999972</v>
      </c>
      <c r="O30" s="146">
        <v>-7</v>
      </c>
      <c r="P30" s="146">
        <v>7.6</v>
      </c>
      <c r="Q30" s="146">
        <v>41</v>
      </c>
      <c r="R30" s="146">
        <v>28.5</v>
      </c>
      <c r="S30" s="146">
        <v>17.599999999999994</v>
      </c>
      <c r="T30" s="146">
        <v>3.7999999999999972</v>
      </c>
      <c r="U30" s="187"/>
      <c r="V30" s="87">
        <v>-13.5</v>
      </c>
      <c r="W30" s="146">
        <v>-21.5</v>
      </c>
      <c r="X30" s="146">
        <v>-19.799999999999997</v>
      </c>
      <c r="Y30" s="200">
        <v>-17.599999999999994</v>
      </c>
      <c r="Z30" s="71">
        <v>-9.7999999999999972</v>
      </c>
      <c r="AA30" s="189">
        <v>-8.0999999999999943</v>
      </c>
      <c r="AB30" s="189">
        <v>-2.4</v>
      </c>
      <c r="AC30" s="189">
        <v>6.5</v>
      </c>
      <c r="AD30" s="200">
        <v>10.4</v>
      </c>
      <c r="AE30" s="200">
        <v>11.599999999999994</v>
      </c>
      <c r="AF30" s="200">
        <v>10.400000000000006</v>
      </c>
      <c r="AG30" s="187"/>
      <c r="AH30" s="87">
        <v>11.700000000000003</v>
      </c>
      <c r="AI30" s="189">
        <v>12.400000000000006</v>
      </c>
      <c r="AJ30" s="189">
        <v>-2.2000000000000028</v>
      </c>
      <c r="AK30" s="204">
        <v>-17.599999999999994</v>
      </c>
    </row>
    <row r="31" spans="1:37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6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7">
        <v>-3.5</v>
      </c>
      <c r="S31" s="207">
        <v>-5.5</v>
      </c>
      <c r="T31" s="206">
        <v>2.2000000000000028</v>
      </c>
      <c r="U31" s="187"/>
      <c r="V31" s="190">
        <v>-7.4000000000000057</v>
      </c>
      <c r="W31" s="75">
        <v>-5.5</v>
      </c>
      <c r="X31" s="75">
        <v>-3.4000000000000057</v>
      </c>
      <c r="Y31" s="206">
        <v>-0.90000000000000568</v>
      </c>
      <c r="Z31" s="74">
        <v>3.2000000000000028</v>
      </c>
      <c r="AA31" s="207">
        <v>2.5</v>
      </c>
      <c r="AB31" s="207">
        <v>4.0999999999999996</v>
      </c>
      <c r="AC31" s="207">
        <v>4.2</v>
      </c>
      <c r="AD31" s="207">
        <v>2.9</v>
      </c>
      <c r="AE31" s="207">
        <v>1.7000000000000028</v>
      </c>
      <c r="AF31" s="206">
        <v>1.7000000000000028</v>
      </c>
      <c r="AG31" s="187"/>
      <c r="AH31" s="190">
        <v>-6</v>
      </c>
      <c r="AI31" s="207">
        <v>3</v>
      </c>
      <c r="AJ31" s="207">
        <v>-4.4000000000000057</v>
      </c>
      <c r="AK31" s="196">
        <v>-0.90000000000000568</v>
      </c>
    </row>
    <row r="32" spans="1:37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9"/>
      <c r="K32" s="149"/>
      <c r="L32" s="149"/>
      <c r="M32" s="149"/>
      <c r="N32" s="57"/>
      <c r="O32" s="57"/>
      <c r="P32" s="57"/>
      <c r="Q32" s="57"/>
      <c r="R32" s="57"/>
      <c r="S32" s="57"/>
      <c r="T32" s="57"/>
      <c r="U32" s="57"/>
      <c r="V32" s="61"/>
      <c r="W32" s="61"/>
      <c r="X32" s="147"/>
      <c r="Y32" s="147"/>
      <c r="Z32" s="57"/>
      <c r="AA32" s="57"/>
      <c r="AB32" s="57"/>
      <c r="AC32" s="57"/>
      <c r="AD32" s="57"/>
      <c r="AE32" s="57"/>
      <c r="AF32" s="57"/>
      <c r="AG32" s="57"/>
      <c r="AH32" s="57"/>
      <c r="AI32" s="61"/>
    </row>
    <row r="33" spans="1:34" s="66" customFormat="1" ht="12">
      <c r="A33" s="67" t="s">
        <v>233</v>
      </c>
    </row>
    <row r="34" spans="1:34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>
      <c r="A35" s="16" t="s">
        <v>231</v>
      </c>
    </row>
    <row r="36" spans="1:34" ht="20.100000000000001" customHeight="1">
      <c r="A36" s="68"/>
    </row>
    <row r="37" spans="1:34">
      <c r="A37" s="16"/>
    </row>
    <row r="40" spans="1:3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34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34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34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34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34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34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34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34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2">
    <mergeCell ref="V3:AC3"/>
    <mergeCell ref="B2:Q3"/>
    <mergeCell ref="A4:A5"/>
    <mergeCell ref="V4:Y4"/>
    <mergeCell ref="B4:M4"/>
    <mergeCell ref="N4:T4"/>
    <mergeCell ref="Z4:AF4"/>
    <mergeCell ref="AJ4:AJ5"/>
    <mergeCell ref="AK4:AK5"/>
    <mergeCell ref="AI4:AI5"/>
    <mergeCell ref="AH4:AH5"/>
    <mergeCell ref="AH3:AK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zoomScale="49" zoomScaleNormal="45" zoomScalePageLayoutView="85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X7" sqref="X7"/>
    </sheetView>
  </sheetViews>
  <sheetFormatPr defaultColWidth="5.42578125" defaultRowHeight="15" customHeight="1"/>
  <cols>
    <col min="1" max="1" width="5.5703125" style="94" customWidth="1"/>
    <col min="2" max="2" width="69.42578125" style="94" customWidth="1"/>
    <col min="3" max="3" width="10.5703125" style="94" customWidth="1"/>
    <col min="4" max="6" width="8.42578125" style="94" customWidth="1"/>
    <col min="7" max="10" width="9.42578125" style="94" customWidth="1"/>
    <col min="11" max="11" width="11.5703125" style="94" customWidth="1"/>
    <col min="12" max="12" width="13" style="94" customWidth="1"/>
    <col min="13" max="13" width="12.5703125" style="94" customWidth="1"/>
    <col min="14" max="24" width="13.5703125" style="94" customWidth="1"/>
    <col min="25" max="25" width="11.42578125" style="94" customWidth="1"/>
    <col min="26" max="16384" width="5.42578125" style="94"/>
  </cols>
  <sheetData>
    <row r="1" spans="2:30" s="93" customFormat="1" ht="30" customHeight="1">
      <c r="B1" s="307" t="s">
        <v>92</v>
      </c>
      <c r="C1" s="307"/>
      <c r="D1" s="307"/>
      <c r="G1" s="134"/>
    </row>
    <row r="2" spans="2:30" ht="15" customHeight="1">
      <c r="B2" s="308" t="s">
        <v>1</v>
      </c>
      <c r="C2" s="309" t="s">
        <v>93</v>
      </c>
      <c r="D2" s="305" t="s">
        <v>3</v>
      </c>
      <c r="E2" s="304" t="s">
        <v>4</v>
      </c>
      <c r="F2" s="304" t="s">
        <v>5</v>
      </c>
      <c r="G2" s="304" t="s">
        <v>6</v>
      </c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1" t="s">
        <v>227</v>
      </c>
      <c r="T2" s="302"/>
      <c r="U2" s="302"/>
      <c r="V2" s="302"/>
      <c r="W2" s="302"/>
      <c r="X2" s="302"/>
      <c r="Y2" s="303"/>
      <c r="Z2" s="144"/>
    </row>
    <row r="3" spans="2:30" ht="15" customHeight="1">
      <c r="B3" s="308"/>
      <c r="C3" s="309"/>
      <c r="D3" s="305"/>
      <c r="E3" s="305"/>
      <c r="F3" s="305"/>
      <c r="G3" s="145" t="s">
        <v>7</v>
      </c>
      <c r="H3" s="145" t="s">
        <v>8</v>
      </c>
      <c r="I3" s="145" t="s">
        <v>95</v>
      </c>
      <c r="J3" s="145" t="s">
        <v>10</v>
      </c>
      <c r="K3" s="145" t="s">
        <v>11</v>
      </c>
      <c r="L3" s="145" t="s">
        <v>12</v>
      </c>
      <c r="M3" s="145" t="s">
        <v>13</v>
      </c>
      <c r="N3" s="145" t="s">
        <v>14</v>
      </c>
      <c r="O3" s="145" t="s">
        <v>15</v>
      </c>
      <c r="P3" s="145" t="s">
        <v>16</v>
      </c>
      <c r="Q3" s="145" t="s">
        <v>17</v>
      </c>
      <c r="R3" s="145" t="s">
        <v>18</v>
      </c>
      <c r="S3" s="145" t="s">
        <v>7</v>
      </c>
      <c r="T3" s="145" t="s">
        <v>8</v>
      </c>
      <c r="U3" s="145" t="s">
        <v>95</v>
      </c>
      <c r="V3" s="145" t="s">
        <v>10</v>
      </c>
      <c r="W3" s="145" t="s">
        <v>11</v>
      </c>
      <c r="X3" s="145" t="s">
        <v>12</v>
      </c>
      <c r="Y3" s="145" t="s">
        <v>13</v>
      </c>
    </row>
    <row r="4" spans="2:30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2:30" s="102" customFormat="1" ht="15" customHeight="1">
      <c r="B5" s="310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>
        <v>41383.182000000001</v>
      </c>
      <c r="Y5" s="101"/>
    </row>
    <row r="6" spans="2:30" s="106" customFormat="1" ht="15" customHeight="1">
      <c r="B6" s="310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>
        <v>-0.9</v>
      </c>
      <c r="Y6" s="105"/>
      <c r="Z6" s="128"/>
      <c r="AA6" s="128"/>
      <c r="AB6" s="128"/>
      <c r="AC6" s="128"/>
      <c r="AD6" s="128"/>
    </row>
    <row r="7" spans="2:30" s="106" customFormat="1" ht="15" customHeight="1">
      <c r="B7" s="310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>
        <v>7115.4</v>
      </c>
      <c r="Y7" s="78">
        <v>7091</v>
      </c>
    </row>
    <row r="8" spans="2:30" s="106" customFormat="1" ht="15" customHeight="1">
      <c r="B8" s="310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>
        <v>-2.5</v>
      </c>
      <c r="Y8" s="108">
        <v>-2.7</v>
      </c>
    </row>
    <row r="9" spans="2:30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2:30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2:30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  <c r="X11" s="111" t="s">
        <v>101</v>
      </c>
      <c r="Y11" s="111" t="s">
        <v>101</v>
      </c>
    </row>
    <row r="12" spans="2:30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2:30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2:30" s="102" customFormat="1" ht="15" customHeight="1">
      <c r="B14" s="310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  <c r="Y14" s="113">
        <v>14345</v>
      </c>
    </row>
    <row r="15" spans="2:30" s="106" customFormat="1" ht="15" customHeight="1">
      <c r="B15" s="310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  <c r="Y15" s="108">
        <v>21.5</v>
      </c>
    </row>
    <row r="16" spans="2:30" s="106" customFormat="1" ht="15" customHeight="1">
      <c r="B16" s="310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  <c r="Y16" s="113">
        <v>13458</v>
      </c>
    </row>
    <row r="17" spans="2:25" s="106" customFormat="1" ht="15" customHeight="1">
      <c r="B17" s="310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  <c r="Y17" s="104">
        <v>21.8</v>
      </c>
    </row>
    <row r="18" spans="2:25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  <c r="Y18" s="108">
        <v>10.199999999999999</v>
      </c>
    </row>
    <row r="19" spans="2:25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  <c r="Y19" s="114">
        <v>12</v>
      </c>
    </row>
    <row r="20" spans="2:25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2:25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2:25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  <c r="Y22" s="113">
        <v>6000</v>
      </c>
    </row>
    <row r="23" spans="2:25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  <c r="Y23" s="113">
        <v>2189</v>
      </c>
    </row>
    <row r="24" spans="2:25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2:25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2:25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>
        <v>245.89599999999999</v>
      </c>
      <c r="X26" s="116">
        <v>1982.616</v>
      </c>
      <c r="Y26" s="116">
        <v>2242.1350000000002</v>
      </c>
    </row>
    <row r="27" spans="2:25" s="106" customFormat="1" ht="15" customHeight="1">
      <c r="B27" s="310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  <c r="Y27" s="118">
        <v>1.4</v>
      </c>
    </row>
    <row r="28" spans="2:25" s="106" customFormat="1" ht="15" customHeight="1">
      <c r="B28" s="310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  <c r="Y28" s="118">
        <v>-16.2</v>
      </c>
    </row>
    <row r="29" spans="2:25" s="102" customFormat="1" ht="15" customHeight="1">
      <c r="B29" s="310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>
        <v>177.6</v>
      </c>
      <c r="X29" s="118">
        <v>309.5</v>
      </c>
      <c r="Y29" s="118">
        <v>320.8</v>
      </c>
    </row>
    <row r="30" spans="2:25" s="106" customFormat="1" ht="15" customHeight="1">
      <c r="B30" s="311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>
        <v>-34.200000000000003</v>
      </c>
      <c r="X30" s="120">
        <v>15.6</v>
      </c>
      <c r="Y30" s="120">
        <v>25</v>
      </c>
    </row>
    <row r="31" spans="2:25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25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Y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topLeftCell="A24" zoomScale="76" zoomScaleNormal="76" zoomScaleSheetLayoutView="50" workbookViewId="0">
      <selection activeCell="O38" sqref="O38"/>
    </sheetView>
  </sheetViews>
  <sheetFormatPr defaultColWidth="9.42578125" defaultRowHeight="12"/>
  <cols>
    <col min="1" max="1" width="5.42578125" style="213" customWidth="1"/>
    <col min="2" max="2" width="50.5703125" style="213" customWidth="1"/>
    <col min="3" max="8" width="9.5703125" style="213" customWidth="1"/>
    <col min="9" max="9" width="9.28515625" style="213" customWidth="1"/>
    <col min="10" max="10" width="9.7109375" style="213" customWidth="1"/>
    <col min="11" max="11" width="9.28515625" style="213" customWidth="1"/>
    <col min="12" max="12" width="9.7109375" style="213" customWidth="1"/>
    <col min="13" max="13" width="10.42578125" style="213" customWidth="1"/>
    <col min="14" max="14" width="13.42578125" style="213" bestFit="1" customWidth="1"/>
    <col min="15" max="15" width="12.42578125" style="213" customWidth="1"/>
    <col min="16" max="16" width="13.42578125" style="213" bestFit="1" customWidth="1"/>
    <col min="17" max="17" width="12.42578125" style="213" bestFit="1" customWidth="1"/>
    <col min="18" max="18" width="11.5703125" style="213" bestFit="1" customWidth="1"/>
    <col min="19" max="19" width="13.5703125" style="213" bestFit="1" customWidth="1"/>
    <col min="20" max="21" width="11.42578125" style="213" bestFit="1" customWidth="1"/>
    <col min="22" max="22" width="9.42578125" style="213"/>
    <col min="23" max="23" width="11.42578125" style="213" bestFit="1" customWidth="1"/>
    <col min="24" max="16384" width="9.42578125" style="213"/>
  </cols>
  <sheetData>
    <row r="1" spans="2:21" ht="30" customHeight="1">
      <c r="B1" s="317" t="s">
        <v>124</v>
      </c>
      <c r="C1" s="317"/>
      <c r="D1" s="317"/>
      <c r="E1" s="317"/>
      <c r="F1" s="317"/>
      <c r="G1" s="317"/>
      <c r="H1" s="212"/>
      <c r="I1" s="212"/>
      <c r="J1" s="212"/>
      <c r="K1" s="212"/>
    </row>
    <row r="2" spans="2:21" ht="15" customHeight="1">
      <c r="B2" s="318" t="s">
        <v>125</v>
      </c>
      <c r="C2" s="319" t="s">
        <v>94</v>
      </c>
      <c r="D2" s="319" t="s">
        <v>2</v>
      </c>
      <c r="E2" s="319" t="s">
        <v>3</v>
      </c>
      <c r="F2" s="319" t="s">
        <v>4</v>
      </c>
      <c r="G2" s="312" t="s">
        <v>5</v>
      </c>
      <c r="H2" s="312" t="s">
        <v>6</v>
      </c>
      <c r="I2" s="314">
        <v>2020</v>
      </c>
      <c r="J2" s="315"/>
      <c r="K2" s="316">
        <v>2021</v>
      </c>
      <c r="L2" s="316"/>
      <c r="M2" s="152"/>
    </row>
    <row r="3" spans="2:21" ht="25.5" customHeight="1">
      <c r="B3" s="318"/>
      <c r="C3" s="319"/>
      <c r="D3" s="319"/>
      <c r="E3" s="319"/>
      <c r="F3" s="319"/>
      <c r="G3" s="313"/>
      <c r="H3" s="313"/>
      <c r="I3" s="214" t="s">
        <v>239</v>
      </c>
      <c r="J3" s="214" t="s">
        <v>244</v>
      </c>
      <c r="K3" s="214" t="s">
        <v>239</v>
      </c>
      <c r="L3" s="258" t="s">
        <v>244</v>
      </c>
      <c r="M3" s="215"/>
    </row>
    <row r="4" spans="2:21" s="220" customFormat="1" ht="15" customHeight="1">
      <c r="B4" s="216" t="s">
        <v>126</v>
      </c>
      <c r="C4" s="217">
        <v>534.69481220231</v>
      </c>
      <c r="D4" s="217">
        <v>616.28321956596994</v>
      </c>
      <c r="E4" s="217">
        <v>793.4418504746501</v>
      </c>
      <c r="F4" s="217">
        <v>928.11494199723995</v>
      </c>
      <c r="G4" s="217">
        <v>998.34487292426002</v>
      </c>
      <c r="H4" s="217">
        <v>1076.02695360242</v>
      </c>
      <c r="I4" s="217">
        <v>69.066653146960107</v>
      </c>
      <c r="J4" s="217">
        <v>588.45603463689008</v>
      </c>
      <c r="K4" s="217">
        <v>89.047663057189993</v>
      </c>
      <c r="L4" s="217">
        <v>681.00528204750003</v>
      </c>
      <c r="M4" s="218"/>
      <c r="N4" s="219"/>
      <c r="O4" s="219"/>
      <c r="P4" s="219"/>
      <c r="Q4" s="219"/>
    </row>
    <row r="5" spans="2:21" s="220" customFormat="1" ht="15" customHeight="1">
      <c r="B5" s="221" t="s">
        <v>127</v>
      </c>
      <c r="C5" s="217">
        <v>409.41753916970004</v>
      </c>
      <c r="D5" s="217">
        <v>503.87943276343992</v>
      </c>
      <c r="E5" s="222">
        <v>627.15368617780996</v>
      </c>
      <c r="F5" s="222">
        <v>753.81564572343996</v>
      </c>
      <c r="G5" s="222">
        <v>799.7760413753</v>
      </c>
      <c r="H5" s="222">
        <v>851.11564102431987</v>
      </c>
      <c r="I5" s="222">
        <v>61.712227026790003</v>
      </c>
      <c r="J5" s="222">
        <v>422.09550303603004</v>
      </c>
      <c r="K5" s="222">
        <v>80.559594681240014</v>
      </c>
      <c r="L5" s="222">
        <v>561.15223172223</v>
      </c>
      <c r="M5" s="223"/>
      <c r="N5" s="219"/>
      <c r="O5" s="219"/>
      <c r="P5" s="219"/>
      <c r="Q5" s="219"/>
    </row>
    <row r="6" spans="2:21" s="220" customFormat="1" ht="15" customHeight="1">
      <c r="B6" s="221" t="s">
        <v>128</v>
      </c>
      <c r="C6" s="217"/>
      <c r="D6" s="217"/>
      <c r="E6" s="222"/>
      <c r="F6" s="222"/>
      <c r="G6" s="222"/>
      <c r="H6" s="222"/>
      <c r="I6" s="222"/>
      <c r="J6" s="222"/>
      <c r="K6" s="222"/>
      <c r="L6" s="222"/>
      <c r="M6" s="223"/>
      <c r="U6" s="213"/>
    </row>
    <row r="7" spans="2:21" ht="15" customHeight="1">
      <c r="B7" s="224" t="s">
        <v>129</v>
      </c>
      <c r="C7" s="225">
        <v>45.061993447100001</v>
      </c>
      <c r="D7" s="225">
        <v>59.810465081070006</v>
      </c>
      <c r="E7" s="226">
        <v>75.033403662669997</v>
      </c>
      <c r="F7" s="226">
        <v>91.741785703839994</v>
      </c>
      <c r="G7" s="226">
        <v>109.95403360432996</v>
      </c>
      <c r="H7" s="226">
        <v>117.28126885316999</v>
      </c>
      <c r="I7" s="226">
        <v>9.5978919385300117</v>
      </c>
      <c r="J7" s="226">
        <v>63.863451033960004</v>
      </c>
      <c r="K7" s="226">
        <v>11.738408134469999</v>
      </c>
      <c r="L7" s="226">
        <v>75.421185237529997</v>
      </c>
      <c r="M7" s="227"/>
      <c r="N7" s="219"/>
      <c r="O7" s="219"/>
      <c r="P7" s="219"/>
      <c r="Q7" s="219"/>
      <c r="R7" s="228"/>
    </row>
    <row r="8" spans="2:21" ht="15" customHeight="1">
      <c r="B8" s="224" t="s">
        <v>130</v>
      </c>
      <c r="C8" s="225">
        <v>34.776326205720004</v>
      </c>
      <c r="D8" s="225">
        <v>54.344127554939995</v>
      </c>
      <c r="E8" s="226">
        <v>66.911934731060001</v>
      </c>
      <c r="F8" s="226">
        <v>96.882309552300015</v>
      </c>
      <c r="G8" s="226">
        <v>107.08632348242</v>
      </c>
      <c r="H8" s="226">
        <v>108.69504054163001</v>
      </c>
      <c r="I8" s="226">
        <v>0.72584240592000526</v>
      </c>
      <c r="J8" s="226">
        <v>55.038137757789997</v>
      </c>
      <c r="K8" s="226">
        <v>2.0292857862699947</v>
      </c>
      <c r="L8" s="226">
        <v>69.237768948349995</v>
      </c>
      <c r="M8" s="227"/>
      <c r="N8" s="219"/>
      <c r="O8" s="219"/>
      <c r="P8" s="219"/>
      <c r="Q8" s="219"/>
      <c r="R8" s="228"/>
    </row>
    <row r="9" spans="2:21" ht="15" customHeight="1">
      <c r="B9" s="224" t="s">
        <v>131</v>
      </c>
      <c r="C9" s="225">
        <v>178.45238521014002</v>
      </c>
      <c r="D9" s="225">
        <v>235.50602993929999</v>
      </c>
      <c r="E9" s="226">
        <v>313.98059446526997</v>
      </c>
      <c r="F9" s="226">
        <v>374.50818650722005</v>
      </c>
      <c r="G9" s="226">
        <v>378.6902213413</v>
      </c>
      <c r="H9" s="226">
        <v>400.60010382544999</v>
      </c>
      <c r="I9" s="226">
        <v>34.059988485239984</v>
      </c>
      <c r="J9" s="226">
        <v>198.23819474270999</v>
      </c>
      <c r="K9" s="226">
        <v>43.986110968200052</v>
      </c>
      <c r="L9" s="226">
        <v>278.24031389206004</v>
      </c>
      <c r="M9" s="227"/>
      <c r="N9" s="219"/>
      <c r="O9" s="219"/>
      <c r="P9" s="219"/>
      <c r="Q9" s="219"/>
      <c r="R9" s="228"/>
    </row>
    <row r="10" spans="2:21" ht="15" customHeight="1">
      <c r="B10" s="224" t="s">
        <v>128</v>
      </c>
      <c r="C10" s="225"/>
      <c r="D10" s="225"/>
      <c r="E10" s="226"/>
      <c r="F10" s="226"/>
      <c r="G10" s="226"/>
      <c r="H10" s="226"/>
      <c r="I10" s="226"/>
      <c r="J10" s="226"/>
      <c r="K10" s="226"/>
      <c r="L10" s="226"/>
      <c r="M10" s="227"/>
      <c r="N10" s="219"/>
      <c r="O10" s="225"/>
      <c r="P10" s="219"/>
      <c r="Q10" s="219"/>
      <c r="R10" s="220"/>
    </row>
    <row r="11" spans="2:21" ht="15" customHeight="1">
      <c r="B11" s="229" t="s">
        <v>132</v>
      </c>
      <c r="C11" s="225">
        <v>-68.40529544156</v>
      </c>
      <c r="D11" s="225">
        <v>-94.405435048770002</v>
      </c>
      <c r="E11" s="226">
        <v>-120.060592431</v>
      </c>
      <c r="F11" s="226">
        <v>-131.65943263977002</v>
      </c>
      <c r="G11" s="226">
        <v>-151.90122537775</v>
      </c>
      <c r="H11" s="226">
        <v>-143.10856710070001</v>
      </c>
      <c r="I11" s="226">
        <v>-9.1307290892500106</v>
      </c>
      <c r="J11" s="226">
        <v>-84.195122903440009</v>
      </c>
      <c r="K11" s="226">
        <v>-11.148873604330007</v>
      </c>
      <c r="L11" s="226">
        <v>-86.049733489600015</v>
      </c>
      <c r="M11" s="227"/>
      <c r="N11" s="219"/>
      <c r="O11" s="219"/>
      <c r="P11" s="219"/>
      <c r="Q11" s="218"/>
      <c r="R11" s="220"/>
    </row>
    <row r="12" spans="2:21" ht="15" customHeight="1">
      <c r="B12" s="224" t="s">
        <v>133</v>
      </c>
      <c r="C12" s="225">
        <v>63.110597479109991</v>
      </c>
      <c r="D12" s="225">
        <v>90.122475182409985</v>
      </c>
      <c r="E12" s="226">
        <v>108.29346153878001</v>
      </c>
      <c r="F12" s="226">
        <v>118.85241858555</v>
      </c>
      <c r="G12" s="226">
        <v>123.35789266030999</v>
      </c>
      <c r="H12" s="226">
        <v>138.29610253036</v>
      </c>
      <c r="I12" s="226">
        <v>12.768218321140004</v>
      </c>
      <c r="J12" s="226">
        <v>72.415573617120003</v>
      </c>
      <c r="K12" s="226">
        <v>14.774088966350007</v>
      </c>
      <c r="L12" s="226">
        <v>86.016727156450003</v>
      </c>
      <c r="M12" s="227"/>
      <c r="N12" s="219"/>
      <c r="O12" s="219"/>
      <c r="P12" s="219"/>
      <c r="Q12" s="219"/>
    </row>
    <row r="13" spans="2:21" s="220" customFormat="1" ht="15" customHeight="1">
      <c r="B13" s="221" t="s">
        <v>134</v>
      </c>
      <c r="C13" s="217">
        <v>120.00648542882999</v>
      </c>
      <c r="D13" s="217">
        <v>103.64368244309</v>
      </c>
      <c r="E13" s="222">
        <v>128.57909049113002</v>
      </c>
      <c r="F13" s="222">
        <v>164.68313453033997</v>
      </c>
      <c r="G13" s="222">
        <v>186.75010272126002</v>
      </c>
      <c r="H13" s="222">
        <v>212.95720505611999</v>
      </c>
      <c r="I13" s="222">
        <v>6.0760016677899955</v>
      </c>
      <c r="J13" s="222">
        <v>159.04621549479</v>
      </c>
      <c r="K13" s="222">
        <v>7.3415960885499914</v>
      </c>
      <c r="L13" s="222">
        <v>112.00330703975</v>
      </c>
      <c r="M13" s="223"/>
      <c r="N13" s="219"/>
      <c r="O13" s="219"/>
      <c r="P13" s="219"/>
      <c r="Q13" s="219"/>
    </row>
    <row r="14" spans="2:21" s="220" customFormat="1" ht="15" customHeight="1">
      <c r="B14" s="221" t="s">
        <v>135</v>
      </c>
      <c r="C14" s="222">
        <f>C4-C5-C13</f>
        <v>5.2707876037799792</v>
      </c>
      <c r="D14" s="222">
        <f t="shared" ref="D14:L14" si="0">(D4-D5-D13)</f>
        <v>8.760104359440021</v>
      </c>
      <c r="E14" s="217">
        <f t="shared" si="0"/>
        <v>37.709073805710119</v>
      </c>
      <c r="F14" s="217">
        <f t="shared" si="0"/>
        <v>9.6161617434600259</v>
      </c>
      <c r="G14" s="217">
        <f t="shared" si="0"/>
        <v>11.818728827699999</v>
      </c>
      <c r="H14" s="217">
        <f t="shared" si="0"/>
        <v>11.954107521980148</v>
      </c>
      <c r="I14" s="217">
        <f t="shared" si="0"/>
        <v>1.2784244523801078</v>
      </c>
      <c r="J14" s="217">
        <f t="shared" si="0"/>
        <v>7.3143161060700379</v>
      </c>
      <c r="K14" s="217">
        <f t="shared" si="0"/>
        <v>1.1464722873999875</v>
      </c>
      <c r="L14" s="217">
        <f t="shared" si="0"/>
        <v>7.8497432855200344</v>
      </c>
      <c r="M14" s="217"/>
      <c r="N14" s="217"/>
      <c r="O14" s="217"/>
      <c r="P14" s="217"/>
      <c r="Q14" s="218"/>
      <c r="R14" s="218"/>
    </row>
    <row r="15" spans="2:21" ht="15" customHeight="1">
      <c r="B15" s="230"/>
      <c r="C15" s="225"/>
      <c r="D15" s="225"/>
      <c r="E15" s="231"/>
      <c r="F15" s="231"/>
      <c r="G15" s="231"/>
      <c r="H15" s="231"/>
      <c r="I15" s="231"/>
      <c r="J15" s="231"/>
      <c r="K15" s="231"/>
      <c r="L15" s="231"/>
      <c r="M15" s="218"/>
      <c r="N15" s="225"/>
      <c r="O15" s="225"/>
      <c r="P15" s="232"/>
    </row>
    <row r="16" spans="2:21" ht="15" customHeight="1">
      <c r="B16" s="216" t="s">
        <v>136</v>
      </c>
      <c r="C16" s="217">
        <f>SUM(C18:C28)</f>
        <v>576.91141025207003</v>
      </c>
      <c r="D16" s="217">
        <v>684.88372547364986</v>
      </c>
      <c r="E16" s="222">
        <v>839.45303274225</v>
      </c>
      <c r="F16" s="222">
        <v>985.85182206530999</v>
      </c>
      <c r="G16" s="222">
        <v>1075.12208816773</v>
      </c>
      <c r="H16" s="222">
        <v>1288.1213449176798</v>
      </c>
      <c r="I16" s="222">
        <v>99.55014227550987</v>
      </c>
      <c r="J16" s="222">
        <v>636.4670832887</v>
      </c>
      <c r="K16" s="222">
        <v>98.802676563809996</v>
      </c>
      <c r="L16" s="222">
        <v>732.44134619086003</v>
      </c>
      <c r="M16" s="223"/>
      <c r="N16" s="219"/>
      <c r="O16" s="219"/>
      <c r="P16" s="219"/>
      <c r="Q16" s="219"/>
      <c r="R16" s="220"/>
    </row>
    <row r="17" spans="2:20" ht="15" customHeight="1">
      <c r="B17" s="233" t="s">
        <v>137</v>
      </c>
      <c r="C17" s="217"/>
      <c r="D17" s="217"/>
      <c r="E17" s="222"/>
      <c r="F17" s="222"/>
      <c r="G17" s="222"/>
      <c r="H17" s="222"/>
      <c r="I17" s="222"/>
      <c r="J17" s="222"/>
      <c r="K17" s="222"/>
      <c r="L17" s="222"/>
      <c r="M17" s="223"/>
      <c r="P17" s="232"/>
    </row>
    <row r="18" spans="2:20" ht="15" customHeight="1">
      <c r="B18" s="234" t="s">
        <v>138</v>
      </c>
      <c r="C18" s="225">
        <v>103.11671702587</v>
      </c>
      <c r="D18" s="225">
        <v>118.04927205125</v>
      </c>
      <c r="E18" s="225">
        <v>142.49271304288999</v>
      </c>
      <c r="F18" s="225">
        <v>162.95808772706999</v>
      </c>
      <c r="G18" s="225">
        <v>168.19441563765</v>
      </c>
      <c r="H18" s="225">
        <v>163.85013427042</v>
      </c>
      <c r="I18" s="225">
        <v>10.67194027203</v>
      </c>
      <c r="J18" s="225">
        <v>90.791582896729992</v>
      </c>
      <c r="K18" s="225">
        <v>8.5544544014000081</v>
      </c>
      <c r="L18" s="225">
        <v>104.31007667343</v>
      </c>
      <c r="M18" s="219"/>
      <c r="N18" s="219"/>
      <c r="O18" s="219"/>
      <c r="P18" s="219"/>
      <c r="Q18" s="219"/>
      <c r="R18" s="235"/>
      <c r="S18" s="236"/>
    </row>
    <row r="19" spans="2:20" ht="15" customHeight="1">
      <c r="B19" s="234" t="s">
        <v>139</v>
      </c>
      <c r="C19" s="225">
        <v>52.005197688260004</v>
      </c>
      <c r="D19" s="225">
        <v>59.350769715510012</v>
      </c>
      <c r="E19" s="225">
        <v>74.346226932619999</v>
      </c>
      <c r="F19" s="225">
        <v>97.024057403199976</v>
      </c>
      <c r="G19" s="225">
        <v>106.62781806327</v>
      </c>
      <c r="H19" s="225">
        <v>120.37414319452</v>
      </c>
      <c r="I19" s="225">
        <v>9.8696492675099918</v>
      </c>
      <c r="J19" s="225">
        <v>57.194342189949992</v>
      </c>
      <c r="K19" s="225">
        <v>8.3855977088699944</v>
      </c>
      <c r="L19" s="225">
        <v>62.761348144379994</v>
      </c>
      <c r="M19" s="219"/>
      <c r="N19" s="219"/>
      <c r="O19" s="219"/>
      <c r="P19" s="219"/>
      <c r="Q19" s="219"/>
      <c r="R19" s="235"/>
      <c r="S19" s="236"/>
    </row>
    <row r="20" spans="2:20" ht="15" customHeight="1">
      <c r="B20" s="234" t="s">
        <v>140</v>
      </c>
      <c r="C20" s="225">
        <v>54.643419372489994</v>
      </c>
      <c r="D20" s="225">
        <v>71.670440341439999</v>
      </c>
      <c r="E20" s="225">
        <v>87.850489290429991</v>
      </c>
      <c r="F20" s="225">
        <v>116.87592746379998</v>
      </c>
      <c r="G20" s="225">
        <v>142.38976830722999</v>
      </c>
      <c r="H20" s="225">
        <v>157.67578571271</v>
      </c>
      <c r="I20" s="225">
        <v>13.896234612149996</v>
      </c>
      <c r="J20" s="225">
        <v>80.297757992940006</v>
      </c>
      <c r="K20" s="225">
        <v>14.943997001560007</v>
      </c>
      <c r="L20" s="225">
        <v>85.722928261500002</v>
      </c>
      <c r="M20" s="219"/>
      <c r="N20" s="219"/>
      <c r="O20" s="219"/>
      <c r="P20" s="219"/>
      <c r="Q20" s="219"/>
      <c r="R20" s="235"/>
      <c r="S20" s="236"/>
    </row>
    <row r="21" spans="2:20" ht="15" customHeight="1">
      <c r="B21" s="234" t="s">
        <v>141</v>
      </c>
      <c r="C21" s="225">
        <v>37.135411742700001</v>
      </c>
      <c r="D21" s="225">
        <v>31.422323717990004</v>
      </c>
      <c r="E21" s="225">
        <v>47.000120101709989</v>
      </c>
      <c r="F21" s="225">
        <v>63.600866404990008</v>
      </c>
      <c r="G21" s="225">
        <v>72.363727439970006</v>
      </c>
      <c r="H21" s="225">
        <v>168.99002694653001</v>
      </c>
      <c r="I21" s="225">
        <v>13.424008246</v>
      </c>
      <c r="J21" s="225">
        <v>47.91741247697</v>
      </c>
      <c r="K21" s="225">
        <v>15.326325352119994</v>
      </c>
      <c r="L21" s="225">
        <v>62.290100964589996</v>
      </c>
      <c r="M21" s="219"/>
      <c r="N21" s="219"/>
      <c r="O21" s="219"/>
      <c r="P21" s="219"/>
      <c r="Q21" s="217"/>
      <c r="R21" s="235"/>
      <c r="S21" s="219"/>
    </row>
    <row r="22" spans="2:20" ht="15" customHeight="1">
      <c r="B22" s="234" t="s">
        <v>142</v>
      </c>
      <c r="C22" s="225">
        <v>4.0529711228599998</v>
      </c>
      <c r="D22" s="225">
        <v>4.7716210940800003</v>
      </c>
      <c r="E22" s="225">
        <v>4.7399489292399997</v>
      </c>
      <c r="F22" s="225">
        <v>5.2412020367000007</v>
      </c>
      <c r="G22" s="225">
        <v>6.3175898769700005</v>
      </c>
      <c r="H22" s="225">
        <v>6.6368466810799998</v>
      </c>
      <c r="I22" s="225">
        <v>0.44284906848000039</v>
      </c>
      <c r="J22" s="225">
        <v>2.2616342593900001</v>
      </c>
      <c r="K22" s="225">
        <v>0.47087025340000022</v>
      </c>
      <c r="L22" s="225">
        <v>2.4694357838800003</v>
      </c>
      <c r="M22" s="219"/>
      <c r="N22" s="219"/>
      <c r="O22" s="219"/>
      <c r="P22" s="219"/>
      <c r="Q22" s="222"/>
      <c r="R22" s="235"/>
      <c r="S22" s="236"/>
    </row>
    <row r="23" spans="2:20" ht="15" customHeight="1">
      <c r="B23" s="234" t="s">
        <v>143</v>
      </c>
      <c r="C23" s="237">
        <v>2.1493146159999997E-2</v>
      </c>
      <c r="D23" s="237">
        <v>1.2513018359999999E-2</v>
      </c>
      <c r="E23" s="237">
        <v>1.6948081920000004E-2</v>
      </c>
      <c r="F23" s="225">
        <v>0.29692959333000002</v>
      </c>
      <c r="G23" s="225">
        <v>0.10796957608</v>
      </c>
      <c r="H23" s="225">
        <v>8.854497598000001E-2</v>
      </c>
      <c r="I23" s="225">
        <v>1.6522817800000006E-3</v>
      </c>
      <c r="J23" s="225">
        <v>1.1808580300000001E-2</v>
      </c>
      <c r="K23" s="225">
        <v>5.0534102200000004E-3</v>
      </c>
      <c r="L23" s="225">
        <v>1.305307977E-2</v>
      </c>
      <c r="M23" s="219"/>
      <c r="N23" s="219"/>
      <c r="O23" s="219"/>
      <c r="P23" s="219"/>
      <c r="Q23" s="222"/>
      <c r="R23" s="235"/>
      <c r="S23" s="236"/>
    </row>
    <row r="24" spans="2:20" ht="15" customHeight="1">
      <c r="B24" s="234" t="s">
        <v>144</v>
      </c>
      <c r="C24" s="225">
        <v>11.450417382440001</v>
      </c>
      <c r="D24" s="225">
        <v>12.464610565210002</v>
      </c>
      <c r="E24" s="225">
        <v>16.729383817979997</v>
      </c>
      <c r="F24" s="225">
        <v>22.618047237470002</v>
      </c>
      <c r="G24" s="225">
        <v>38.566581912420006</v>
      </c>
      <c r="H24" s="225">
        <v>124.92368195662</v>
      </c>
      <c r="I24" s="225">
        <v>9.3198787886500014</v>
      </c>
      <c r="J24" s="225">
        <v>42.273479635260003</v>
      </c>
      <c r="K24" s="225">
        <v>10.254208540099995</v>
      </c>
      <c r="L24" s="225">
        <v>86.542021679149997</v>
      </c>
      <c r="M24" s="219"/>
      <c r="N24" s="219"/>
      <c r="O24" s="219"/>
      <c r="P24" s="219"/>
      <c r="Q24" s="226"/>
      <c r="R24" s="235"/>
      <c r="S24" s="236"/>
    </row>
    <row r="25" spans="2:20" ht="15" customHeight="1">
      <c r="B25" s="234" t="s">
        <v>145</v>
      </c>
      <c r="C25" s="225">
        <v>6.6191536474800001</v>
      </c>
      <c r="D25" s="225">
        <v>4.9589491845499998</v>
      </c>
      <c r="E25" s="225">
        <v>7.8980665749799996</v>
      </c>
      <c r="F25" s="225">
        <v>10.107073772160001</v>
      </c>
      <c r="G25" s="225">
        <v>9.9669734270700001</v>
      </c>
      <c r="H25" s="225">
        <v>9.8263811208099998</v>
      </c>
      <c r="I25" s="225">
        <v>0.71520922664999897</v>
      </c>
      <c r="J25" s="225">
        <v>4.1955324955300002</v>
      </c>
      <c r="K25" s="225">
        <v>1.3576171094000014</v>
      </c>
      <c r="L25" s="225">
        <v>6.5023252766300006</v>
      </c>
      <c r="M25" s="219"/>
      <c r="N25" s="219"/>
      <c r="O25" s="219"/>
      <c r="P25" s="219"/>
      <c r="Q25" s="226"/>
      <c r="R25" s="235"/>
      <c r="S25" s="236"/>
    </row>
    <row r="26" spans="2:20" ht="15" customHeight="1">
      <c r="B26" s="234" t="s">
        <v>39</v>
      </c>
      <c r="C26" s="225">
        <v>30.185697775469993</v>
      </c>
      <c r="D26" s="225">
        <v>34.826478584500002</v>
      </c>
      <c r="E26" s="225">
        <v>41.297311380379995</v>
      </c>
      <c r="F26" s="225">
        <v>44.324335081590007</v>
      </c>
      <c r="G26" s="225">
        <v>51.656621445980001</v>
      </c>
      <c r="H26" s="225">
        <v>52.857804422389997</v>
      </c>
      <c r="I26" s="225">
        <v>3.8939730917000048</v>
      </c>
      <c r="J26" s="225">
        <v>29.191548880180001</v>
      </c>
      <c r="K26" s="225">
        <v>4.7322641001199948</v>
      </c>
      <c r="L26" s="225">
        <v>35.586572155629995</v>
      </c>
      <c r="M26" s="219"/>
      <c r="N26" s="219"/>
      <c r="O26" s="219"/>
      <c r="P26" s="219"/>
      <c r="Q26" s="226"/>
      <c r="R26" s="235"/>
      <c r="S26" s="236"/>
    </row>
    <row r="27" spans="2:20" ht="15" customHeight="1">
      <c r="B27" s="234" t="s">
        <v>146</v>
      </c>
      <c r="C27" s="225">
        <v>103.70093365885998</v>
      </c>
      <c r="D27" s="225">
        <v>151.96147356072998</v>
      </c>
      <c r="E27" s="225">
        <v>144.47887809037999</v>
      </c>
      <c r="F27" s="225">
        <v>163.86558890382997</v>
      </c>
      <c r="G27" s="225">
        <v>218.62859806327003</v>
      </c>
      <c r="H27" s="225">
        <v>322.72094026553003</v>
      </c>
      <c r="I27" s="225">
        <v>28.465210178600017</v>
      </c>
      <c r="J27" s="225">
        <v>188.38562641392002</v>
      </c>
      <c r="K27" s="225">
        <v>23.297474902740021</v>
      </c>
      <c r="L27" s="225">
        <v>191.8875392031</v>
      </c>
      <c r="M27" s="219"/>
      <c r="N27" s="219"/>
      <c r="O27" s="219"/>
      <c r="P27" s="219"/>
      <c r="Q27" s="226"/>
      <c r="R27" s="235"/>
      <c r="S27" s="219"/>
    </row>
    <row r="28" spans="2:20" ht="15" customHeight="1">
      <c r="B28" s="234" t="s">
        <v>147</v>
      </c>
      <c r="C28" s="225">
        <v>173.97999768948003</v>
      </c>
      <c r="D28" s="225">
        <v>195.39527364002996</v>
      </c>
      <c r="E28" s="225">
        <v>272.60294649972008</v>
      </c>
      <c r="F28" s="225">
        <v>298.9397064411699</v>
      </c>
      <c r="G28" s="225">
        <v>260.30202441782006</v>
      </c>
      <c r="H28" s="225">
        <v>160.17705537108998</v>
      </c>
      <c r="I28" s="225">
        <v>8.8495372419600216</v>
      </c>
      <c r="J28" s="225">
        <v>93.946357467530007</v>
      </c>
      <c r="K28" s="225">
        <v>11.474813783880009</v>
      </c>
      <c r="L28" s="225">
        <v>94.355944968800003</v>
      </c>
      <c r="M28" s="219"/>
      <c r="N28" s="219"/>
      <c r="O28" s="219"/>
      <c r="P28" s="219"/>
      <c r="Q28" s="226"/>
      <c r="R28" s="235"/>
      <c r="S28" s="236"/>
    </row>
    <row r="29" spans="2:20" ht="15" customHeight="1">
      <c r="B29" s="238"/>
      <c r="C29" s="217"/>
      <c r="D29" s="217"/>
      <c r="E29" s="222"/>
      <c r="F29" s="222"/>
      <c r="G29" s="222"/>
      <c r="H29" s="222"/>
      <c r="I29" s="222"/>
      <c r="J29" s="222"/>
      <c r="K29" s="222"/>
      <c r="L29" s="222"/>
      <c r="M29" s="239"/>
      <c r="N29" s="225"/>
      <c r="O29" s="225"/>
      <c r="P29" s="232"/>
      <c r="Q29" s="226"/>
    </row>
    <row r="30" spans="2:20" ht="15" customHeight="1">
      <c r="B30" s="233" t="s">
        <v>148</v>
      </c>
      <c r="C30" s="217"/>
      <c r="D30" s="217"/>
      <c r="E30" s="222"/>
      <c r="F30" s="222"/>
      <c r="G30" s="222"/>
      <c r="H30" s="222"/>
      <c r="I30" s="222"/>
      <c r="J30" s="222"/>
      <c r="K30" s="222"/>
      <c r="L30" s="222"/>
      <c r="M30" s="239"/>
      <c r="N30" s="225"/>
      <c r="O30" s="225"/>
      <c r="P30" s="232"/>
      <c r="Q30" s="222"/>
    </row>
    <row r="31" spans="2:20" ht="15" customHeight="1">
      <c r="B31" s="234" t="s">
        <v>236</v>
      </c>
      <c r="C31" s="225">
        <v>559.42943013795013</v>
      </c>
      <c r="D31" s="225">
        <v>658.24864860496996</v>
      </c>
      <c r="E31" s="225">
        <v>798.59773585317009</v>
      </c>
      <c r="F31" s="225">
        <v>916.04633626469024</v>
      </c>
      <c r="G31" s="225">
        <v>998.93345371511998</v>
      </c>
      <c r="H31" s="225">
        <v>1193.1945818832</v>
      </c>
      <c r="I31" s="225">
        <v>91.848204085599946</v>
      </c>
      <c r="J31" s="225">
        <v>607.17206074039996</v>
      </c>
      <c r="K31" s="225">
        <v>87.3112873601101</v>
      </c>
      <c r="L31" s="225">
        <v>697.10642226330003</v>
      </c>
      <c r="M31" s="219"/>
      <c r="N31" s="219"/>
      <c r="O31" s="219"/>
      <c r="P31" s="219"/>
      <c r="Q31" s="217"/>
      <c r="R31" s="220"/>
      <c r="T31" s="220"/>
    </row>
    <row r="32" spans="2:20" ht="15" customHeight="1">
      <c r="B32" s="240" t="s">
        <v>149</v>
      </c>
      <c r="C32" s="225">
        <v>86.808351058749992</v>
      </c>
      <c r="D32" s="225">
        <v>97.374459454860002</v>
      </c>
      <c r="E32" s="225">
        <v>111.48015370840001</v>
      </c>
      <c r="F32" s="225">
        <v>116.29733848642</v>
      </c>
      <c r="G32" s="225">
        <v>119.93379882123999</v>
      </c>
      <c r="H32" s="225">
        <v>120.6933588009</v>
      </c>
      <c r="I32" s="225">
        <v>7.0061192928600207</v>
      </c>
      <c r="J32" s="225">
        <v>68.727966419880019</v>
      </c>
      <c r="K32" s="225">
        <v>4.1886409521699903</v>
      </c>
      <c r="L32" s="225">
        <v>79.463584327579994</v>
      </c>
      <c r="M32" s="219"/>
      <c r="N32" s="219"/>
      <c r="O32" s="219"/>
      <c r="P32" s="219"/>
      <c r="Q32" s="231"/>
      <c r="R32" s="220"/>
      <c r="T32" s="220"/>
    </row>
    <row r="33" spans="2:20" ht="15" customHeight="1">
      <c r="B33" s="234" t="s">
        <v>150</v>
      </c>
      <c r="C33" s="225">
        <v>17.481980114120002</v>
      </c>
      <c r="D33" s="225">
        <v>26.635076868679999</v>
      </c>
      <c r="E33" s="225">
        <v>40.855296889080002</v>
      </c>
      <c r="F33" s="225">
        <v>69.805485800619991</v>
      </c>
      <c r="G33" s="225">
        <v>76.188634452610003</v>
      </c>
      <c r="H33" s="225">
        <v>94.926763034480004</v>
      </c>
      <c r="I33" s="225">
        <v>7.7019381899100026</v>
      </c>
      <c r="J33" s="225">
        <v>29.2950225483</v>
      </c>
      <c r="K33" s="225">
        <v>11.491389203699999</v>
      </c>
      <c r="L33" s="225">
        <v>35.334923927559998</v>
      </c>
      <c r="M33" s="219"/>
      <c r="N33" s="219"/>
      <c r="O33" s="219"/>
      <c r="P33" s="219"/>
      <c r="Q33" s="222"/>
      <c r="R33" s="220"/>
      <c r="T33" s="220"/>
    </row>
    <row r="34" spans="2:20" ht="15" customHeight="1">
      <c r="B34" s="216"/>
      <c r="C34" s="217"/>
      <c r="D34" s="217"/>
      <c r="E34" s="222"/>
      <c r="F34" s="222"/>
      <c r="G34" s="222"/>
      <c r="H34" s="222"/>
      <c r="I34" s="222"/>
      <c r="J34" s="222"/>
      <c r="K34" s="222"/>
      <c r="L34" s="222"/>
      <c r="M34" s="239"/>
      <c r="N34" s="225"/>
      <c r="O34" s="225"/>
      <c r="P34" s="232"/>
      <c r="Q34" s="222"/>
    </row>
    <row r="35" spans="2:20" ht="15" customHeight="1">
      <c r="B35" s="216" t="s">
        <v>151</v>
      </c>
      <c r="C35" s="217">
        <v>2.95092370875</v>
      </c>
      <c r="D35" s="217">
        <v>1.66155030704</v>
      </c>
      <c r="E35" s="217">
        <v>1.8709046390099999</v>
      </c>
      <c r="F35" s="217">
        <v>1.5142692394399995</v>
      </c>
      <c r="G35" s="217">
        <v>4.2164819260399993</v>
      </c>
      <c r="H35" s="217">
        <v>5.5166008380599996</v>
      </c>
      <c r="I35" s="217">
        <v>1.8685844459000001</v>
      </c>
      <c r="J35" s="217">
        <v>3.1843296001299999</v>
      </c>
      <c r="K35" s="217">
        <v>0.51158414490999982</v>
      </c>
      <c r="L35" s="217">
        <v>2.0003301124299999</v>
      </c>
      <c r="M35" s="239"/>
      <c r="N35" s="219"/>
      <c r="O35" s="219"/>
      <c r="P35" s="219"/>
      <c r="Q35" s="225"/>
      <c r="R35" s="241"/>
    </row>
    <row r="36" spans="2:20" ht="15" customHeight="1">
      <c r="B36" s="216"/>
      <c r="C36" s="217"/>
      <c r="D36" s="217"/>
      <c r="E36" s="231"/>
      <c r="F36" s="231"/>
      <c r="G36" s="231"/>
      <c r="H36" s="231"/>
      <c r="I36" s="231"/>
      <c r="J36" s="231"/>
      <c r="K36" s="231"/>
      <c r="L36" s="231"/>
      <c r="M36" s="232"/>
      <c r="N36" s="217"/>
      <c r="O36" s="217"/>
      <c r="P36" s="232"/>
      <c r="Q36" s="225"/>
    </row>
    <row r="37" spans="2:20" ht="15" customHeight="1">
      <c r="B37" s="216" t="s">
        <v>152</v>
      </c>
      <c r="C37" s="217">
        <f>C4-C16-C35</f>
        <v>-45.16752175851002</v>
      </c>
      <c r="D37" s="217">
        <f>D4-D16-D35</f>
        <v>-70.262056214719919</v>
      </c>
      <c r="E37" s="217">
        <f t="shared" ref="E37:L37" si="1">(E4-E16-E35)</f>
        <v>-47.882086906609906</v>
      </c>
      <c r="F37" s="217">
        <f t="shared" si="1"/>
        <v>-59.251149307510033</v>
      </c>
      <c r="G37" s="217">
        <f t="shared" si="1"/>
        <v>-80.993697169509986</v>
      </c>
      <c r="H37" s="217">
        <f t="shared" si="1"/>
        <v>-217.61099215331981</v>
      </c>
      <c r="I37" s="217">
        <f t="shared" si="1"/>
        <v>-32.352073574449761</v>
      </c>
      <c r="J37" s="217">
        <f t="shared" si="1"/>
        <v>-51.195378251939914</v>
      </c>
      <c r="K37" s="217">
        <f t="shared" si="1"/>
        <v>-10.266597651530002</v>
      </c>
      <c r="L37" s="217">
        <f t="shared" si="1"/>
        <v>-53.436394255789999</v>
      </c>
      <c r="M37" s="217"/>
      <c r="N37" s="217"/>
      <c r="O37" s="217"/>
      <c r="P37" s="217"/>
      <c r="Q37" s="225"/>
      <c r="R37" s="218"/>
    </row>
    <row r="38" spans="2:20" ht="15" customHeight="1"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7"/>
      <c r="O38" s="217"/>
      <c r="P38" s="232"/>
      <c r="Q38" s="225"/>
    </row>
    <row r="39" spans="2:20" ht="15" customHeight="1">
      <c r="B39" s="216" t="s">
        <v>153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25"/>
    </row>
    <row r="40" spans="2:20" ht="15" customHeight="1">
      <c r="B40" s="221" t="s">
        <v>154</v>
      </c>
      <c r="C40" s="222">
        <f t="shared" ref="C40:L40" si="2">C41+C42</f>
        <v>514.09445990502002</v>
      </c>
      <c r="D40" s="222">
        <f t="shared" si="2"/>
        <v>307.6648620871</v>
      </c>
      <c r="E40" s="217">
        <f t="shared" si="2"/>
        <v>478.69911873385001</v>
      </c>
      <c r="F40" s="217">
        <f t="shared" si="2"/>
        <v>286.57289429117003</v>
      </c>
      <c r="G40" s="217">
        <f t="shared" si="2"/>
        <v>425.696480764</v>
      </c>
      <c r="H40" s="217">
        <f t="shared" si="2"/>
        <v>639.61530564757004</v>
      </c>
      <c r="I40" s="217">
        <f t="shared" si="2"/>
        <v>88.325816895379958</v>
      </c>
      <c r="J40" s="217">
        <f t="shared" si="2"/>
        <v>351.27063586414999</v>
      </c>
      <c r="K40" s="217">
        <f t="shared" si="2"/>
        <v>38.075947062310028</v>
      </c>
      <c r="L40" s="217">
        <f t="shared" si="2"/>
        <v>302.80254517615003</v>
      </c>
      <c r="M40" s="217"/>
      <c r="N40" s="217"/>
      <c r="O40" s="217"/>
      <c r="P40" s="217"/>
      <c r="Q40" s="225"/>
      <c r="R40" s="218"/>
    </row>
    <row r="41" spans="2:20" ht="15" customHeight="1">
      <c r="B41" s="224" t="s">
        <v>155</v>
      </c>
      <c r="C41" s="226">
        <v>98.980980142320007</v>
      </c>
      <c r="D41" s="226">
        <v>246.41025086686003</v>
      </c>
      <c r="E41" s="226">
        <v>375.26805523019999</v>
      </c>
      <c r="F41" s="226">
        <v>174.22626922696003</v>
      </c>
      <c r="G41" s="226">
        <v>345.90820475261</v>
      </c>
      <c r="H41" s="226">
        <v>389.17942071390002</v>
      </c>
      <c r="I41" s="226">
        <v>30.967245194699956</v>
      </c>
      <c r="J41" s="226">
        <v>184.57662748576996</v>
      </c>
      <c r="K41" s="226">
        <v>23.601782215550031</v>
      </c>
      <c r="L41" s="226">
        <v>236.75337695845002</v>
      </c>
      <c r="M41" s="219"/>
      <c r="N41" s="219"/>
      <c r="O41" s="219"/>
      <c r="P41" s="219"/>
      <c r="Q41" s="225"/>
      <c r="R41" s="220"/>
    </row>
    <row r="42" spans="2:20" ht="15" customHeight="1">
      <c r="B42" s="224" t="s">
        <v>156</v>
      </c>
      <c r="C42" s="226">
        <v>415.11347976269997</v>
      </c>
      <c r="D42" s="226">
        <v>61.254611220240001</v>
      </c>
      <c r="E42" s="226">
        <v>103.43106350365001</v>
      </c>
      <c r="F42" s="226">
        <v>112.34662506420999</v>
      </c>
      <c r="G42" s="226">
        <v>79.788276011389996</v>
      </c>
      <c r="H42" s="226">
        <v>250.43588493367002</v>
      </c>
      <c r="I42" s="226">
        <v>57.358571700680002</v>
      </c>
      <c r="J42" s="226">
        <v>166.69400837838</v>
      </c>
      <c r="K42" s="226">
        <v>14.474164846759997</v>
      </c>
      <c r="L42" s="226">
        <v>66.0491682177</v>
      </c>
      <c r="M42" s="219"/>
      <c r="N42" s="219"/>
      <c r="O42" s="219"/>
      <c r="P42" s="219"/>
      <c r="Q42" s="225"/>
      <c r="R42" s="220"/>
    </row>
    <row r="43" spans="2:20" s="220" customFormat="1" ht="15" customHeight="1">
      <c r="B43" s="221" t="s">
        <v>157</v>
      </c>
      <c r="C43" s="222">
        <f t="shared" ref="C43:L43" si="3">C44+C45</f>
        <v>-416.58556779214007</v>
      </c>
      <c r="D43" s="222">
        <f t="shared" si="3"/>
        <v>-111.41004439251002</v>
      </c>
      <c r="E43" s="217">
        <f t="shared" si="3"/>
        <v>-363.50125626066006</v>
      </c>
      <c r="F43" s="217">
        <f t="shared" si="3"/>
        <v>-234.46780567925998</v>
      </c>
      <c r="G43" s="217">
        <f t="shared" si="3"/>
        <v>-345.21257809731003</v>
      </c>
      <c r="H43" s="217">
        <f t="shared" si="3"/>
        <v>-385.50933545800001</v>
      </c>
      <c r="I43" s="217">
        <f t="shared" si="3"/>
        <v>-80.340261832129997</v>
      </c>
      <c r="J43" s="217">
        <f t="shared" si="3"/>
        <v>-236.50174304933</v>
      </c>
      <c r="K43" s="217">
        <f t="shared" si="3"/>
        <v>-34.243956892050043</v>
      </c>
      <c r="L43" s="217">
        <f t="shared" si="3"/>
        <v>-265.24495333918003</v>
      </c>
      <c r="M43" s="217"/>
      <c r="N43" s="217"/>
      <c r="O43" s="217"/>
      <c r="P43" s="217"/>
      <c r="Q43" s="225"/>
      <c r="R43" s="218"/>
    </row>
    <row r="44" spans="2:20" ht="15" customHeight="1">
      <c r="B44" s="224" t="s">
        <v>158</v>
      </c>
      <c r="C44" s="226">
        <v>-91.163913469249991</v>
      </c>
      <c r="D44" s="226">
        <v>-102.37330800208001</v>
      </c>
      <c r="E44" s="226">
        <v>-297.02865577265004</v>
      </c>
      <c r="F44" s="226">
        <v>-166.88035935799999</v>
      </c>
      <c r="G44" s="226">
        <v>-261.41266154199002</v>
      </c>
      <c r="H44" s="226">
        <v>-239.86680311285997</v>
      </c>
      <c r="I44" s="226">
        <v>-38.598939946490006</v>
      </c>
      <c r="J44" s="226">
        <v>-151.26660610535001</v>
      </c>
      <c r="K44" s="226">
        <v>-33.112363086770046</v>
      </c>
      <c r="L44" s="226">
        <v>-239.44266529482002</v>
      </c>
      <c r="M44" s="219"/>
      <c r="N44" s="219"/>
      <c r="O44" s="219"/>
      <c r="P44" s="219"/>
      <c r="Q44" s="225"/>
      <c r="R44" s="220"/>
    </row>
    <row r="45" spans="2:20" ht="15" customHeight="1">
      <c r="B45" s="224" t="s">
        <v>159</v>
      </c>
      <c r="C45" s="226">
        <v>-325.42165432289005</v>
      </c>
      <c r="D45" s="226">
        <v>-9.0367363904300024</v>
      </c>
      <c r="E45" s="226">
        <v>-66.472600488009988</v>
      </c>
      <c r="F45" s="226">
        <v>-67.587446321259989</v>
      </c>
      <c r="G45" s="226">
        <v>-83.79991655532001</v>
      </c>
      <c r="H45" s="226">
        <v>-145.64253234514001</v>
      </c>
      <c r="I45" s="226">
        <v>-41.741321885639991</v>
      </c>
      <c r="J45" s="226">
        <v>-85.235136943979995</v>
      </c>
      <c r="K45" s="226">
        <v>-1.1315938052799979</v>
      </c>
      <c r="L45" s="226">
        <v>-25.802288044360001</v>
      </c>
      <c r="M45" s="219"/>
      <c r="N45" s="219"/>
      <c r="O45" s="219"/>
      <c r="P45" s="219"/>
      <c r="Q45" s="225"/>
      <c r="R45" s="220"/>
    </row>
    <row r="46" spans="2:20" ht="15" customHeight="1">
      <c r="B46" s="242" t="s">
        <v>160</v>
      </c>
      <c r="C46" s="222">
        <v>19.99839315809</v>
      </c>
      <c r="D46" s="222">
        <v>-18.991940336279999</v>
      </c>
      <c r="E46" s="222">
        <v>5.2389077506400001</v>
      </c>
      <c r="F46" s="222" t="s">
        <v>161</v>
      </c>
      <c r="G46" s="222" t="s">
        <v>161</v>
      </c>
      <c r="H46" s="222">
        <v>-9.0044620280000007</v>
      </c>
      <c r="I46" s="226" t="s">
        <v>161</v>
      </c>
      <c r="J46" s="226" t="s">
        <v>161</v>
      </c>
      <c r="K46" s="226" t="s">
        <v>161</v>
      </c>
      <c r="L46" s="226" t="s">
        <v>161</v>
      </c>
      <c r="M46" s="223"/>
      <c r="N46" s="219"/>
      <c r="O46" s="225"/>
      <c r="P46" s="219"/>
      <c r="Q46" s="222"/>
    </row>
    <row r="47" spans="2:20" ht="15" customHeight="1">
      <c r="B47" s="221" t="s">
        <v>162</v>
      </c>
      <c r="C47" s="222">
        <v>0.15148868875999999</v>
      </c>
      <c r="D47" s="222">
        <v>0.18892300466999998</v>
      </c>
      <c r="E47" s="222">
        <v>3.3767588557399999</v>
      </c>
      <c r="F47" s="243">
        <v>0.26875519880000004</v>
      </c>
      <c r="G47" s="243">
        <v>0.54951598670000001</v>
      </c>
      <c r="H47" s="222">
        <v>2.2481777692699998</v>
      </c>
      <c r="I47" s="222">
        <v>8.671301915999996E-2</v>
      </c>
      <c r="J47" s="222">
        <v>0.59357820155999996</v>
      </c>
      <c r="K47" s="222">
        <v>0.72409481430000011</v>
      </c>
      <c r="L47" s="222">
        <v>1.77299691796</v>
      </c>
      <c r="M47" s="219"/>
      <c r="N47" s="219"/>
      <c r="O47" s="219"/>
      <c r="P47" s="219"/>
      <c r="Q47" s="222"/>
      <c r="R47" s="220"/>
    </row>
    <row r="48" spans="2:20" ht="15" customHeight="1">
      <c r="B48" s="244" t="s">
        <v>163</v>
      </c>
      <c r="C48" s="245">
        <v>-72.491252201220007</v>
      </c>
      <c r="D48" s="245">
        <v>-107.18974414826</v>
      </c>
      <c r="E48" s="245">
        <v>-75.931442172960004</v>
      </c>
      <c r="F48" s="245">
        <v>6.8773054968</v>
      </c>
      <c r="G48" s="245">
        <v>-3.9721483879999159E-2</v>
      </c>
      <c r="H48" s="245">
        <v>-29.738692941279997</v>
      </c>
      <c r="I48" s="245">
        <v>24.279805492039998</v>
      </c>
      <c r="J48" s="245">
        <v>-64.16709276444</v>
      </c>
      <c r="K48" s="245">
        <v>5.7105126669700006</v>
      </c>
      <c r="L48" s="245">
        <v>14.105805500860001</v>
      </c>
      <c r="M48" s="219"/>
      <c r="N48" s="219"/>
      <c r="O48" s="219"/>
      <c r="P48" s="219"/>
      <c r="Q48" s="225"/>
      <c r="R48" s="220"/>
    </row>
    <row r="49" spans="1:18" ht="15" customHeight="1"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N49" s="219"/>
      <c r="O49" s="219"/>
      <c r="Q49" s="225"/>
    </row>
    <row r="50" spans="1:18" ht="15" customHeight="1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25"/>
      <c r="R50" s="218"/>
    </row>
    <row r="51" spans="1:18" ht="15" customHeight="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48"/>
      <c r="M51" s="218"/>
      <c r="N51" s="218"/>
      <c r="O51" s="218"/>
      <c r="P51" s="218"/>
      <c r="Q51" s="222"/>
      <c r="R51" s="218"/>
    </row>
    <row r="52" spans="1:18" ht="15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7"/>
      <c r="R52" s="218"/>
    </row>
    <row r="53" spans="1:18" ht="12" customHeight="1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31"/>
      <c r="R53" s="218"/>
    </row>
    <row r="54" spans="1:18" ht="15" customHeigh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7"/>
      <c r="R54" s="218"/>
    </row>
    <row r="55" spans="1:18" s="220" customFormat="1" ht="15" customHeight="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  <row r="56" spans="1:18" s="220" customFormat="1" ht="15" customHeight="1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</row>
    <row r="57" spans="1:18" ht="15" customHeight="1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</row>
    <row r="58" spans="1:18" ht="15" customHeight="1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</row>
    <row r="59" spans="1:18" ht="15" customHeight="1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</row>
    <row r="60" spans="1:18" ht="15" customHeight="1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</row>
    <row r="61" spans="1:18" ht="15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</row>
    <row r="62" spans="1:18" ht="15" customHeight="1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</row>
    <row r="63" spans="1:18" s="220" customFormat="1" ht="15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</row>
    <row r="64" spans="1:18" s="220" customFormat="1" ht="15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</row>
    <row r="65" spans="1:18" ht="15" customHeight="1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</row>
    <row r="66" spans="1:18" s="220" customFormat="1" ht="1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</row>
    <row r="67" spans="1:18" ht="15" customHeight="1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</row>
    <row r="68" spans="1:18" ht="15" customHeight="1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</row>
    <row r="69" spans="1:18" ht="15" customHeight="1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</row>
    <row r="70" spans="1:18" ht="15" customHeight="1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</row>
    <row r="71" spans="1:18" ht="15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</row>
    <row r="72" spans="1:18" ht="15" customHeight="1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</row>
    <row r="73" spans="1:18" ht="15" customHeight="1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</row>
    <row r="74" spans="1:18" ht="15" customHeight="1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</row>
    <row r="75" spans="1:18" ht="15" customHeight="1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</row>
    <row r="76" spans="1:18" ht="15" customHeight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</row>
    <row r="77" spans="1:18" ht="15" customHeight="1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</row>
    <row r="78" spans="1:18" ht="15" customHeight="1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</row>
    <row r="79" spans="1:18" ht="15" customHeight="1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</row>
    <row r="80" spans="1:18" ht="1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</row>
    <row r="81" spans="1:18" ht="15" customHeight="1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</row>
    <row r="82" spans="1:18" ht="15" customHeight="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</row>
    <row r="83" spans="1:18" ht="15" customHeight="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</row>
    <row r="84" spans="1:18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</row>
    <row r="85" spans="1:18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</row>
    <row r="86" spans="1:18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</row>
    <row r="87" spans="1:18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</row>
    <row r="88" spans="1:18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</row>
    <row r="89" spans="1:18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</row>
    <row r="90" spans="1:18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</row>
    <row r="91" spans="1:18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</row>
    <row r="92" spans="1:18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Y21" sqref="Y21"/>
    </sheetView>
  </sheetViews>
  <sheetFormatPr defaultColWidth="8.85546875" defaultRowHeight="15" customHeight="1"/>
  <cols>
    <col min="1" max="1" width="5.85546875" style="150" customWidth="1"/>
    <col min="2" max="2" width="60.42578125" style="150" customWidth="1"/>
    <col min="3" max="14" width="10.85546875" style="150" customWidth="1"/>
    <col min="15" max="15" width="9.140625" style="150" customWidth="1"/>
    <col min="16" max="16" width="9.42578125" style="150" customWidth="1"/>
    <col min="17" max="17" width="9.140625" style="150" customWidth="1"/>
    <col min="18" max="253" width="8.85546875" style="150"/>
    <col min="254" max="254" width="44.42578125" style="150" customWidth="1"/>
    <col min="255" max="255" width="0" style="150" hidden="1" customWidth="1"/>
    <col min="256" max="258" width="10.42578125" style="150" customWidth="1"/>
    <col min="259" max="259" width="11" style="150" customWidth="1"/>
    <col min="260" max="264" width="10.42578125" style="150" customWidth="1"/>
    <col min="265" max="509" width="8.85546875" style="150"/>
    <col min="510" max="510" width="44.42578125" style="150" customWidth="1"/>
    <col min="511" max="511" width="0" style="150" hidden="1" customWidth="1"/>
    <col min="512" max="514" width="10.42578125" style="150" customWidth="1"/>
    <col min="515" max="515" width="11" style="150" customWidth="1"/>
    <col min="516" max="520" width="10.42578125" style="150" customWidth="1"/>
    <col min="521" max="765" width="8.85546875" style="150"/>
    <col min="766" max="766" width="44.42578125" style="150" customWidth="1"/>
    <col min="767" max="767" width="0" style="150" hidden="1" customWidth="1"/>
    <col min="768" max="770" width="10.42578125" style="150" customWidth="1"/>
    <col min="771" max="771" width="11" style="150" customWidth="1"/>
    <col min="772" max="776" width="10.42578125" style="150" customWidth="1"/>
    <col min="777" max="1021" width="8.85546875" style="150"/>
    <col min="1022" max="1022" width="44.42578125" style="150" customWidth="1"/>
    <col min="1023" max="1023" width="0" style="150" hidden="1" customWidth="1"/>
    <col min="1024" max="1026" width="10.42578125" style="150" customWidth="1"/>
    <col min="1027" max="1027" width="11" style="150" customWidth="1"/>
    <col min="1028" max="1032" width="10.42578125" style="150" customWidth="1"/>
    <col min="1033" max="1277" width="8.85546875" style="150"/>
    <col min="1278" max="1278" width="44.42578125" style="150" customWidth="1"/>
    <col min="1279" max="1279" width="0" style="150" hidden="1" customWidth="1"/>
    <col min="1280" max="1282" width="10.42578125" style="150" customWidth="1"/>
    <col min="1283" max="1283" width="11" style="150" customWidth="1"/>
    <col min="1284" max="1288" width="10.42578125" style="150" customWidth="1"/>
    <col min="1289" max="1533" width="8.85546875" style="150"/>
    <col min="1534" max="1534" width="44.42578125" style="150" customWidth="1"/>
    <col min="1535" max="1535" width="0" style="150" hidden="1" customWidth="1"/>
    <col min="1536" max="1538" width="10.42578125" style="150" customWidth="1"/>
    <col min="1539" max="1539" width="11" style="150" customWidth="1"/>
    <col min="1540" max="1544" width="10.42578125" style="150" customWidth="1"/>
    <col min="1545" max="1789" width="8.85546875" style="150"/>
    <col min="1790" max="1790" width="44.42578125" style="150" customWidth="1"/>
    <col min="1791" max="1791" width="0" style="150" hidden="1" customWidth="1"/>
    <col min="1792" max="1794" width="10.42578125" style="150" customWidth="1"/>
    <col min="1795" max="1795" width="11" style="150" customWidth="1"/>
    <col min="1796" max="1800" width="10.42578125" style="150" customWidth="1"/>
    <col min="1801" max="2045" width="8.85546875" style="150"/>
    <col min="2046" max="2046" width="44.42578125" style="150" customWidth="1"/>
    <col min="2047" max="2047" width="0" style="150" hidden="1" customWidth="1"/>
    <col min="2048" max="2050" width="10.42578125" style="150" customWidth="1"/>
    <col min="2051" max="2051" width="11" style="150" customWidth="1"/>
    <col min="2052" max="2056" width="10.42578125" style="150" customWidth="1"/>
    <col min="2057" max="2301" width="8.85546875" style="150"/>
    <col min="2302" max="2302" width="44.42578125" style="150" customWidth="1"/>
    <col min="2303" max="2303" width="0" style="150" hidden="1" customWidth="1"/>
    <col min="2304" max="2306" width="10.42578125" style="150" customWidth="1"/>
    <col min="2307" max="2307" width="11" style="150" customWidth="1"/>
    <col min="2308" max="2312" width="10.42578125" style="150" customWidth="1"/>
    <col min="2313" max="2557" width="8.85546875" style="150"/>
    <col min="2558" max="2558" width="44.42578125" style="150" customWidth="1"/>
    <col min="2559" max="2559" width="0" style="150" hidden="1" customWidth="1"/>
    <col min="2560" max="2562" width="10.42578125" style="150" customWidth="1"/>
    <col min="2563" max="2563" width="11" style="150" customWidth="1"/>
    <col min="2564" max="2568" width="10.42578125" style="150" customWidth="1"/>
    <col min="2569" max="2813" width="8.85546875" style="150"/>
    <col min="2814" max="2814" width="44.42578125" style="150" customWidth="1"/>
    <col min="2815" max="2815" width="0" style="150" hidden="1" customWidth="1"/>
    <col min="2816" max="2818" width="10.42578125" style="150" customWidth="1"/>
    <col min="2819" max="2819" width="11" style="150" customWidth="1"/>
    <col min="2820" max="2824" width="10.42578125" style="150" customWidth="1"/>
    <col min="2825" max="3069" width="8.85546875" style="150"/>
    <col min="3070" max="3070" width="44.42578125" style="150" customWidth="1"/>
    <col min="3071" max="3071" width="0" style="150" hidden="1" customWidth="1"/>
    <col min="3072" max="3074" width="10.42578125" style="150" customWidth="1"/>
    <col min="3075" max="3075" width="11" style="150" customWidth="1"/>
    <col min="3076" max="3080" width="10.42578125" style="150" customWidth="1"/>
    <col min="3081" max="3325" width="8.85546875" style="150"/>
    <col min="3326" max="3326" width="44.42578125" style="150" customWidth="1"/>
    <col min="3327" max="3327" width="0" style="150" hidden="1" customWidth="1"/>
    <col min="3328" max="3330" width="10.42578125" style="150" customWidth="1"/>
    <col min="3331" max="3331" width="11" style="150" customWidth="1"/>
    <col min="3332" max="3336" width="10.42578125" style="150" customWidth="1"/>
    <col min="3337" max="3581" width="8.85546875" style="150"/>
    <col min="3582" max="3582" width="44.42578125" style="150" customWidth="1"/>
    <col min="3583" max="3583" width="0" style="150" hidden="1" customWidth="1"/>
    <col min="3584" max="3586" width="10.42578125" style="150" customWidth="1"/>
    <col min="3587" max="3587" width="11" style="150" customWidth="1"/>
    <col min="3588" max="3592" width="10.42578125" style="150" customWidth="1"/>
    <col min="3593" max="3837" width="8.85546875" style="150"/>
    <col min="3838" max="3838" width="44.42578125" style="150" customWidth="1"/>
    <col min="3839" max="3839" width="0" style="150" hidden="1" customWidth="1"/>
    <col min="3840" max="3842" width="10.42578125" style="150" customWidth="1"/>
    <col min="3843" max="3843" width="11" style="150" customWidth="1"/>
    <col min="3844" max="3848" width="10.42578125" style="150" customWidth="1"/>
    <col min="3849" max="4093" width="8.85546875" style="150"/>
    <col min="4094" max="4094" width="44.42578125" style="150" customWidth="1"/>
    <col min="4095" max="4095" width="0" style="150" hidden="1" customWidth="1"/>
    <col min="4096" max="4098" width="10.42578125" style="150" customWidth="1"/>
    <col min="4099" max="4099" width="11" style="150" customWidth="1"/>
    <col min="4100" max="4104" width="10.42578125" style="150" customWidth="1"/>
    <col min="4105" max="4349" width="8.85546875" style="150"/>
    <col min="4350" max="4350" width="44.42578125" style="150" customWidth="1"/>
    <col min="4351" max="4351" width="0" style="150" hidden="1" customWidth="1"/>
    <col min="4352" max="4354" width="10.42578125" style="150" customWidth="1"/>
    <col min="4355" max="4355" width="11" style="150" customWidth="1"/>
    <col min="4356" max="4360" width="10.42578125" style="150" customWidth="1"/>
    <col min="4361" max="4605" width="8.85546875" style="150"/>
    <col min="4606" max="4606" width="44.42578125" style="150" customWidth="1"/>
    <col min="4607" max="4607" width="0" style="150" hidden="1" customWidth="1"/>
    <col min="4608" max="4610" width="10.42578125" style="150" customWidth="1"/>
    <col min="4611" max="4611" width="11" style="150" customWidth="1"/>
    <col min="4612" max="4616" width="10.42578125" style="150" customWidth="1"/>
    <col min="4617" max="4861" width="8.85546875" style="150"/>
    <col min="4862" max="4862" width="44.42578125" style="150" customWidth="1"/>
    <col min="4863" max="4863" width="0" style="150" hidden="1" customWidth="1"/>
    <col min="4864" max="4866" width="10.42578125" style="150" customWidth="1"/>
    <col min="4867" max="4867" width="11" style="150" customWidth="1"/>
    <col min="4868" max="4872" width="10.42578125" style="150" customWidth="1"/>
    <col min="4873" max="5117" width="8.85546875" style="150"/>
    <col min="5118" max="5118" width="44.42578125" style="150" customWidth="1"/>
    <col min="5119" max="5119" width="0" style="150" hidden="1" customWidth="1"/>
    <col min="5120" max="5122" width="10.42578125" style="150" customWidth="1"/>
    <col min="5123" max="5123" width="11" style="150" customWidth="1"/>
    <col min="5124" max="5128" width="10.42578125" style="150" customWidth="1"/>
    <col min="5129" max="5373" width="8.85546875" style="150"/>
    <col min="5374" max="5374" width="44.42578125" style="150" customWidth="1"/>
    <col min="5375" max="5375" width="0" style="150" hidden="1" customWidth="1"/>
    <col min="5376" max="5378" width="10.42578125" style="150" customWidth="1"/>
    <col min="5379" max="5379" width="11" style="150" customWidth="1"/>
    <col min="5380" max="5384" width="10.42578125" style="150" customWidth="1"/>
    <col min="5385" max="5629" width="8.85546875" style="150"/>
    <col min="5630" max="5630" width="44.42578125" style="150" customWidth="1"/>
    <col min="5631" max="5631" width="0" style="150" hidden="1" customWidth="1"/>
    <col min="5632" max="5634" width="10.42578125" style="150" customWidth="1"/>
    <col min="5635" max="5635" width="11" style="150" customWidth="1"/>
    <col min="5636" max="5640" width="10.42578125" style="150" customWidth="1"/>
    <col min="5641" max="5885" width="8.85546875" style="150"/>
    <col min="5886" max="5886" width="44.42578125" style="150" customWidth="1"/>
    <col min="5887" max="5887" width="0" style="150" hidden="1" customWidth="1"/>
    <col min="5888" max="5890" width="10.42578125" style="150" customWidth="1"/>
    <col min="5891" max="5891" width="11" style="150" customWidth="1"/>
    <col min="5892" max="5896" width="10.42578125" style="150" customWidth="1"/>
    <col min="5897" max="6141" width="8.85546875" style="150"/>
    <col min="6142" max="6142" width="44.42578125" style="150" customWidth="1"/>
    <col min="6143" max="6143" width="0" style="150" hidden="1" customWidth="1"/>
    <col min="6144" max="6146" width="10.42578125" style="150" customWidth="1"/>
    <col min="6147" max="6147" width="11" style="150" customWidth="1"/>
    <col min="6148" max="6152" width="10.42578125" style="150" customWidth="1"/>
    <col min="6153" max="6397" width="8.85546875" style="150"/>
    <col min="6398" max="6398" width="44.42578125" style="150" customWidth="1"/>
    <col min="6399" max="6399" width="0" style="150" hidden="1" customWidth="1"/>
    <col min="6400" max="6402" width="10.42578125" style="150" customWidth="1"/>
    <col min="6403" max="6403" width="11" style="150" customWidth="1"/>
    <col min="6404" max="6408" width="10.42578125" style="150" customWidth="1"/>
    <col min="6409" max="6653" width="8.85546875" style="150"/>
    <col min="6654" max="6654" width="44.42578125" style="150" customWidth="1"/>
    <col min="6655" max="6655" width="0" style="150" hidden="1" customWidth="1"/>
    <col min="6656" max="6658" width="10.42578125" style="150" customWidth="1"/>
    <col min="6659" max="6659" width="11" style="150" customWidth="1"/>
    <col min="6660" max="6664" width="10.42578125" style="150" customWidth="1"/>
    <col min="6665" max="6909" width="8.85546875" style="150"/>
    <col min="6910" max="6910" width="44.42578125" style="150" customWidth="1"/>
    <col min="6911" max="6911" width="0" style="150" hidden="1" customWidth="1"/>
    <col min="6912" max="6914" width="10.42578125" style="150" customWidth="1"/>
    <col min="6915" max="6915" width="11" style="150" customWidth="1"/>
    <col min="6916" max="6920" width="10.42578125" style="150" customWidth="1"/>
    <col min="6921" max="7165" width="8.85546875" style="150"/>
    <col min="7166" max="7166" width="44.42578125" style="150" customWidth="1"/>
    <col min="7167" max="7167" width="0" style="150" hidden="1" customWidth="1"/>
    <col min="7168" max="7170" width="10.42578125" style="150" customWidth="1"/>
    <col min="7171" max="7171" width="11" style="150" customWidth="1"/>
    <col min="7172" max="7176" width="10.42578125" style="150" customWidth="1"/>
    <col min="7177" max="7421" width="8.85546875" style="150"/>
    <col min="7422" max="7422" width="44.42578125" style="150" customWidth="1"/>
    <col min="7423" max="7423" width="0" style="150" hidden="1" customWidth="1"/>
    <col min="7424" max="7426" width="10.42578125" style="150" customWidth="1"/>
    <col min="7427" max="7427" width="11" style="150" customWidth="1"/>
    <col min="7428" max="7432" width="10.42578125" style="150" customWidth="1"/>
    <col min="7433" max="7677" width="8.85546875" style="150"/>
    <col min="7678" max="7678" width="44.42578125" style="150" customWidth="1"/>
    <col min="7679" max="7679" width="0" style="150" hidden="1" customWidth="1"/>
    <col min="7680" max="7682" width="10.42578125" style="150" customWidth="1"/>
    <col min="7683" max="7683" width="11" style="150" customWidth="1"/>
    <col min="7684" max="7688" width="10.42578125" style="150" customWidth="1"/>
    <col min="7689" max="7933" width="8.85546875" style="150"/>
    <col min="7934" max="7934" width="44.42578125" style="150" customWidth="1"/>
    <col min="7935" max="7935" width="0" style="150" hidden="1" customWidth="1"/>
    <col min="7936" max="7938" width="10.42578125" style="150" customWidth="1"/>
    <col min="7939" max="7939" width="11" style="150" customWidth="1"/>
    <col min="7940" max="7944" width="10.42578125" style="150" customWidth="1"/>
    <col min="7945" max="8189" width="8.85546875" style="150"/>
    <col min="8190" max="8190" width="44.42578125" style="150" customWidth="1"/>
    <col min="8191" max="8191" width="0" style="150" hidden="1" customWidth="1"/>
    <col min="8192" max="8194" width="10.42578125" style="150" customWidth="1"/>
    <col min="8195" max="8195" width="11" style="150" customWidth="1"/>
    <col min="8196" max="8200" width="10.42578125" style="150" customWidth="1"/>
    <col min="8201" max="8445" width="8.85546875" style="150"/>
    <col min="8446" max="8446" width="44.42578125" style="150" customWidth="1"/>
    <col min="8447" max="8447" width="0" style="150" hidden="1" customWidth="1"/>
    <col min="8448" max="8450" width="10.42578125" style="150" customWidth="1"/>
    <col min="8451" max="8451" width="11" style="150" customWidth="1"/>
    <col min="8452" max="8456" width="10.42578125" style="150" customWidth="1"/>
    <col min="8457" max="8701" width="8.85546875" style="150"/>
    <col min="8702" max="8702" width="44.42578125" style="150" customWidth="1"/>
    <col min="8703" max="8703" width="0" style="150" hidden="1" customWidth="1"/>
    <col min="8704" max="8706" width="10.42578125" style="150" customWidth="1"/>
    <col min="8707" max="8707" width="11" style="150" customWidth="1"/>
    <col min="8708" max="8712" width="10.42578125" style="150" customWidth="1"/>
    <col min="8713" max="8957" width="8.85546875" style="150"/>
    <col min="8958" max="8958" width="44.42578125" style="150" customWidth="1"/>
    <col min="8959" max="8959" width="0" style="150" hidden="1" customWidth="1"/>
    <col min="8960" max="8962" width="10.42578125" style="150" customWidth="1"/>
    <col min="8963" max="8963" width="11" style="150" customWidth="1"/>
    <col min="8964" max="8968" width="10.42578125" style="150" customWidth="1"/>
    <col min="8969" max="9213" width="8.85546875" style="150"/>
    <col min="9214" max="9214" width="44.42578125" style="150" customWidth="1"/>
    <col min="9215" max="9215" width="0" style="150" hidden="1" customWidth="1"/>
    <col min="9216" max="9218" width="10.42578125" style="150" customWidth="1"/>
    <col min="9219" max="9219" width="11" style="150" customWidth="1"/>
    <col min="9220" max="9224" width="10.42578125" style="150" customWidth="1"/>
    <col min="9225" max="9469" width="8.85546875" style="150"/>
    <col min="9470" max="9470" width="44.42578125" style="150" customWidth="1"/>
    <col min="9471" max="9471" width="0" style="150" hidden="1" customWidth="1"/>
    <col min="9472" max="9474" width="10.42578125" style="150" customWidth="1"/>
    <col min="9475" max="9475" width="11" style="150" customWidth="1"/>
    <col min="9476" max="9480" width="10.42578125" style="150" customWidth="1"/>
    <col min="9481" max="9725" width="8.85546875" style="150"/>
    <col min="9726" max="9726" width="44.42578125" style="150" customWidth="1"/>
    <col min="9727" max="9727" width="0" style="150" hidden="1" customWidth="1"/>
    <col min="9728" max="9730" width="10.42578125" style="150" customWidth="1"/>
    <col min="9731" max="9731" width="11" style="150" customWidth="1"/>
    <col min="9732" max="9736" width="10.42578125" style="150" customWidth="1"/>
    <col min="9737" max="9981" width="8.85546875" style="150"/>
    <col min="9982" max="9982" width="44.42578125" style="150" customWidth="1"/>
    <col min="9983" max="9983" width="0" style="150" hidden="1" customWidth="1"/>
    <col min="9984" max="9986" width="10.42578125" style="150" customWidth="1"/>
    <col min="9987" max="9987" width="11" style="150" customWidth="1"/>
    <col min="9988" max="9992" width="10.42578125" style="150" customWidth="1"/>
    <col min="9993" max="10237" width="8.85546875" style="150"/>
    <col min="10238" max="10238" width="44.42578125" style="150" customWidth="1"/>
    <col min="10239" max="10239" width="0" style="150" hidden="1" customWidth="1"/>
    <col min="10240" max="10242" width="10.42578125" style="150" customWidth="1"/>
    <col min="10243" max="10243" width="11" style="150" customWidth="1"/>
    <col min="10244" max="10248" width="10.42578125" style="150" customWidth="1"/>
    <col min="10249" max="10493" width="8.85546875" style="150"/>
    <col min="10494" max="10494" width="44.42578125" style="150" customWidth="1"/>
    <col min="10495" max="10495" width="0" style="150" hidden="1" customWidth="1"/>
    <col min="10496" max="10498" width="10.42578125" style="150" customWidth="1"/>
    <col min="10499" max="10499" width="11" style="150" customWidth="1"/>
    <col min="10500" max="10504" width="10.42578125" style="150" customWidth="1"/>
    <col min="10505" max="10749" width="8.85546875" style="150"/>
    <col min="10750" max="10750" width="44.42578125" style="150" customWidth="1"/>
    <col min="10751" max="10751" width="0" style="150" hidden="1" customWidth="1"/>
    <col min="10752" max="10754" width="10.42578125" style="150" customWidth="1"/>
    <col min="10755" max="10755" width="11" style="150" customWidth="1"/>
    <col min="10756" max="10760" width="10.42578125" style="150" customWidth="1"/>
    <col min="10761" max="11005" width="8.85546875" style="150"/>
    <col min="11006" max="11006" width="44.42578125" style="150" customWidth="1"/>
    <col min="11007" max="11007" width="0" style="150" hidden="1" customWidth="1"/>
    <col min="11008" max="11010" width="10.42578125" style="150" customWidth="1"/>
    <col min="11011" max="11011" width="11" style="150" customWidth="1"/>
    <col min="11012" max="11016" width="10.42578125" style="150" customWidth="1"/>
    <col min="11017" max="11261" width="8.85546875" style="150"/>
    <col min="11262" max="11262" width="44.42578125" style="150" customWidth="1"/>
    <col min="11263" max="11263" width="0" style="150" hidden="1" customWidth="1"/>
    <col min="11264" max="11266" width="10.42578125" style="150" customWidth="1"/>
    <col min="11267" max="11267" width="11" style="150" customWidth="1"/>
    <col min="11268" max="11272" width="10.42578125" style="150" customWidth="1"/>
    <col min="11273" max="11517" width="8.85546875" style="150"/>
    <col min="11518" max="11518" width="44.42578125" style="150" customWidth="1"/>
    <col min="11519" max="11519" width="0" style="150" hidden="1" customWidth="1"/>
    <col min="11520" max="11522" width="10.42578125" style="150" customWidth="1"/>
    <col min="11523" max="11523" width="11" style="150" customWidth="1"/>
    <col min="11524" max="11528" width="10.42578125" style="150" customWidth="1"/>
    <col min="11529" max="11773" width="8.85546875" style="150"/>
    <col min="11774" max="11774" width="44.42578125" style="150" customWidth="1"/>
    <col min="11775" max="11775" width="0" style="150" hidden="1" customWidth="1"/>
    <col min="11776" max="11778" width="10.42578125" style="150" customWidth="1"/>
    <col min="11779" max="11779" width="11" style="150" customWidth="1"/>
    <col min="11780" max="11784" width="10.42578125" style="150" customWidth="1"/>
    <col min="11785" max="12029" width="8.85546875" style="150"/>
    <col min="12030" max="12030" width="44.42578125" style="150" customWidth="1"/>
    <col min="12031" max="12031" width="0" style="150" hidden="1" customWidth="1"/>
    <col min="12032" max="12034" width="10.42578125" style="150" customWidth="1"/>
    <col min="12035" max="12035" width="11" style="150" customWidth="1"/>
    <col min="12036" max="12040" width="10.42578125" style="150" customWidth="1"/>
    <col min="12041" max="12285" width="8.85546875" style="150"/>
    <col min="12286" max="12286" width="44.42578125" style="150" customWidth="1"/>
    <col min="12287" max="12287" width="0" style="150" hidden="1" customWidth="1"/>
    <col min="12288" max="12290" width="10.42578125" style="150" customWidth="1"/>
    <col min="12291" max="12291" width="11" style="150" customWidth="1"/>
    <col min="12292" max="12296" width="10.42578125" style="150" customWidth="1"/>
    <col min="12297" max="12541" width="8.85546875" style="150"/>
    <col min="12542" max="12542" width="44.42578125" style="150" customWidth="1"/>
    <col min="12543" max="12543" width="0" style="150" hidden="1" customWidth="1"/>
    <col min="12544" max="12546" width="10.42578125" style="150" customWidth="1"/>
    <col min="12547" max="12547" width="11" style="150" customWidth="1"/>
    <col min="12548" max="12552" width="10.42578125" style="150" customWidth="1"/>
    <col min="12553" max="12797" width="8.85546875" style="150"/>
    <col min="12798" max="12798" width="44.42578125" style="150" customWidth="1"/>
    <col min="12799" max="12799" width="0" style="150" hidden="1" customWidth="1"/>
    <col min="12800" max="12802" width="10.42578125" style="150" customWidth="1"/>
    <col min="12803" max="12803" width="11" style="150" customWidth="1"/>
    <col min="12804" max="12808" width="10.42578125" style="150" customWidth="1"/>
    <col min="12809" max="13053" width="8.85546875" style="150"/>
    <col min="13054" max="13054" width="44.42578125" style="150" customWidth="1"/>
    <col min="13055" max="13055" width="0" style="150" hidden="1" customWidth="1"/>
    <col min="13056" max="13058" width="10.42578125" style="150" customWidth="1"/>
    <col min="13059" max="13059" width="11" style="150" customWidth="1"/>
    <col min="13060" max="13064" width="10.42578125" style="150" customWidth="1"/>
    <col min="13065" max="13309" width="8.85546875" style="150"/>
    <col min="13310" max="13310" width="44.42578125" style="150" customWidth="1"/>
    <col min="13311" max="13311" width="0" style="150" hidden="1" customWidth="1"/>
    <col min="13312" max="13314" width="10.42578125" style="150" customWidth="1"/>
    <col min="13315" max="13315" width="11" style="150" customWidth="1"/>
    <col min="13316" max="13320" width="10.42578125" style="150" customWidth="1"/>
    <col min="13321" max="13565" width="8.85546875" style="150"/>
    <col min="13566" max="13566" width="44.42578125" style="150" customWidth="1"/>
    <col min="13567" max="13567" width="0" style="150" hidden="1" customWidth="1"/>
    <col min="13568" max="13570" width="10.42578125" style="150" customWidth="1"/>
    <col min="13571" max="13571" width="11" style="150" customWidth="1"/>
    <col min="13572" max="13576" width="10.42578125" style="150" customWidth="1"/>
    <col min="13577" max="13821" width="8.85546875" style="150"/>
    <col min="13822" max="13822" width="44.42578125" style="150" customWidth="1"/>
    <col min="13823" max="13823" width="0" style="150" hidden="1" customWidth="1"/>
    <col min="13824" max="13826" width="10.42578125" style="150" customWidth="1"/>
    <col min="13827" max="13827" width="11" style="150" customWidth="1"/>
    <col min="13828" max="13832" width="10.42578125" style="150" customWidth="1"/>
    <col min="13833" max="14077" width="8.85546875" style="150"/>
    <col min="14078" max="14078" width="44.42578125" style="150" customWidth="1"/>
    <col min="14079" max="14079" width="0" style="150" hidden="1" customWidth="1"/>
    <col min="14080" max="14082" width="10.42578125" style="150" customWidth="1"/>
    <col min="14083" max="14083" width="11" style="150" customWidth="1"/>
    <col min="14084" max="14088" width="10.42578125" style="150" customWidth="1"/>
    <col min="14089" max="14333" width="8.85546875" style="150"/>
    <col min="14334" max="14334" width="44.42578125" style="150" customWidth="1"/>
    <col min="14335" max="14335" width="0" style="150" hidden="1" customWidth="1"/>
    <col min="14336" max="14338" width="10.42578125" style="150" customWidth="1"/>
    <col min="14339" max="14339" width="11" style="150" customWidth="1"/>
    <col min="14340" max="14344" width="10.42578125" style="150" customWidth="1"/>
    <col min="14345" max="14589" width="8.85546875" style="150"/>
    <col min="14590" max="14590" width="44.42578125" style="150" customWidth="1"/>
    <col min="14591" max="14591" width="0" style="150" hidden="1" customWidth="1"/>
    <col min="14592" max="14594" width="10.42578125" style="150" customWidth="1"/>
    <col min="14595" max="14595" width="11" style="150" customWidth="1"/>
    <col min="14596" max="14600" width="10.42578125" style="150" customWidth="1"/>
    <col min="14601" max="14845" width="8.85546875" style="150"/>
    <col min="14846" max="14846" width="44.42578125" style="150" customWidth="1"/>
    <col min="14847" max="14847" width="0" style="150" hidden="1" customWidth="1"/>
    <col min="14848" max="14850" width="10.42578125" style="150" customWidth="1"/>
    <col min="14851" max="14851" width="11" style="150" customWidth="1"/>
    <col min="14852" max="14856" width="10.42578125" style="150" customWidth="1"/>
    <col min="14857" max="15101" width="8.85546875" style="150"/>
    <col min="15102" max="15102" width="44.42578125" style="150" customWidth="1"/>
    <col min="15103" max="15103" width="0" style="150" hidden="1" customWidth="1"/>
    <col min="15104" max="15106" width="10.42578125" style="150" customWidth="1"/>
    <col min="15107" max="15107" width="11" style="150" customWidth="1"/>
    <col min="15108" max="15112" width="10.42578125" style="150" customWidth="1"/>
    <col min="15113" max="15357" width="8.85546875" style="150"/>
    <col min="15358" max="15358" width="44.42578125" style="150" customWidth="1"/>
    <col min="15359" max="15359" width="0" style="150" hidden="1" customWidth="1"/>
    <col min="15360" max="15362" width="10.42578125" style="150" customWidth="1"/>
    <col min="15363" max="15363" width="11" style="150" customWidth="1"/>
    <col min="15364" max="15368" width="10.42578125" style="150" customWidth="1"/>
    <col min="15369" max="15613" width="8.85546875" style="150"/>
    <col min="15614" max="15614" width="44.42578125" style="150" customWidth="1"/>
    <col min="15615" max="15615" width="0" style="150" hidden="1" customWidth="1"/>
    <col min="15616" max="15618" width="10.42578125" style="150" customWidth="1"/>
    <col min="15619" max="15619" width="11" style="150" customWidth="1"/>
    <col min="15620" max="15624" width="10.42578125" style="150" customWidth="1"/>
    <col min="15625" max="15869" width="8.85546875" style="150"/>
    <col min="15870" max="15870" width="44.42578125" style="150" customWidth="1"/>
    <col min="15871" max="15871" width="0" style="150" hidden="1" customWidth="1"/>
    <col min="15872" max="15874" width="10.42578125" style="150" customWidth="1"/>
    <col min="15875" max="15875" width="11" style="150" customWidth="1"/>
    <col min="15876" max="15880" width="10.42578125" style="150" customWidth="1"/>
    <col min="15881" max="16125" width="8.85546875" style="150"/>
    <col min="16126" max="16126" width="44.42578125" style="150" customWidth="1"/>
    <col min="16127" max="16127" width="0" style="150" hidden="1" customWidth="1"/>
    <col min="16128" max="16130" width="10.42578125" style="150" customWidth="1"/>
    <col min="16131" max="16131" width="11" style="150" customWidth="1"/>
    <col min="16132" max="16136" width="10.42578125" style="150" customWidth="1"/>
    <col min="16137" max="16384" width="8.85546875" style="150"/>
  </cols>
  <sheetData>
    <row r="1" spans="2:22" ht="30" customHeight="1">
      <c r="B1" s="322" t="s">
        <v>164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2:22" ht="15" customHeight="1">
      <c r="B2" s="323" t="s">
        <v>1</v>
      </c>
      <c r="C2" s="324" t="s">
        <v>165</v>
      </c>
      <c r="D2" s="324" t="s">
        <v>166</v>
      </c>
      <c r="E2" s="324" t="s">
        <v>167</v>
      </c>
      <c r="F2" s="324" t="s">
        <v>168</v>
      </c>
      <c r="G2" s="324" t="s">
        <v>169</v>
      </c>
      <c r="H2" s="324" t="s">
        <v>94</v>
      </c>
      <c r="I2" s="324" t="s">
        <v>2</v>
      </c>
      <c r="J2" s="325" t="s">
        <v>170</v>
      </c>
      <c r="K2" s="325" t="s">
        <v>4</v>
      </c>
      <c r="L2" s="151"/>
      <c r="M2" s="151"/>
      <c r="N2" s="314" t="s">
        <v>6</v>
      </c>
      <c r="O2" s="315"/>
      <c r="P2" s="314" t="s">
        <v>227</v>
      </c>
      <c r="Q2" s="315"/>
    </row>
    <row r="3" spans="2:22" ht="15" customHeight="1">
      <c r="B3" s="323"/>
      <c r="C3" s="324"/>
      <c r="D3" s="324"/>
      <c r="E3" s="324"/>
      <c r="F3" s="324"/>
      <c r="G3" s="324"/>
      <c r="H3" s="324"/>
      <c r="I3" s="324"/>
      <c r="J3" s="326"/>
      <c r="K3" s="326"/>
      <c r="L3" s="208" t="s">
        <v>5</v>
      </c>
      <c r="M3" s="208" t="s">
        <v>6</v>
      </c>
      <c r="N3" s="320" t="s">
        <v>239</v>
      </c>
      <c r="O3" s="320" t="s">
        <v>240</v>
      </c>
      <c r="P3" s="320" t="s">
        <v>239</v>
      </c>
      <c r="Q3" s="320" t="s">
        <v>240</v>
      </c>
      <c r="R3" s="152"/>
      <c r="S3" s="152"/>
      <c r="T3" s="152"/>
      <c r="U3" s="152"/>
    </row>
    <row r="4" spans="2:22" ht="15" customHeight="1">
      <c r="B4" s="323"/>
      <c r="C4" s="324"/>
      <c r="D4" s="324"/>
      <c r="E4" s="324"/>
      <c r="F4" s="324"/>
      <c r="G4" s="324"/>
      <c r="H4" s="324"/>
      <c r="I4" s="324"/>
      <c r="J4" s="327"/>
      <c r="K4" s="327"/>
      <c r="L4" s="209"/>
      <c r="M4" s="209"/>
      <c r="N4" s="321"/>
      <c r="O4" s="321"/>
      <c r="P4" s="321"/>
      <c r="Q4" s="321"/>
      <c r="R4" s="153"/>
      <c r="S4" s="152"/>
      <c r="T4" s="153"/>
      <c r="U4" s="152"/>
    </row>
    <row r="5" spans="2:22" ht="15" customHeight="1">
      <c r="B5" s="154" t="s">
        <v>171</v>
      </c>
      <c r="C5" s="155">
        <v>-3.016</v>
      </c>
      <c r="D5" s="155">
        <v>-10.233000000000001</v>
      </c>
      <c r="E5" s="155">
        <v>-14.335000000000001</v>
      </c>
      <c r="F5" s="155">
        <v>-16.518000000000001</v>
      </c>
      <c r="G5" s="155">
        <v>-4.5960000000000001</v>
      </c>
      <c r="H5" s="155">
        <v>5.0350000000000001</v>
      </c>
      <c r="I5" s="155">
        <v>-1.8660000000000001</v>
      </c>
      <c r="J5" s="155">
        <v>-3.4729999999999999</v>
      </c>
      <c r="K5" s="155">
        <v>-6.4320000000000004</v>
      </c>
      <c r="L5" s="155">
        <v>-4.1239999999999997</v>
      </c>
      <c r="M5" s="155">
        <v>5.2069999999999999</v>
      </c>
      <c r="N5" s="155">
        <v>6.5000000000000002E-2</v>
      </c>
      <c r="O5" s="155">
        <v>4.0960000000000001</v>
      </c>
      <c r="P5" s="156">
        <v>-0.29299999999999998</v>
      </c>
      <c r="Q5" s="251">
        <v>-0.88</v>
      </c>
      <c r="R5" s="155"/>
      <c r="S5" s="156"/>
      <c r="T5" s="156"/>
    </row>
    <row r="6" spans="2:22" ht="15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Q6" s="192"/>
      <c r="R6" s="155"/>
      <c r="S6" s="155"/>
    </row>
    <row r="7" spans="2:22" s="158" customFormat="1" ht="15" customHeight="1">
      <c r="B7" s="157" t="s">
        <v>172</v>
      </c>
      <c r="C7" s="155">
        <v>65.626000000000005</v>
      </c>
      <c r="D7" s="155">
        <v>83.652000000000001</v>
      </c>
      <c r="E7" s="155">
        <v>86.516000000000005</v>
      </c>
      <c r="F7" s="155">
        <v>81.718999999999994</v>
      </c>
      <c r="G7" s="155">
        <v>65.436000000000007</v>
      </c>
      <c r="H7" s="155">
        <v>47.862000000000002</v>
      </c>
      <c r="I7" s="155">
        <v>46.008000000000003</v>
      </c>
      <c r="J7" s="155">
        <v>53.944000000000003</v>
      </c>
      <c r="K7" s="155">
        <v>59.177</v>
      </c>
      <c r="L7" s="155">
        <v>63.555999999999997</v>
      </c>
      <c r="M7" s="155">
        <v>60.652000000000001</v>
      </c>
      <c r="N7" s="155">
        <v>4.6520000000000001</v>
      </c>
      <c r="O7" s="155">
        <v>33.134999999999998</v>
      </c>
      <c r="P7" s="155">
        <v>6.7359999999999998</v>
      </c>
      <c r="Q7" s="252">
        <v>42.241999999999997</v>
      </c>
      <c r="R7" s="155"/>
      <c r="S7" s="155"/>
      <c r="V7" s="159"/>
    </row>
    <row r="8" spans="2:22" ht="15" customHeight="1">
      <c r="B8" s="160" t="s">
        <v>173</v>
      </c>
      <c r="C8" s="161">
        <v>47.298999999999999</v>
      </c>
      <c r="D8" s="161">
        <v>62.383000000000003</v>
      </c>
      <c r="E8" s="161">
        <v>64.427000000000007</v>
      </c>
      <c r="F8" s="161">
        <v>59.106000000000002</v>
      </c>
      <c r="G8" s="161">
        <v>50.552</v>
      </c>
      <c r="H8" s="161">
        <v>35.42</v>
      </c>
      <c r="I8" s="161">
        <v>33.56</v>
      </c>
      <c r="J8" s="161">
        <v>39.701000000000001</v>
      </c>
      <c r="K8" s="161">
        <v>43.341000000000001</v>
      </c>
      <c r="L8" s="161">
        <v>46.091000000000001</v>
      </c>
      <c r="M8" s="161">
        <v>45.143000000000001</v>
      </c>
      <c r="N8" s="161">
        <v>3.3540000000000001</v>
      </c>
      <c r="O8" s="161">
        <v>24.457000000000001</v>
      </c>
      <c r="P8" s="161">
        <v>5.1740000000000004</v>
      </c>
      <c r="Q8" s="193">
        <v>32.64</v>
      </c>
      <c r="R8" s="155"/>
      <c r="S8" s="161"/>
      <c r="V8" s="162"/>
    </row>
    <row r="9" spans="2:22" ht="15" customHeight="1">
      <c r="B9" s="179" t="s">
        <v>174</v>
      </c>
      <c r="C9" s="161">
        <v>14.607450176999999</v>
      </c>
      <c r="D9" s="161">
        <v>18.440513511999999</v>
      </c>
      <c r="E9" s="161">
        <v>15.322258545</v>
      </c>
      <c r="F9" s="161">
        <v>14.31484788</v>
      </c>
      <c r="G9" s="161">
        <v>12.907080266000001</v>
      </c>
      <c r="H9" s="161">
        <v>8.0776282930000001</v>
      </c>
      <c r="I9" s="161">
        <v>7.2472492155600001</v>
      </c>
      <c r="J9" s="161">
        <v>8.6657772113399982</v>
      </c>
      <c r="K9" s="161">
        <v>9.9369872219899982</v>
      </c>
      <c r="L9" s="161">
        <v>8.7359881758599993</v>
      </c>
      <c r="M9" s="161">
        <v>7.6907244063999984</v>
      </c>
      <c r="N9" s="161">
        <v>0.61846770111999982</v>
      </c>
      <c r="O9" s="161">
        <v>4.5160414317099988</v>
      </c>
      <c r="P9" s="161">
        <v>1.39752107555</v>
      </c>
      <c r="Q9" s="193">
        <v>7.5389967669200004</v>
      </c>
      <c r="R9" s="155"/>
      <c r="S9" s="161"/>
    </row>
    <row r="10" spans="2:22" ht="15" customHeight="1">
      <c r="B10" s="179" t="s">
        <v>128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249"/>
      <c r="O10" s="249"/>
      <c r="P10" s="249"/>
      <c r="Q10" s="250"/>
      <c r="R10" s="155"/>
      <c r="S10" s="161"/>
    </row>
    <row r="11" spans="2:22" ht="15" customHeight="1">
      <c r="B11" s="163" t="s">
        <v>175</v>
      </c>
      <c r="C11" s="161">
        <v>26.99622696234</v>
      </c>
      <c r="D11" s="161">
        <v>27.585034822000001</v>
      </c>
      <c r="E11" s="161">
        <v>25.533573171</v>
      </c>
      <c r="F11" s="161">
        <v>26.492993743</v>
      </c>
      <c r="G11" s="161">
        <v>24.565526131999999</v>
      </c>
      <c r="H11" s="161">
        <v>21.351536068999998</v>
      </c>
      <c r="I11" s="161">
        <v>21.38738898407</v>
      </c>
      <c r="J11" s="161">
        <v>18.336474185829999</v>
      </c>
      <c r="K11" s="161">
        <v>18.64416772089</v>
      </c>
      <c r="L11" s="161">
        <v>18.375755637763298</v>
      </c>
      <c r="M11" s="161">
        <v>18.501262130716498</v>
      </c>
      <c r="N11" s="161">
        <v>1.6872997424139997</v>
      </c>
      <c r="O11" s="161">
        <v>10.978034196283</v>
      </c>
      <c r="P11" s="161">
        <v>1.7050609999999999</v>
      </c>
      <c r="Q11" s="193">
        <v>11.598587</v>
      </c>
      <c r="R11" s="155"/>
      <c r="S11" s="161"/>
      <c r="U11" s="155"/>
    </row>
    <row r="12" spans="2:22" ht="15" customHeight="1">
      <c r="B12" s="163" t="s">
        <v>176</v>
      </c>
      <c r="C12" s="161">
        <v>42.679392218829349</v>
      </c>
      <c r="D12" s="161">
        <v>26.240468312774446</v>
      </c>
      <c r="E12" s="161">
        <v>-16.90980549414105</v>
      </c>
      <c r="F12" s="161">
        <v>-6.5748183405294425</v>
      </c>
      <c r="G12" s="161">
        <v>-9.8343176665318452</v>
      </c>
      <c r="H12" s="161">
        <v>-37.41707553893351</v>
      </c>
      <c r="I12" s="161">
        <v>-10.27998662727807</v>
      </c>
      <c r="J12" s="161">
        <v>19.573329874380295</v>
      </c>
      <c r="K12" s="161">
        <v>14.666512808677567</v>
      </c>
      <c r="L12" s="161">
        <v>-12.086148641433848</v>
      </c>
      <c r="M12" s="161">
        <v>-11.965031870674448</v>
      </c>
      <c r="N12" s="161">
        <v>-24.411433192097864</v>
      </c>
      <c r="O12" s="161">
        <v>-19.544519594181644</v>
      </c>
      <c r="P12" s="161">
        <v>125.96508645790094</v>
      </c>
      <c r="Q12" s="193">
        <v>66.938166554095574</v>
      </c>
      <c r="R12" s="155"/>
      <c r="S12" s="161"/>
      <c r="U12" s="155"/>
      <c r="V12" s="159"/>
    </row>
    <row r="13" spans="2:22" ht="15" customHeight="1">
      <c r="B13" s="163" t="s">
        <v>177</v>
      </c>
      <c r="C13" s="161">
        <v>5.797102773981976</v>
      </c>
      <c r="D13" s="161">
        <v>2.1810746386204061</v>
      </c>
      <c r="E13" s="161">
        <v>-7.43686446015972</v>
      </c>
      <c r="F13" s="161">
        <v>3.7574865279320635</v>
      </c>
      <c r="G13" s="161">
        <v>-7.2753862009621972</v>
      </c>
      <c r="H13" s="161">
        <v>-13.083334937464796</v>
      </c>
      <c r="I13" s="161">
        <v>0.16791726860299061</v>
      </c>
      <c r="J13" s="161">
        <v>-14.265017578875183</v>
      </c>
      <c r="K13" s="161">
        <v>1.6797556719022566</v>
      </c>
      <c r="L13" s="161">
        <v>-1.4396570935475861</v>
      </c>
      <c r="M13" s="161">
        <v>0.68300044595324128</v>
      </c>
      <c r="N13" s="161">
        <v>1.5617626587376865</v>
      </c>
      <c r="O13" s="161">
        <v>-4.1675267709962878</v>
      </c>
      <c r="P13" s="161">
        <v>1.0526438865325449</v>
      </c>
      <c r="Q13" s="193">
        <v>5.6526769057351878</v>
      </c>
      <c r="R13" s="155"/>
      <c r="S13" s="161"/>
      <c r="U13" s="161"/>
      <c r="V13" s="162"/>
    </row>
    <row r="14" spans="2:22" ht="15" customHeight="1">
      <c r="B14" s="179" t="s">
        <v>178</v>
      </c>
      <c r="C14" s="161">
        <v>2.4670606669999997</v>
      </c>
      <c r="D14" s="161">
        <v>3.6172122110000005</v>
      </c>
      <c r="E14" s="161">
        <v>6.9998710539999989</v>
      </c>
      <c r="F14" s="161">
        <v>6.3713256890000007</v>
      </c>
      <c r="G14" s="161">
        <v>6.5439999999999996</v>
      </c>
      <c r="H14" s="161">
        <v>6.0574899542499994</v>
      </c>
      <c r="I14" s="161">
        <v>6.0739152781100003</v>
      </c>
      <c r="J14" s="161">
        <v>6.50160463915</v>
      </c>
      <c r="K14" s="161">
        <v>7.2405580473800013</v>
      </c>
      <c r="L14" s="161">
        <v>9.6333339032499996</v>
      </c>
      <c r="M14" s="161">
        <v>9.4173137959800002</v>
      </c>
      <c r="N14" s="161">
        <v>0.43825050643000002</v>
      </c>
      <c r="O14" s="161">
        <v>4.9436265654500007</v>
      </c>
      <c r="P14" s="161">
        <v>0.71232946523000007</v>
      </c>
      <c r="Q14" s="193">
        <v>5.1600610976499999</v>
      </c>
      <c r="R14" s="155"/>
      <c r="S14" s="161"/>
      <c r="U14" s="161"/>
    </row>
    <row r="15" spans="2:22" ht="15" customHeight="1">
      <c r="B15" s="179" t="s">
        <v>128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Q15" s="192"/>
      <c r="R15" s="155"/>
      <c r="S15" s="161"/>
      <c r="U15" s="161"/>
    </row>
    <row r="16" spans="2:22" ht="15" customHeight="1">
      <c r="B16" s="163" t="s">
        <v>175</v>
      </c>
      <c r="C16" s="161">
        <v>13.905363301000001</v>
      </c>
      <c r="D16" s="161">
        <v>14.097614675999999</v>
      </c>
      <c r="E16" s="161">
        <v>26.980016645999999</v>
      </c>
      <c r="F16" s="161">
        <v>27.029030922</v>
      </c>
      <c r="G16" s="161">
        <v>32.58087352023</v>
      </c>
      <c r="H16" s="161">
        <v>37.4262967055</v>
      </c>
      <c r="I16" s="161">
        <v>40.237270824699998</v>
      </c>
      <c r="J16" s="161">
        <v>41.827051002170002</v>
      </c>
      <c r="K16" s="161">
        <v>41.678996523099997</v>
      </c>
      <c r="L16" s="161">
        <v>56.712511597372995</v>
      </c>
      <c r="M16" s="161">
        <v>51.313212496497997</v>
      </c>
      <c r="N16" s="161">
        <v>2.5091004724699997</v>
      </c>
      <c r="O16" s="161">
        <v>28.046619220277002</v>
      </c>
      <c r="P16" s="161">
        <v>3.035453</v>
      </c>
      <c r="Q16" s="193">
        <v>21.441745000000001</v>
      </c>
      <c r="R16" s="155"/>
      <c r="S16" s="161"/>
      <c r="U16" s="161"/>
      <c r="V16" s="162"/>
    </row>
    <row r="17" spans="2:22" ht="15" customHeight="1"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Q17" s="192"/>
      <c r="R17" s="155"/>
      <c r="S17" s="161"/>
      <c r="U17" s="161"/>
    </row>
    <row r="18" spans="2:22" s="158" customFormat="1" ht="15" customHeight="1">
      <c r="B18" s="157" t="s">
        <v>179</v>
      </c>
      <c r="C18" s="155">
        <v>69.608000000000004</v>
      </c>
      <c r="D18" s="155">
        <v>93.796999999999997</v>
      </c>
      <c r="E18" s="155">
        <v>100.86199999999999</v>
      </c>
      <c r="F18" s="155">
        <v>97.352999999999994</v>
      </c>
      <c r="G18" s="155">
        <v>70.042000000000002</v>
      </c>
      <c r="H18" s="155">
        <v>50.223999999999997</v>
      </c>
      <c r="I18" s="155">
        <v>52.460999999999999</v>
      </c>
      <c r="J18" s="155">
        <v>62.688000000000002</v>
      </c>
      <c r="K18" s="155">
        <v>70.555000000000007</v>
      </c>
      <c r="L18" s="155">
        <v>76.066999999999993</v>
      </c>
      <c r="M18" s="155">
        <v>63.09</v>
      </c>
      <c r="N18" s="155">
        <v>5.3090000000000002</v>
      </c>
      <c r="O18" s="155">
        <v>34.143999999999998</v>
      </c>
      <c r="P18" s="155">
        <v>6.9820000000000002</v>
      </c>
      <c r="Q18" s="252">
        <v>42.537999999999997</v>
      </c>
      <c r="R18" s="155"/>
      <c r="S18" s="155"/>
      <c r="U18" s="161"/>
      <c r="V18" s="150"/>
    </row>
    <row r="19" spans="2:22" ht="15" customHeight="1">
      <c r="B19" s="160" t="s">
        <v>180</v>
      </c>
      <c r="C19" s="161">
        <v>56.896000000000001</v>
      </c>
      <c r="D19" s="161">
        <v>80.414000000000001</v>
      </c>
      <c r="E19" s="161">
        <v>86.272999999999996</v>
      </c>
      <c r="F19" s="161">
        <v>81.233999999999995</v>
      </c>
      <c r="G19" s="161">
        <v>57.68</v>
      </c>
      <c r="H19" s="161">
        <v>38.875</v>
      </c>
      <c r="I19" s="161">
        <v>40.502000000000002</v>
      </c>
      <c r="J19" s="161">
        <v>49.363999999999997</v>
      </c>
      <c r="K19" s="161">
        <v>56.055</v>
      </c>
      <c r="L19" s="161">
        <v>60.351999999999997</v>
      </c>
      <c r="M19" s="161">
        <v>52.015999999999998</v>
      </c>
      <c r="N19" s="161">
        <v>4.3369999999999997</v>
      </c>
      <c r="O19" s="161">
        <v>27.786000000000001</v>
      </c>
      <c r="P19" s="161">
        <v>5.7519999999999998</v>
      </c>
      <c r="Q19" s="193">
        <v>35.378</v>
      </c>
      <c r="R19" s="155"/>
      <c r="S19" s="161"/>
      <c r="U19" s="161"/>
    </row>
    <row r="20" spans="2:22" ht="1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93"/>
      <c r="R20" s="155"/>
      <c r="S20" s="161"/>
      <c r="U20" s="161"/>
    </row>
    <row r="21" spans="2:22" ht="15" customHeight="1">
      <c r="B21" s="180" t="s">
        <v>187</v>
      </c>
      <c r="C21" s="161">
        <v>27.373835299186737</v>
      </c>
      <c r="D21" s="161">
        <v>31.890737647730418</v>
      </c>
      <c r="E21" s="161">
        <v>3.2765336710321833</v>
      </c>
      <c r="F21" s="161">
        <v>-8.2589597528986332</v>
      </c>
      <c r="G21" s="161">
        <v>-14.472303996210201</v>
      </c>
      <c r="H21" s="161">
        <v>-29.933533786991617</v>
      </c>
      <c r="I21" s="161">
        <v>-5.2512704686617724</v>
      </c>
      <c r="J21" s="161">
        <v>18.298569725864127</v>
      </c>
      <c r="K21" s="161">
        <v>9.1685347976121534</v>
      </c>
      <c r="L21" s="161">
        <v>6.3450312636994965</v>
      </c>
      <c r="M21" s="161">
        <v>-2.0568006769217391</v>
      </c>
      <c r="N21" s="161">
        <v>-15.431164901664147</v>
      </c>
      <c r="O21" s="161">
        <v>-7.4755041047175865</v>
      </c>
      <c r="P21" s="161">
        <v>54.263565891472865</v>
      </c>
      <c r="Q21" s="193">
        <v>33.458723473852046</v>
      </c>
      <c r="R21" s="155"/>
      <c r="S21" s="161"/>
      <c r="U21" s="161"/>
    </row>
    <row r="22" spans="2:22" ht="15" customHeight="1">
      <c r="B22" s="181" t="s">
        <v>188</v>
      </c>
      <c r="C22" s="161">
        <v>33.945429291145786</v>
      </c>
      <c r="D22" s="161">
        <v>41.335067491563535</v>
      </c>
      <c r="E22" s="161">
        <v>7.2860447185813371</v>
      </c>
      <c r="F22" s="161">
        <v>-5.8407613042319184</v>
      </c>
      <c r="G22" s="161">
        <v>-28.995248295048867</v>
      </c>
      <c r="H22" s="161">
        <v>-32.602288488210817</v>
      </c>
      <c r="I22" s="161">
        <v>4.1852090032154337</v>
      </c>
      <c r="J22" s="161">
        <v>21.880400967853447</v>
      </c>
      <c r="K22" s="161">
        <v>13.554412122194307</v>
      </c>
      <c r="L22" s="161">
        <v>7.6656854874676696</v>
      </c>
      <c r="M22" s="161">
        <v>-13.812301166489931</v>
      </c>
      <c r="N22" s="161">
        <v>-21.54486251808973</v>
      </c>
      <c r="O22" s="161">
        <v>-16.987332695984705</v>
      </c>
      <c r="P22" s="161">
        <v>32.626239335946508</v>
      </c>
      <c r="Q22" s="193">
        <v>27.32311235874181</v>
      </c>
      <c r="R22" s="155"/>
      <c r="S22" s="161"/>
      <c r="T22" s="161"/>
      <c r="U22" s="161"/>
      <c r="V22" s="158"/>
    </row>
    <row r="23" spans="2:22" ht="15" customHeight="1">
      <c r="B23" s="160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Q23" s="192"/>
      <c r="R23" s="155"/>
      <c r="S23" s="155"/>
      <c r="U23" s="161"/>
    </row>
    <row r="24" spans="2:22" ht="15" customHeight="1">
      <c r="B24" s="164" t="s">
        <v>181</v>
      </c>
      <c r="C24" s="155">
        <v>-7.859</v>
      </c>
      <c r="D24" s="155">
        <v>-7.6769999999999996</v>
      </c>
      <c r="E24" s="155">
        <v>-10.119999999999999</v>
      </c>
      <c r="F24" s="155">
        <v>-18.600999999999999</v>
      </c>
      <c r="G24" s="155">
        <v>9.1110000000000007</v>
      </c>
      <c r="H24" s="155">
        <v>4.6420000000000003</v>
      </c>
      <c r="I24" s="155">
        <v>-3.12</v>
      </c>
      <c r="J24" s="155">
        <v>-6.0430000000000001</v>
      </c>
      <c r="K24" s="155">
        <v>-9.2720000000000002</v>
      </c>
      <c r="L24" s="155">
        <v>-10.066000000000001</v>
      </c>
      <c r="M24" s="155">
        <v>3.214</v>
      </c>
      <c r="N24" s="155">
        <v>0.154</v>
      </c>
      <c r="O24" s="155">
        <v>2.9910000000000001</v>
      </c>
      <c r="P24" s="155">
        <v>-0.77600000000000002</v>
      </c>
      <c r="Q24" s="252">
        <v>-1.657</v>
      </c>
      <c r="R24" s="155"/>
      <c r="S24" s="155"/>
      <c r="U24" s="161"/>
    </row>
    <row r="25" spans="2:22" ht="15" customHeight="1">
      <c r="B25" s="165" t="s">
        <v>182</v>
      </c>
      <c r="C25" s="161">
        <v>-5.7590000000000003</v>
      </c>
      <c r="D25" s="161">
        <v>-7.0149999999999997</v>
      </c>
      <c r="E25" s="161">
        <v>-7.1950000000000003</v>
      </c>
      <c r="F25" s="161">
        <v>-4.0789999999999997</v>
      </c>
      <c r="G25" s="161">
        <v>-0.29899999999999999</v>
      </c>
      <c r="H25" s="161">
        <v>0.40699999999999997</v>
      </c>
      <c r="I25" s="161">
        <v>-3.794</v>
      </c>
      <c r="J25" s="161">
        <v>-3.6840000000000002</v>
      </c>
      <c r="K25" s="161">
        <v>-4.46</v>
      </c>
      <c r="L25" s="161">
        <v>-5.2119999999999997</v>
      </c>
      <c r="M25" s="161">
        <v>0.11700000000000001</v>
      </c>
      <c r="N25" s="161">
        <v>-5.8999999999999997E-2</v>
      </c>
      <c r="O25" s="161">
        <v>0.249</v>
      </c>
      <c r="P25" s="161">
        <v>-0.61699999999999999</v>
      </c>
      <c r="Q25" s="193">
        <v>-3.5169999999999999</v>
      </c>
      <c r="R25" s="155"/>
      <c r="S25" s="161"/>
      <c r="U25" s="161"/>
    </row>
    <row r="26" spans="2:22" ht="15" customHeight="1">
      <c r="B26" s="165" t="s">
        <v>183</v>
      </c>
      <c r="C26" s="161">
        <v>5.6</v>
      </c>
      <c r="D26" s="161">
        <v>11.407999999999999</v>
      </c>
      <c r="E26" s="161">
        <v>7.9610000000000003</v>
      </c>
      <c r="F26" s="161">
        <v>2.6909999999999998</v>
      </c>
      <c r="G26" s="161">
        <v>3.452</v>
      </c>
      <c r="H26" s="161">
        <v>-0.16800000000000001</v>
      </c>
      <c r="I26" s="161">
        <v>-2.722</v>
      </c>
      <c r="J26" s="161">
        <v>0.39300000000000002</v>
      </c>
      <c r="K26" s="161">
        <v>2.4209999999999998</v>
      </c>
      <c r="L26" s="161">
        <v>2.6019999999999999</v>
      </c>
      <c r="M26" s="161">
        <v>4.7279999999999998</v>
      </c>
      <c r="N26" s="161">
        <v>0.27500000000000002</v>
      </c>
      <c r="O26" s="161">
        <v>2.5329999999999999</v>
      </c>
      <c r="P26" s="162">
        <v>0.188</v>
      </c>
      <c r="Q26" s="253">
        <v>1.5409999999999999</v>
      </c>
      <c r="R26" s="155"/>
      <c r="S26" s="161"/>
      <c r="U26" s="155"/>
      <c r="V26" s="158"/>
    </row>
    <row r="27" spans="2:22" s="158" customFormat="1" ht="15" customHeight="1"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Q27" s="194"/>
      <c r="R27" s="155"/>
      <c r="S27" s="155"/>
      <c r="U27" s="161"/>
      <c r="V27" s="150"/>
    </row>
    <row r="28" spans="2:22" ht="15" customHeight="1">
      <c r="B28" s="154" t="s">
        <v>184</v>
      </c>
      <c r="C28" s="155">
        <v>5.0309999999999997</v>
      </c>
      <c r="D28" s="155">
        <v>-2.4550000000000001</v>
      </c>
      <c r="E28" s="155">
        <v>-4.1749999999999998</v>
      </c>
      <c r="F28" s="155">
        <v>2.0230000000000001</v>
      </c>
      <c r="G28" s="155">
        <v>-13.307</v>
      </c>
      <c r="H28" s="155">
        <v>0.84899999999999998</v>
      </c>
      <c r="I28" s="155">
        <v>1.3460000000000001</v>
      </c>
      <c r="J28" s="155">
        <v>2.5659999999999998</v>
      </c>
      <c r="K28" s="155">
        <v>2.8769999999999998</v>
      </c>
      <c r="L28" s="155">
        <v>5.98</v>
      </c>
      <c r="M28" s="155">
        <v>1.99</v>
      </c>
      <c r="N28" s="155">
        <v>-8.7999999999999995E-2</v>
      </c>
      <c r="O28" s="155">
        <v>1.1140000000000001</v>
      </c>
      <c r="P28" s="155">
        <v>0.48399999999999999</v>
      </c>
      <c r="Q28" s="252">
        <v>0.79100000000000004</v>
      </c>
      <c r="R28" s="155"/>
      <c r="S28" s="155"/>
      <c r="U28" s="155"/>
    </row>
    <row r="29" spans="2:22" ht="15" customHeight="1">
      <c r="B29" s="165" t="s">
        <v>185</v>
      </c>
      <c r="C29" s="161">
        <v>3.4289999999999998</v>
      </c>
      <c r="D29" s="161">
        <v>0</v>
      </c>
      <c r="E29" s="161">
        <v>-3.419</v>
      </c>
      <c r="F29" s="161">
        <v>-5.5750000000000002</v>
      </c>
      <c r="G29" s="161">
        <v>0.90300000000000002</v>
      </c>
      <c r="H29" s="161">
        <v>5.1669999999999998</v>
      </c>
      <c r="I29" s="161">
        <v>1.002</v>
      </c>
      <c r="J29" s="161">
        <v>0.107</v>
      </c>
      <c r="K29" s="161">
        <v>-0.71599999999999997</v>
      </c>
      <c r="L29" s="161">
        <v>-1.5940000000000001</v>
      </c>
      <c r="M29" s="161">
        <v>0.97499999999999998</v>
      </c>
      <c r="N29" s="161">
        <v>0</v>
      </c>
      <c r="O29" s="161">
        <v>1.5309999999999999</v>
      </c>
      <c r="P29" s="161">
        <v>0</v>
      </c>
      <c r="Q29" s="193">
        <v>-0.64900000000000002</v>
      </c>
      <c r="R29" s="155"/>
      <c r="S29" s="161"/>
      <c r="U29" s="155"/>
    </row>
    <row r="30" spans="2:22" ht="15" customHeight="1">
      <c r="B30" s="166" t="s">
        <v>186</v>
      </c>
      <c r="C30" s="161">
        <v>8.4599999999999991</v>
      </c>
      <c r="D30" s="161">
        <v>-2.4550000000000001</v>
      </c>
      <c r="E30" s="161">
        <v>-7.5939999999999994</v>
      </c>
      <c r="F30" s="161">
        <v>-3.552</v>
      </c>
      <c r="G30" s="161">
        <v>-12.404</v>
      </c>
      <c r="H30" s="161">
        <v>6.016</v>
      </c>
      <c r="I30" s="161">
        <v>2.3479999999999999</v>
      </c>
      <c r="J30" s="161">
        <v>2.673</v>
      </c>
      <c r="K30" s="161">
        <v>2.1609999999999996</v>
      </c>
      <c r="L30" s="161">
        <v>4.3860000000000001</v>
      </c>
      <c r="M30" s="161">
        <v>2.9649999999999999</v>
      </c>
      <c r="N30" s="161">
        <v>-8.7999999999999995E-2</v>
      </c>
      <c r="O30" s="161">
        <v>2.645</v>
      </c>
      <c r="P30" s="161">
        <v>0.48399999999999999</v>
      </c>
      <c r="Q30" s="193">
        <v>0.14199999999999999</v>
      </c>
      <c r="R30" s="155"/>
      <c r="S30" s="161"/>
      <c r="U30" s="161"/>
    </row>
    <row r="31" spans="2:22" ht="15" customHeight="1">
      <c r="B31" s="167"/>
      <c r="C31" s="168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93"/>
      <c r="R31" s="155"/>
      <c r="S31" s="161"/>
      <c r="U31" s="161"/>
    </row>
    <row r="32" spans="2:22" ht="15" customHeight="1">
      <c r="B32" s="164" t="s">
        <v>189</v>
      </c>
      <c r="C32" s="155">
        <v>34.6</v>
      </c>
      <c r="D32" s="155">
        <v>31.8</v>
      </c>
      <c r="E32" s="155">
        <v>24.5</v>
      </c>
      <c r="F32" s="155">
        <v>20.399999999999999</v>
      </c>
      <c r="G32" s="155">
        <v>7.5</v>
      </c>
      <c r="H32" s="155">
        <v>13.3</v>
      </c>
      <c r="I32" s="155">
        <v>15.5</v>
      </c>
      <c r="J32" s="155">
        <v>18.8</v>
      </c>
      <c r="K32" s="155">
        <v>20.8</v>
      </c>
      <c r="L32" s="155">
        <v>25.3</v>
      </c>
      <c r="M32" s="155">
        <v>29.1</v>
      </c>
      <c r="N32" s="155">
        <v>28.8</v>
      </c>
      <c r="O32" s="155">
        <v>28.8</v>
      </c>
      <c r="P32" s="155">
        <v>29</v>
      </c>
      <c r="Q32" s="252">
        <v>29</v>
      </c>
      <c r="R32" s="155"/>
      <c r="S32" s="155"/>
      <c r="T32" s="155"/>
      <c r="U32" s="161"/>
      <c r="V32" s="158"/>
    </row>
    <row r="33" spans="2:21" ht="15" customHeight="1">
      <c r="B33" s="169" t="s">
        <v>190</v>
      </c>
      <c r="C33" s="170">
        <v>4.4000000000000004</v>
      </c>
      <c r="D33" s="170">
        <v>3.8</v>
      </c>
      <c r="E33" s="170">
        <v>3</v>
      </c>
      <c r="F33" s="170">
        <v>3.5</v>
      </c>
      <c r="G33" s="170">
        <v>1.8</v>
      </c>
      <c r="H33" s="170">
        <v>3</v>
      </c>
      <c r="I33" s="170">
        <v>3</v>
      </c>
      <c r="J33" s="170">
        <v>3.2</v>
      </c>
      <c r="K33" s="170">
        <v>3.3</v>
      </c>
      <c r="L33" s="170">
        <v>4.8</v>
      </c>
      <c r="M33" s="170">
        <v>4.4000000000000004</v>
      </c>
      <c r="N33" s="170">
        <v>4.8</v>
      </c>
      <c r="O33" s="170">
        <v>4.8</v>
      </c>
      <c r="P33" s="170">
        <v>4.0999999999999996</v>
      </c>
      <c r="Q33" s="254">
        <v>4.0999999999999996</v>
      </c>
      <c r="R33" s="155"/>
      <c r="S33" s="161"/>
      <c r="T33" s="161"/>
      <c r="U33" s="161"/>
    </row>
    <row r="34" spans="2:21" ht="15" customHeight="1">
      <c r="B34" s="171" t="s">
        <v>55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U34" s="161"/>
    </row>
    <row r="35" spans="2:21" ht="15" customHeight="1">
      <c r="B35" s="195" t="s">
        <v>191</v>
      </c>
      <c r="C35" s="195"/>
      <c r="D35" s="162"/>
      <c r="E35" s="162"/>
      <c r="F35" s="162"/>
    </row>
    <row r="36" spans="2:21" ht="15" customHeight="1">
      <c r="B36" s="195" t="s">
        <v>192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2:21" ht="15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2:21" ht="15" customHeight="1">
      <c r="C38" s="182"/>
      <c r="D38" s="182"/>
      <c r="E38" s="182"/>
      <c r="F38" s="182"/>
      <c r="G38" s="182"/>
      <c r="H38" s="173"/>
      <c r="I38" s="174"/>
      <c r="J38" s="173"/>
      <c r="K38" s="175"/>
      <c r="L38" s="175"/>
      <c r="M38" s="175"/>
      <c r="P38" s="162"/>
    </row>
    <row r="39" spans="2:21" ht="15" customHeight="1">
      <c r="G39" s="183"/>
      <c r="H39" s="183"/>
      <c r="I39" s="183"/>
      <c r="J39" s="184"/>
      <c r="K39" s="185"/>
      <c r="L39" s="184"/>
      <c r="M39" s="184"/>
      <c r="N39" s="162"/>
      <c r="O39" s="162"/>
      <c r="P39" s="162"/>
    </row>
    <row r="40" spans="2:21" ht="15" customHeight="1">
      <c r="K40" s="162"/>
      <c r="L40" s="162"/>
      <c r="M40" s="162"/>
      <c r="P40" s="162"/>
    </row>
    <row r="41" spans="2:21" ht="15" customHeight="1">
      <c r="L41" s="162"/>
      <c r="M41" s="162"/>
      <c r="P41" s="162"/>
    </row>
    <row r="42" spans="2:21" ht="15" customHeight="1">
      <c r="K42" s="176"/>
      <c r="L42" s="162"/>
      <c r="M42" s="162"/>
      <c r="P42" s="162"/>
    </row>
    <row r="43" spans="2:21" ht="15" customHeight="1">
      <c r="K43" s="177"/>
      <c r="L43" s="162"/>
      <c r="M43" s="162"/>
      <c r="N43" s="162"/>
      <c r="O43" s="162"/>
      <c r="P43" s="162"/>
    </row>
    <row r="44" spans="2:21" ht="15" customHeight="1">
      <c r="K44" s="178"/>
      <c r="L44" s="162"/>
      <c r="M44" s="162"/>
      <c r="N44" s="162"/>
      <c r="O44" s="162"/>
      <c r="P44" s="162"/>
    </row>
    <row r="45" spans="2:21" ht="15" customHeight="1">
      <c r="K45" s="162"/>
      <c r="L45" s="162"/>
      <c r="M45" s="162"/>
      <c r="N45" s="162"/>
      <c r="O45" s="162"/>
      <c r="P45" s="162"/>
    </row>
    <row r="46" spans="2:21" ht="15" customHeight="1">
      <c r="L46" s="162"/>
      <c r="M46" s="162"/>
      <c r="N46" s="162"/>
      <c r="O46" s="162"/>
      <c r="P46" s="162"/>
    </row>
    <row r="47" spans="2:21" ht="15" customHeight="1">
      <c r="K47" s="162"/>
      <c r="L47" s="162"/>
      <c r="M47" s="162"/>
      <c r="N47" s="162"/>
      <c r="O47" s="162"/>
      <c r="P47" s="162"/>
    </row>
    <row r="48" spans="2:21" ht="15" customHeight="1">
      <c r="K48" s="162"/>
      <c r="L48" s="162"/>
      <c r="M48" s="162"/>
      <c r="P48" s="162"/>
    </row>
  </sheetData>
  <mergeCells count="17"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  <mergeCell ref="P2:Q2"/>
    <mergeCell ref="N3:N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0"/>
  <sheetViews>
    <sheetView showGridLines="0" zoomScale="110" zoomScaleNormal="110" zoomScalePageLayoutView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AA13" sqref="AA13"/>
    </sheetView>
  </sheetViews>
  <sheetFormatPr defaultColWidth="9.42578125" defaultRowHeight="12"/>
  <cols>
    <col min="1" max="1" width="5.5703125" style="29" customWidth="1"/>
    <col min="2" max="2" width="48" style="29" customWidth="1"/>
    <col min="3" max="27" width="10.5703125" style="55" customWidth="1"/>
    <col min="28" max="16384" width="9.42578125" style="29"/>
  </cols>
  <sheetData>
    <row r="1" spans="2:27" ht="30" customHeight="1">
      <c r="B1" s="328" t="s">
        <v>193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28"/>
      <c r="U1" s="28"/>
      <c r="V1" s="28"/>
      <c r="W1" s="28"/>
      <c r="X1" s="28"/>
      <c r="Y1" s="28"/>
      <c r="Z1" s="28"/>
      <c r="AA1" s="28"/>
    </row>
    <row r="2" spans="2:27" ht="15.75" customHeight="1">
      <c r="B2" s="329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30" t="s">
        <v>6</v>
      </c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2"/>
      <c r="T2" s="330" t="s">
        <v>227</v>
      </c>
      <c r="U2" s="331"/>
      <c r="V2" s="331"/>
      <c r="W2" s="331"/>
      <c r="X2" s="331"/>
      <c r="Y2" s="331"/>
      <c r="Z2" s="331"/>
      <c r="AA2" s="332"/>
    </row>
    <row r="3" spans="2:27" ht="41.25" customHeight="1">
      <c r="B3" s="329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12</v>
      </c>
      <c r="Z3" s="30" t="s">
        <v>13</v>
      </c>
      <c r="AA3" s="30" t="s">
        <v>243</v>
      </c>
    </row>
    <row r="4" spans="2:27" ht="15.6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88">
        <v>595992.85887780006</v>
      </c>
      <c r="T4" s="88">
        <v>612696.52761581005</v>
      </c>
      <c r="U4" s="88">
        <v>616305.85106578004</v>
      </c>
      <c r="V4" s="88">
        <v>608678.23339793005</v>
      </c>
      <c r="W4" s="88">
        <v>621936.19652061001</v>
      </c>
      <c r="X4" s="88">
        <v>644141.86903595994</v>
      </c>
      <c r="Y4" s="88">
        <v>645019.00763998996</v>
      </c>
      <c r="Z4" s="88">
        <v>648425.04199408996</v>
      </c>
      <c r="AA4" s="88"/>
    </row>
    <row r="5" spans="2:27" ht="15.6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88">
        <v>1850013.77593374</v>
      </c>
      <c r="T5" s="88">
        <v>1838498.1466632001</v>
      </c>
      <c r="U5" s="88">
        <v>1839809.3589242999</v>
      </c>
      <c r="V5" s="88">
        <v>1852435.2319988201</v>
      </c>
      <c r="W5" s="88">
        <v>1886047.05922486</v>
      </c>
      <c r="X5" s="88">
        <v>1892044.69501804</v>
      </c>
      <c r="Y5" s="88">
        <v>1912330.3681230401</v>
      </c>
      <c r="Z5" s="88">
        <v>1923785.83509126</v>
      </c>
      <c r="AA5" s="88"/>
    </row>
    <row r="6" spans="2:27" ht="15.6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>
        <v>549274.18528476998</v>
      </c>
      <c r="AA6" s="89"/>
    </row>
    <row r="7" spans="2:27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>
        <v>53750.875985950006</v>
      </c>
      <c r="AA7" s="88"/>
    </row>
    <row r="8" spans="2:27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  <c r="AA8" s="88"/>
    </row>
    <row r="9" spans="2:27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>
        <v>1406732.6395892401</v>
      </c>
      <c r="AA9" s="88"/>
    </row>
    <row r="10" spans="2:27" ht="15.6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>
        <v>904166.00977812009</v>
      </c>
      <c r="AA10" s="89"/>
    </row>
    <row r="11" spans="2:27" ht="15.6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>
        <v>502566.62981111993</v>
      </c>
      <c r="AA11" s="89"/>
    </row>
    <row r="12" spans="2:27" ht="15.6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>
        <v>18692.01611990761</v>
      </c>
      <c r="AA12" s="89"/>
    </row>
    <row r="13" spans="2:27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  <c r="AA13" s="89"/>
    </row>
    <row r="14" spans="2:27" s="43" customFormat="1" ht="15.6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>
        <v>573030.51870927005</v>
      </c>
      <c r="AA14" s="88"/>
    </row>
    <row r="15" spans="2:27" ht="15.6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>
        <v>378662.91893136001</v>
      </c>
      <c r="AA15" s="89"/>
    </row>
    <row r="16" spans="2:27" ht="15.6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>
        <v>194367.59977790999</v>
      </c>
      <c r="AA16" s="89"/>
    </row>
    <row r="17" spans="2:27" ht="15.6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>
        <v>7229.135586662178</v>
      </c>
      <c r="AA17" s="89"/>
    </row>
    <row r="18" spans="2:27" s="43" customFormat="1" ht="15.6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>
        <v>743425.68556754</v>
      </c>
      <c r="AA18" s="88"/>
    </row>
    <row r="19" spans="2:27" ht="15.6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>
        <v>461491.83961228002</v>
      </c>
      <c r="AA19" s="89"/>
    </row>
    <row r="20" spans="2:27" ht="15.6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>
        <v>281933.84595525998</v>
      </c>
      <c r="AA20" s="89"/>
    </row>
    <row r="21" spans="2:27" ht="15.6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>
        <v>10485.996643517426</v>
      </c>
      <c r="AA21" s="89"/>
    </row>
    <row r="22" spans="2:27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  <c r="AA22" s="89"/>
    </row>
    <row r="23" spans="2:27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>
        <v>980989.6464603201</v>
      </c>
      <c r="AA23" s="88"/>
    </row>
    <row r="24" spans="2:27" ht="15.6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>
        <v>679641.25353455998</v>
      </c>
      <c r="AA24" s="89"/>
    </row>
    <row r="25" spans="2:27" ht="15.6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>
        <v>301348.39292576001</v>
      </c>
      <c r="AA25" s="89"/>
    </row>
    <row r="26" spans="2:27" ht="15.6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>
        <v>11208.084031352304</v>
      </c>
      <c r="AA26" s="89"/>
    </row>
    <row r="27" spans="2:27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  <c r="AA27" s="89"/>
    </row>
    <row r="28" spans="2:27" s="43" customFormat="1" ht="15.6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>
        <v>728742.07286563003</v>
      </c>
      <c r="AA28" s="88"/>
    </row>
    <row r="29" spans="2:27" ht="15.6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>
        <v>457207.77681930002</v>
      </c>
      <c r="AA29" s="89"/>
    </row>
    <row r="30" spans="2:27" ht="15.6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>
        <v>271534.29604633001</v>
      </c>
      <c r="AA30" s="89"/>
    </row>
    <row r="31" spans="2:27" ht="15.6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>
        <v>10099.205036182573</v>
      </c>
      <c r="AA31" s="89"/>
    </row>
    <row r="32" spans="2:27" s="43" customFormat="1" ht="15.6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>
        <v>231139.07931621</v>
      </c>
      <c r="AA32" s="88"/>
    </row>
    <row r="33" spans="2:27" ht="15.6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>
        <v>204905.28604968</v>
      </c>
      <c r="AA33" s="89"/>
    </row>
    <row r="34" spans="2:27" s="1" customFormat="1" ht="15.6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>
        <v>26233.79326653</v>
      </c>
      <c r="AA34" s="89"/>
    </row>
    <row r="35" spans="2:27" s="1" customFormat="1" ht="15.6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>
        <v>975.71636781494192</v>
      </c>
      <c r="AA35" s="89"/>
    </row>
    <row r="36" spans="2:27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  <c r="AA36" s="89"/>
    </row>
    <row r="37" spans="2:27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>
        <v>160460</v>
      </c>
      <c r="AA37" s="88"/>
    </row>
    <row r="38" spans="2:27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>
        <v>120420.50249433001</v>
      </c>
      <c r="AA38" s="88"/>
    </row>
    <row r="39" spans="2:27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  <c r="AA39" s="88"/>
    </row>
    <row r="40" spans="2:27" s="43" customFormat="1" ht="15.6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  <c r="AA40" s="35"/>
    </row>
    <row r="41" spans="2:27" ht="15.6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>
        <v>35.725809984608539</v>
      </c>
      <c r="AA41" s="40"/>
    </row>
    <row r="42" spans="2:27" ht="15.6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>
        <v>30.718814822675011</v>
      </c>
      <c r="AA42" s="40"/>
    </row>
    <row r="43" spans="2:27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</row>
    <row r="44" spans="2:27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>
        <v>28951.01917132</v>
      </c>
      <c r="AA44" s="88"/>
    </row>
    <row r="45" spans="2:27" s="43" customFormat="1" ht="15.6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188</v>
      </c>
      <c r="AA45" s="88">
        <v>199.3</v>
      </c>
    </row>
    <row r="46" spans="2:27" ht="15.6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188</v>
      </c>
      <c r="AA46" s="89">
        <v>219.8</v>
      </c>
    </row>
    <row r="47" spans="2:27" ht="15.6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  <c r="AA47" s="89">
        <v>20.5</v>
      </c>
    </row>
    <row r="48" spans="2:27" s="43" customFormat="1" ht="15.6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-287.66017656742997</v>
      </c>
      <c r="AA48" s="88">
        <v>216.83277612067059</v>
      </c>
    </row>
    <row r="49" spans="2:27" ht="15.6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1780.7910265893702</v>
      </c>
      <c r="AA49" s="89">
        <v>1998.934939249322</v>
      </c>
    </row>
    <row r="50" spans="2:27" ht="15.6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2068.4512031568001</v>
      </c>
      <c r="AA50" s="89">
        <v>1782.1021631286517</v>
      </c>
    </row>
    <row r="51" spans="2:27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  <c r="AA51" s="89"/>
    </row>
    <row r="52" spans="2:27" s="43" customFormat="1" ht="15.6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  <c r="AA52" s="90">
        <v>8</v>
      </c>
    </row>
    <row r="53" spans="2:27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  <c r="AA53" s="90"/>
    </row>
    <row r="54" spans="2:27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>
        <v>12.497569889225753</v>
      </c>
      <c r="AA54" s="90"/>
    </row>
    <row r="55" spans="2:27" ht="15.6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>
        <v>13.602379783584972</v>
      </c>
      <c r="AA55" s="91"/>
    </row>
    <row r="56" spans="2:27" ht="15.6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>
        <v>4.8878577014544096</v>
      </c>
      <c r="AA56" s="91"/>
    </row>
    <row r="57" spans="2:27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  <c r="AA57" s="91"/>
    </row>
    <row r="58" spans="2:27" s="43" customFormat="1" ht="15.6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>
        <v>9.1354840514236102</v>
      </c>
      <c r="AA58" s="90"/>
    </row>
    <row r="59" spans="2:27" ht="15.6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>
        <v>9.914369141353097</v>
      </c>
      <c r="AA59" s="91"/>
    </row>
    <row r="60" spans="2:27" ht="15.6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>
        <v>4.8490244981740105</v>
      </c>
      <c r="AA60" s="91"/>
    </row>
    <row r="61" spans="2:27" s="43" customFormat="1" ht="15.6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>
        <v>29.5926569660292</v>
      </c>
      <c r="AA61" s="90"/>
    </row>
    <row r="62" spans="2:27" ht="15.6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>
        <v>29.603361561385</v>
      </c>
      <c r="AA62" s="91"/>
    </row>
    <row r="63" spans="2:27" ht="15.6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>
        <v>21.763754107465498</v>
      </c>
      <c r="AA63" s="91"/>
    </row>
    <row r="64" spans="2:27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  <c r="AA64" s="91"/>
    </row>
    <row r="65" spans="2:27" s="43" customFormat="1" ht="37.35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>
        <v>4.1563689917374997</v>
      </c>
      <c r="AA65" s="90"/>
    </row>
    <row r="66" spans="2:27" ht="15.6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>
        <v>4.4564300599870617</v>
      </c>
      <c r="AA66" s="91"/>
    </row>
    <row r="67" spans="2:27" ht="15.6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>
        <v>0.73704594539675072</v>
      </c>
      <c r="AA67" s="91"/>
    </row>
    <row r="68" spans="2:27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  <c r="AA68" s="91"/>
    </row>
    <row r="69" spans="2:27" s="43" customFormat="1" ht="15.6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>
        <v>3.9505184205975636</v>
      </c>
      <c r="AA69" s="90"/>
    </row>
    <row r="70" spans="2:27" ht="15.6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>
        <v>4.0539897236757234</v>
      </c>
      <c r="AA70" s="91"/>
    </row>
    <row r="71" spans="2:27" ht="15.6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>
        <v>1.0099586272867374</v>
      </c>
      <c r="AA71" s="91"/>
    </row>
    <row r="72" spans="2:27" s="43" customFormat="1" ht="15.6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>
        <v>4.8591892257524503</v>
      </c>
      <c r="AA72" s="90"/>
    </row>
    <row r="73" spans="2:27" ht="15.6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>
        <v>6.7811287010193402</v>
      </c>
      <c r="AA73" s="91"/>
    </row>
    <row r="74" spans="2:27" ht="15.6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>
        <v>0.592881631951091</v>
      </c>
      <c r="AA74" s="91"/>
    </row>
    <row r="75" spans="2:27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  <c r="AA75" s="91"/>
    </row>
    <row r="76" spans="2:27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>
        <v>7.02570147898036</v>
      </c>
      <c r="AA76" s="90"/>
    </row>
    <row r="77" spans="2:27" ht="15.6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>
        <v>6.8684458330187201</v>
      </c>
      <c r="AA77" s="92"/>
    </row>
    <row r="78" spans="2:27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2:27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2:27">
      <c r="B80" s="53" t="s">
        <v>242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</sheetData>
  <mergeCells count="4">
    <mergeCell ref="B1:S1"/>
    <mergeCell ref="B2:B3"/>
    <mergeCell ref="H2:S2"/>
    <mergeCell ref="T2:AA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Сорочан Олег Вікторович</cp:lastModifiedBy>
  <dcterms:created xsi:type="dcterms:W3CDTF">2015-03-23T16:40:36Z</dcterms:created>
  <dcterms:modified xsi:type="dcterms:W3CDTF">2021-09-20T15:51:10Z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