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01 2022/"/>
    </mc:Choice>
  </mc:AlternateContent>
  <xr:revisionPtr revIDLastSave="0" documentId="13_ncr:1_{79B76535-1AE3-41D6-B3B6-21E9074F41D8}" xr6:coauthVersionLast="47" xr6:coauthVersionMax="47" xr10:uidLastSave="{00000000-0000-0000-0000-000000000000}"/>
  <bookViews>
    <workbookView xWindow="-108" yWindow="-108" windowWidth="23256" windowHeight="12456" tabRatio="528" activeTab="2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4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[9]labels!#REF!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'[10]т07(98)'!$A$1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#REF!,[11]Contents!$A$87:$H$247</definedName>
    <definedName name="Table135" localSheetId="1">#REF!,[11]Contents!$A$87:$H$247</definedName>
    <definedName name="Table135" localSheetId="4">#REF!,[11]Contents!$A$87:$H$247</definedName>
    <definedName name="Table135" localSheetId="5">#REF!,[11]Contents!$A$87:$H$247</definedName>
    <definedName name="Table135" localSheetId="2">#REF!,[11]Contents!$A$87:$H$247</definedName>
    <definedName name="Table135" localSheetId="3">#REF!,[11]Contents!$A$87:$H$247</definedName>
    <definedName name="Table135">#REF!,[11]Contents!$A$87:$H$247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#REF!,[12]Contents!$A$87:$H$247</definedName>
    <definedName name="Table21" localSheetId="1">#REF!,[12]Contents!$A$87:$H$247</definedName>
    <definedName name="Table21" localSheetId="4">#REF!,[12]Contents!$A$87:$H$247</definedName>
    <definedName name="Table21" localSheetId="5">#REF!,[12]Contents!$A$87:$H$247</definedName>
    <definedName name="Table21" localSheetId="2">#REF!,[12]Contents!$A$87:$H$247</definedName>
    <definedName name="Table21" localSheetId="3">#REF!,[12]Contents!$A$87:$H$247</definedName>
    <definedName name="Table21">#REF!,[12]Contents!$A$87:$H$247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'[13]146024'!$A$1:$K$1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[14]ass!$A$7:$IV$7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[14]oth!$A$17:$IV$17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[14]ass!$A$24:$IV$24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'[15]д17-1'!$A$1:$H$1</definedName>
    <definedName name="д17.1">'[15]д17-1'!$A$1:$H$1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'[13]146024'!$A$8:$A$88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'[10]т07(98)'!$A$1</definedName>
    <definedName name="т07КБ98">'[10]т07(98)'!$A$1</definedName>
    <definedName name="т09СЕ98" localSheetId="0">'[16]т09(98) по сек-рам ек-ки'!$A$1</definedName>
    <definedName name="т09СЕ98">'[16]т09(98) по сек-рам ек-ки'!$A$1</definedName>
    <definedName name="т15" localSheetId="0">[17]т15!$A$1</definedName>
    <definedName name="т15">[17]т15!$A$1</definedName>
    <definedName name="т17.1" localSheetId="0">'[18]т17-1(шаблон)'!$A$1:$H$1</definedName>
    <definedName name="т17.1">'[18]т17-1(шаблон)'!$A$1:$H$1</definedName>
    <definedName name="т17.1.2001" localSheetId="0">'[18]т17-1(шаблон)'!$A$1:$H$1</definedName>
    <definedName name="т17.1.2001">'[18]т17-1(шаблон)'!$A$1:$H$1</definedName>
    <definedName name="т17.1обл2001" localSheetId="0">'[18]т17-1(шаблон)'!$A$1:$H$1</definedName>
    <definedName name="т17.1обл2001">'[18]т17-1(шаблон)'!$A$1:$H$1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'[19]т17-2 '!$A$1</definedName>
    <definedName name="т17.2.2001">'[19]т17-2 '!$A$1</definedName>
    <definedName name="т17.3" localSheetId="0">'[19]т17-3'!$A$1:$L$2</definedName>
    <definedName name="т17.3">'[19]т17-3'!$A$1:$L$2</definedName>
    <definedName name="т17.3.2001" localSheetId="0">'[19]т17-2 '!$A$1</definedName>
    <definedName name="т17.3.2001">'[19]т17-2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'[20]т17мб(шаблон)'!$A$1</definedName>
    <definedName name="т17мб">'[20]т17мб(шаблон)'!$A$1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'[13]146024'!$A$8:$K$88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64" l="1"/>
  <c r="K40" i="64"/>
  <c r="I14" i="64"/>
  <c r="I43" i="64"/>
  <c r="I40" i="64"/>
  <c r="I37" i="64"/>
  <c r="J14" i="64"/>
  <c r="J43" i="64"/>
  <c r="H43" i="64"/>
  <c r="G43" i="64"/>
  <c r="F43" i="64"/>
  <c r="E43" i="64"/>
  <c r="D43" i="64"/>
  <c r="C43" i="64"/>
  <c r="J40" i="64"/>
  <c r="H40" i="64"/>
  <c r="G40" i="64"/>
  <c r="F40" i="64"/>
  <c r="E40" i="64"/>
  <c r="D40" i="64"/>
  <c r="C40" i="64"/>
  <c r="K37" i="64"/>
  <c r="J37" i="64"/>
  <c r="H37" i="64"/>
  <c r="G37" i="64"/>
  <c r="F37" i="64"/>
  <c r="E37" i="64"/>
  <c r="D37" i="64"/>
  <c r="C16" i="64"/>
  <c r="C37" i="64" s="1"/>
  <c r="K14" i="64"/>
  <c r="H14" i="64"/>
  <c r="G14" i="64"/>
  <c r="F14" i="64"/>
  <c r="E14" i="64"/>
  <c r="D14" i="64"/>
  <c r="C14" i="64"/>
</calcChain>
</file>

<file path=xl/sharedStrings.xml><?xml version="1.0" encoding="utf-8"?>
<sst xmlns="http://schemas.openxmlformats.org/spreadsheetml/2006/main" count="502" uniqueCount="253">
  <si>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</si>
  <si>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</si>
  <si>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</si>
  <si>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</si>
  <si>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</si>
  <si>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</si>
  <si>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</si>
  <si>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</si>
  <si>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</si>
  <si>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</si>
  <si>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</si>
  <si>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</si>
  <si>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</si>
  <si>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</si>
  <si>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</si>
  <si>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</si>
  <si>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</si>
  <si>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</si>
  <si>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</si>
  <si>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</si>
  <si>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</si>
  <si>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</si>
  <si>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</si>
  <si>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</si>
  <si>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</si>
  <si>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</si>
  <si>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</si>
  <si>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</si>
  <si>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</si>
  <si>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</si>
  <si>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</si>
  <si>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</si>
  <si>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</si>
  <si>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</si>
  <si>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</si>
  <si>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</si>
  <si>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</si>
  <si>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</si>
  <si>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</si>
  <si>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</si>
  <si>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</si>
  <si>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</si>
  <si>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</si>
  <si>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</si>
  <si>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</si>
  <si>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</si>
  <si>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</si>
  <si>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</si>
  <si>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</si>
  <si>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</si>
  <si>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</si>
  <si>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</si>
  <si>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</si>
  <si>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</si>
  <si>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</si>
  <si>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</si>
  <si>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</si>
  <si>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</si>
  <si>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</si>
  <si>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</si>
  <si>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</si>
  <si>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</si>
  <si>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</si>
  <si>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</si>
  <si>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</si>
  <si>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</si>
  <si>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</si>
  <si>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</si>
  <si>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</si>
  <si>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</si>
  <si>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</si>
  <si>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</si>
  <si>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</si>
  <si>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</si>
  <si>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</si>
  <si>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</si>
  <si>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</si>
  <si>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</si>
  <si>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</si>
  <si>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</si>
  <si>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</si>
  <si>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</si>
  <si>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</si>
  <si>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</si>
  <si>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</si>
  <si>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</si>
  <si>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</si>
  <si>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</si>
  <si>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</si>
  <si>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</si>
  <si>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</si>
  <si>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</si>
  <si>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</si>
  <si>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</si>
  <si>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</si>
  <si>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</si>
  <si>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</si>
  <si>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</si>
  <si>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</si>
  <si>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</si>
  <si>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</si>
  <si>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</si>
  <si>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</si>
  <si>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</si>
  <si>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</si>
  <si>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</si>
  <si>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</si>
  <si>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</si>
  <si>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</si>
  <si>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</si>
  <si>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</si>
  <si>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</si>
  <si>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</si>
  <si>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</si>
  <si>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</si>
  <si>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</si>
  <si>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</si>
  <si>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</si>
  <si>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</si>
  <si>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</si>
  <si>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</si>
  <si>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</si>
  <si>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</si>
  <si>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</si>
  <si>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</si>
  <si>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</si>
  <si>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</si>
  <si>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</si>
  <si>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</si>
  <si>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</si>
  <si>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</si>
  <si>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</si>
  <si>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</si>
  <si>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</si>
  <si>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</si>
  <si>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</si>
  <si>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</si>
  <si>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</si>
  <si>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</si>
  <si>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</si>
  <si>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</si>
  <si>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</si>
  <si>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</si>
  <si>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</si>
  <si>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</si>
  <si>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</si>
  <si>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</si>
  <si>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</si>
  <si>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</si>
  <si>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</si>
  <si>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</si>
  <si>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</si>
  <si>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</si>
  <si>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</si>
  <si>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</si>
  <si>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</si>
  <si>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</si>
  <si>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</si>
  <si>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</si>
  <si>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</si>
  <si>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</si>
  <si>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</si>
  <si>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</si>
  <si>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</si>
  <si>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</si>
  <si>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</si>
  <si>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</si>
  <si>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</si>
  <si>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</si>
  <si>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</si>
  <si>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</si>
  <si>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</si>
  <si>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</si>
  <si>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</si>
  <si>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</si>
  <si>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</si>
  <si>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</si>
  <si>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</si>
  <si>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</si>
  <si>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</si>
  <si>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</si>
  <si>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</si>
  <si>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</si>
  <si>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</si>
  <si>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</si>
  <si>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</si>
  <si>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</si>
  <si>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</si>
  <si>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</si>
  <si>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</si>
  <si>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</si>
  <si>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</si>
  <si>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</si>
  <si>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</si>
  <si>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</si>
  <si>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</si>
  <si>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</si>
  <si>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</si>
  <si>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</si>
  <si>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</si>
  <si>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</si>
  <si>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</si>
  <si>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</si>
  <si>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</si>
  <si>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</si>
  <si>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</si>
  <si>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</si>
  <si>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</si>
  <si>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</si>
  <si>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</si>
  <si>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</si>
  <si>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</si>
  <si>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</si>
  <si>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</si>
  <si>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</si>
  <si>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</si>
  <si>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</si>
  <si>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</si>
  <si>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</si>
  <si>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</si>
  <si>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</si>
  <si>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</si>
  <si>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</si>
  <si>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</si>
  <si>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</si>
  <si>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</si>
  <si>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</si>
  <si>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</si>
  <si>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</si>
  <si>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</si>
  <si>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</si>
  <si>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</si>
  <si>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</si>
  <si>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</si>
  <si>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</si>
  <si>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</si>
  <si>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Поточні видатки, у тому числі</t>
  </si>
  <si>
    <t>01-04</t>
  </si>
  <si>
    <t>01-05</t>
  </si>
  <si>
    <t>01-07</t>
  </si>
  <si>
    <t>Розподіл СПЗ</t>
  </si>
  <si>
    <t>01-08</t>
  </si>
  <si>
    <t>01-10</t>
  </si>
  <si>
    <t xml:space="preserve"> </t>
  </si>
  <si>
    <t>Грудень</t>
  </si>
  <si>
    <t>2022 рік</t>
  </si>
  <si>
    <t>грудень **</t>
  </si>
  <si>
    <t>січень***</t>
  </si>
  <si>
    <t>** Оперативні дані.</t>
  </si>
  <si>
    <t>*** Попередня оцінка. Останні дані за січень – 28.01.2022.</t>
  </si>
  <si>
    <t>Грудень 2021 року, % м/м</t>
  </si>
  <si>
    <t>12</t>
  </si>
  <si>
    <t>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</si>
</sst>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2"/>
      </left>
      <right style="dotted">
        <color theme="2"/>
      </right>
      <top style="dotted">
        <color theme="2"/>
      </top>
      <bottom style="hair">
        <color theme="2"/>
      </bottom>
      <diagonal/>
    </border>
    <border>
      <left/>
      <right style="hair">
        <color indexed="64"/>
      </right>
      <top style="hair">
        <color theme="2"/>
      </top>
      <bottom style="hair">
        <color theme="2"/>
      </bottom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54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0" fontId="180" fillId="0" borderId="36" xfId="913" applyFont="1" applyBorder="1" applyAlignment="1">
      <alignment vertical="center"/>
    </xf>
    <xf numFmtId="175" fontId="180" fillId="0" borderId="36" xfId="913" applyNumberFormat="1" applyFont="1" applyBorder="1" applyAlignment="1">
      <alignment horizontal="right" vertical="center"/>
    </xf>
    <xf numFmtId="0" fontId="179" fillId="0" borderId="36" xfId="913" applyFont="1" applyBorder="1" applyAlignment="1">
      <alignment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5" fontId="179" fillId="0" borderId="0" xfId="918" applyNumberFormat="1" applyFont="1" applyAlignment="1">
      <alignment horizontal="center" vertical="center"/>
    </xf>
    <xf numFmtId="175" fontId="179" fillId="0" borderId="0" xfId="918" applyNumberFormat="1" applyFont="1" applyAlignment="1">
      <alignment horizontal="right" vertical="center"/>
    </xf>
    <xf numFmtId="175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5" fontId="179" fillId="0" borderId="0" xfId="937" applyNumberFormat="1" applyFont="1" applyAlignment="1">
      <alignment horizontal="center" vertical="center"/>
    </xf>
    <xf numFmtId="175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5" fontId="180" fillId="0" borderId="0" xfId="918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right" vertical="center"/>
    </xf>
    <xf numFmtId="207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5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6" fontId="179" fillId="0" borderId="0" xfId="918" applyNumberFormat="1" applyFont="1" applyAlignment="1">
      <alignment vertical="center"/>
    </xf>
    <xf numFmtId="206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5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5" fontId="180" fillId="0" borderId="0" xfId="937" applyNumberFormat="1" applyFont="1" applyAlignment="1">
      <alignment horizontal="center" vertical="center" wrapText="1"/>
    </xf>
    <xf numFmtId="175" fontId="179" fillId="0" borderId="41" xfId="913" applyNumberFormat="1" applyFont="1" applyBorder="1" applyAlignment="1">
      <alignment horizontal="right"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0" fontId="179" fillId="0" borderId="0" xfId="0" applyFont="1" applyAlignment="1">
      <alignment horizontal="right" vertical="center"/>
    </xf>
    <xf numFmtId="0" fontId="180" fillId="0" borderId="0" xfId="0" applyFont="1" applyAlignment="1">
      <alignment horizontal="right" vertical="center"/>
    </xf>
    <xf numFmtId="0" fontId="179" fillId="0" borderId="34" xfId="0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5" fontId="180" fillId="0" borderId="49" xfId="913" applyNumberFormat="1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5" fontId="180" fillId="0" borderId="36" xfId="1039" applyNumberFormat="1" applyFont="1" applyFill="1" applyBorder="1" applyAlignment="1">
      <alignment horizontal="right" vertical="center"/>
    </xf>
    <xf numFmtId="3" fontId="180" fillId="0" borderId="36" xfId="1039" applyNumberFormat="1" applyFont="1" applyFill="1" applyBorder="1" applyAlignment="1">
      <alignment horizontal="right" vertical="center"/>
    </xf>
    <xf numFmtId="175" fontId="180" fillId="0" borderId="46" xfId="1039" applyNumberFormat="1" applyFont="1" applyFill="1" applyBorder="1" applyAlignment="1">
      <alignment horizontal="right" vertical="center"/>
    </xf>
    <xf numFmtId="0" fontId="180" fillId="0" borderId="36" xfId="1038" applyFont="1" applyFill="1" applyBorder="1" applyAlignment="1">
      <alignment horizontal="right" vertical="center"/>
    </xf>
    <xf numFmtId="1" fontId="185" fillId="0" borderId="36" xfId="1039" applyNumberFormat="1" applyFont="1" applyFill="1" applyBorder="1" applyAlignment="1">
      <alignment horizontal="right" vertical="center"/>
    </xf>
    <xf numFmtId="3" fontId="180" fillId="0" borderId="46" xfId="1038" applyNumberFormat="1" applyFont="1" applyFill="1" applyBorder="1" applyAlignment="1">
      <alignment horizontal="right" vertical="center"/>
    </xf>
    <xf numFmtId="193" fontId="180" fillId="0" borderId="36" xfId="1039" applyNumberFormat="1" applyFont="1" applyFill="1" applyBorder="1" applyAlignment="1">
      <alignment horizontal="right" vertical="center"/>
    </xf>
    <xf numFmtId="175" fontId="180" fillId="0" borderId="36" xfId="1039" quotePrefix="1" applyNumberFormat="1" applyFont="1" applyFill="1" applyBorder="1" applyAlignment="1">
      <alignment horizontal="right" vertical="center"/>
    </xf>
    <xf numFmtId="0" fontId="180" fillId="0" borderId="38" xfId="913" applyFont="1" applyBorder="1" applyAlignment="1">
      <alignment horizontal="center" vertical="center" wrapText="1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38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1" fontId="180" fillId="0" borderId="36" xfId="913" applyNumberFormat="1" applyFont="1" applyBorder="1" applyAlignment="1">
      <alignment vertical="center"/>
    </xf>
    <xf numFmtId="0" fontId="179" fillId="0" borderId="38" xfId="913" applyFont="1" applyBorder="1" applyAlignment="1">
      <alignment horizontal="center" vertical="center"/>
    </xf>
    <xf numFmtId="0" fontId="180" fillId="0" borderId="57" xfId="913" applyFont="1" applyBorder="1" applyAlignment="1">
      <alignment vertical="center"/>
    </xf>
    <xf numFmtId="175" fontId="179" fillId="0" borderId="51" xfId="913" applyNumberFormat="1" applyFont="1" applyBorder="1" applyAlignment="1">
      <alignment horizontal="right" vertical="center"/>
    </xf>
    <xf numFmtId="0" fontId="180" fillId="0" borderId="62" xfId="913" applyFont="1" applyBorder="1" applyAlignment="1">
      <alignment vertical="center"/>
    </xf>
    <xf numFmtId="175" fontId="179" fillId="0" borderId="62" xfId="913" applyNumberFormat="1" applyFont="1" applyBorder="1" applyAlignment="1">
      <alignment horizontal="right" vertical="center"/>
    </xf>
    <xf numFmtId="175" fontId="180" fillId="0" borderId="62" xfId="913" applyNumberFormat="1" applyFont="1" applyBorder="1" applyAlignment="1">
      <alignment horizontal="right" vertical="center"/>
    </xf>
    <xf numFmtId="1" fontId="180" fillId="0" borderId="62" xfId="913" applyNumberFormat="1" applyFont="1" applyBorder="1" applyAlignment="1">
      <alignment vertical="center"/>
    </xf>
    <xf numFmtId="175" fontId="180" fillId="0" borderId="62" xfId="913" applyNumberFormat="1" applyFont="1" applyBorder="1" applyAlignment="1">
      <alignment vertical="center"/>
    </xf>
    <xf numFmtId="0" fontId="179" fillId="0" borderId="62" xfId="913" applyFont="1" applyBorder="1" applyAlignment="1">
      <alignment vertical="center"/>
    </xf>
    <xf numFmtId="175" fontId="180" fillId="0" borderId="58" xfId="913" applyNumberFormat="1" applyFont="1" applyBorder="1" applyAlignment="1">
      <alignment horizontal="right" vertical="center"/>
    </xf>
    <xf numFmtId="0" fontId="179" fillId="0" borderId="63" xfId="0" applyFont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80" fillId="0" borderId="44" xfId="0" applyFont="1" applyBorder="1" applyAlignment="1">
      <alignment horizontal="center" vertical="center" wrapText="1"/>
    </xf>
    <xf numFmtId="0" fontId="180" fillId="0" borderId="45" xfId="0" applyFont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9" fillId="0" borderId="33" xfId="0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left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9" xfId="0" applyNumberFormat="1" applyFont="1" applyFill="1" applyBorder="1" applyAlignment="1">
      <alignment horizontal="center" wrapText="1"/>
    </xf>
    <xf numFmtId="1" fontId="179" fillId="0" borderId="50" xfId="0" applyNumberFormat="1" applyFont="1" applyFill="1" applyBorder="1" applyAlignment="1">
      <alignment horizontal="center" wrapText="1"/>
    </xf>
    <xf numFmtId="1" fontId="179" fillId="0" borderId="60" xfId="0" applyNumberFormat="1" applyFont="1" applyFill="1" applyBorder="1" applyAlignment="1">
      <alignment horizontal="center" wrapText="1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80" fillId="0" borderId="46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  <xf numFmtId="2" fontId="180" fillId="0" borderId="46" xfId="1038" applyNumberFormat="1" applyFont="1" applyBorder="1" applyAlignment="1">
      <alignment horizontal="right" vertical="center"/>
    </xf>
    <xf numFmtId="0" fontId="179" fillId="0" borderId="64" xfId="1038" quotePrefix="1" applyFont="1" applyBorder="1" applyAlignment="1">
      <alignment horizontal="center" vertical="center"/>
    </xf>
  </cellXfs>
  <cellStyles count="1043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ичайний" xfId="0" builtinId="0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Зв'язана клітинка" xfId="714" xr:uid="{00000000-0005-0000-0000-00002C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10 4 2 2 3 2 2" xfId="1042" xr:uid="{00000000-0005-0000-0000-0000BE030000}"/>
    <cellStyle name="Обычный 63 3 2 5 2 2 2 2 2" xfId="1007" xr:uid="{00000000-0005-0000-0000-0000BF030000}"/>
    <cellStyle name="Обычный 63 3 2 5 2 2 2 2 3" xfId="1008" xr:uid="{00000000-0005-0000-0000-0000C0030000}"/>
    <cellStyle name="Обычный 63 3 2 5 2 2 2 2 3 2" xfId="1016" xr:uid="{00000000-0005-0000-0000-0000C1030000}"/>
    <cellStyle name="Обычный 63 3 2 5 2 2 2 2 3 2 2" xfId="1035" xr:uid="{00000000-0005-0000-0000-0000C2030000}"/>
    <cellStyle name="Обычный 63 3 2 5 2 2 2 2 3 2 2 2" xfId="1039" xr:uid="{00000000-0005-0000-0000-0000C3030000}"/>
    <cellStyle name="Обычный 63 3 2 5 2 2 2 2 4" xfId="1009" xr:uid="{00000000-0005-0000-0000-0000C4030000}"/>
    <cellStyle name="Обычный 63 3 2 5 2 2 2 2 4 2" xfId="1010" xr:uid="{00000000-0005-0000-0000-0000C5030000}"/>
    <cellStyle name="Обычный 63 3 2 5 2 2 2 2 5" xfId="1011" xr:uid="{00000000-0005-0000-0000-0000C6030000}"/>
    <cellStyle name="Обычный 63 3 2 5 2 2 2 2 6" xfId="1012" xr:uid="{00000000-0005-0000-0000-0000C7030000}"/>
    <cellStyle name="Обычный 63 3 2 5 2 2 2 2 7" xfId="1013" xr:uid="{00000000-0005-0000-0000-0000C8030000}"/>
    <cellStyle name="Обычный 63 3 2 5 2 2 2 2 8" xfId="1017" xr:uid="{00000000-0005-0000-0000-0000C9030000}"/>
    <cellStyle name="Обычный 63 3 2 5 2 2 2 2 9" xfId="1018" xr:uid="{00000000-0005-0000-0000-0000CA030000}"/>
    <cellStyle name="Обычный 63 4" xfId="942" xr:uid="{00000000-0005-0000-0000-0000CB030000}"/>
    <cellStyle name="Обычный 63 5" xfId="943" xr:uid="{00000000-0005-0000-0000-0000CC030000}"/>
    <cellStyle name="Обычный 63 5 2" xfId="948" xr:uid="{00000000-0005-0000-0000-0000CD030000}"/>
    <cellStyle name="Обычный 63 6" xfId="946" xr:uid="{00000000-0005-0000-0000-0000CE030000}"/>
    <cellStyle name="Обычный 63 7" xfId="949" xr:uid="{00000000-0005-0000-0000-0000CF030000}"/>
    <cellStyle name="Обычный 63 8" xfId="950" xr:uid="{00000000-0005-0000-0000-0000D0030000}"/>
    <cellStyle name="Обычный 63 9" xfId="952" xr:uid="{00000000-0005-0000-0000-0000D1030000}"/>
    <cellStyle name="Обычный 64" xfId="916" xr:uid="{00000000-0005-0000-0000-0000D2030000}"/>
    <cellStyle name="Обычный 64 2" xfId="987" xr:uid="{00000000-0005-0000-0000-0000D3030000}"/>
    <cellStyle name="Обычный 65" xfId="918" xr:uid="{00000000-0005-0000-0000-0000D4030000}"/>
    <cellStyle name="Обычный 66" xfId="937" xr:uid="{00000000-0005-0000-0000-0000D5030000}"/>
    <cellStyle name="Обычный 7" xfId="803" xr:uid="{00000000-0005-0000-0000-0000D6030000}"/>
    <cellStyle name="Обычный 74" xfId="1040" xr:uid="{00000000-0005-0000-0000-0000D7030000}"/>
    <cellStyle name="Обычный 8" xfId="804" xr:uid="{00000000-0005-0000-0000-0000D8030000}"/>
    <cellStyle name="Обычный 8 2" xfId="900" xr:uid="{00000000-0005-0000-0000-0000D9030000}"/>
    <cellStyle name="Обычный 85" xfId="996" xr:uid="{00000000-0005-0000-0000-0000DA030000}"/>
    <cellStyle name="Обычный 9" xfId="805" xr:uid="{00000000-0005-0000-0000-0000DB030000}"/>
    <cellStyle name="Обычный 9 2" xfId="901" xr:uid="{00000000-0005-0000-0000-0000DC030000}"/>
    <cellStyle name="Обычный_Main indicators" xfId="913" xr:uid="{00000000-0005-0000-0000-0000DD030000}"/>
    <cellStyle name="Обычный_main indicators (3)" xfId="1014" xr:uid="{00000000-0005-0000-0000-0000DE030000}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 xr:uid="{00000000-0005-0000-0000-0000E3030000}"/>
    <cellStyle name="Плохой 2" xfId="807" xr:uid="{00000000-0005-0000-0000-0000E4030000}"/>
    <cellStyle name="Плохой 3" xfId="902" xr:uid="{00000000-0005-0000-0000-0000E5030000}"/>
    <cellStyle name="Поганий" xfId="808" xr:uid="{00000000-0005-0000-0000-0000E6030000}"/>
    <cellStyle name="Пояснение 2" xfId="809" xr:uid="{00000000-0005-0000-0000-0000E7030000}"/>
    <cellStyle name="Пояснение 3" xfId="903" xr:uid="{00000000-0005-0000-0000-0000E8030000}"/>
    <cellStyle name="Примечание 2" xfId="810" xr:uid="{00000000-0005-0000-0000-0000E9030000}"/>
    <cellStyle name="Примечание 3" xfId="904" xr:uid="{00000000-0005-0000-0000-0000EA030000}"/>
    <cellStyle name="Примечание 3 2" xfId="988" xr:uid="{00000000-0005-0000-0000-0000EB030000}"/>
    <cellStyle name="Примечание 4" xfId="811" xr:uid="{00000000-0005-0000-0000-0000EC030000}"/>
    <cellStyle name="Примечание 4 2" xfId="905" xr:uid="{00000000-0005-0000-0000-0000ED030000}"/>
    <cellStyle name="Примітка" xfId="812" xr:uid="{00000000-0005-0000-0000-0000EE030000}"/>
    <cellStyle name="Процентный 2" xfId="813" xr:uid="{00000000-0005-0000-0000-0000EF030000}"/>
    <cellStyle name="Процентный 2 2" xfId="814" xr:uid="{00000000-0005-0000-0000-0000F0030000}"/>
    <cellStyle name="Процентный 2 3" xfId="815" xr:uid="{00000000-0005-0000-0000-0000F1030000}"/>
    <cellStyle name="Процентный 2 4" xfId="816" xr:uid="{00000000-0005-0000-0000-0000F2030000}"/>
    <cellStyle name="Процентный 2 5" xfId="817" xr:uid="{00000000-0005-0000-0000-0000F3030000}"/>
    <cellStyle name="Процентный 2 6" xfId="818" xr:uid="{00000000-0005-0000-0000-0000F4030000}"/>
    <cellStyle name="Процентный 2 7" xfId="819" xr:uid="{00000000-0005-0000-0000-0000F5030000}"/>
    <cellStyle name="Процентный 2 8" xfId="906" xr:uid="{00000000-0005-0000-0000-0000F6030000}"/>
    <cellStyle name="Процентный 3" xfId="820" xr:uid="{00000000-0005-0000-0000-0000F7030000}"/>
    <cellStyle name="Процентный 4" xfId="821" xr:uid="{00000000-0005-0000-0000-0000F8030000}"/>
    <cellStyle name="Результат" xfId="822" xr:uid="{00000000-0005-0000-0000-0000F9030000}"/>
    <cellStyle name="РівеньРядків_2 3" xfId="823" xr:uid="{00000000-0005-0000-0000-0000FA030000}"/>
    <cellStyle name="РівеньСтовпців_1 2" xfId="824" xr:uid="{00000000-0005-0000-0000-0000FB030000}"/>
    <cellStyle name="Связанная ячейка 2" xfId="825" xr:uid="{00000000-0005-0000-0000-0000FC030000}"/>
    <cellStyle name="Связанная ячейка 3" xfId="907" xr:uid="{00000000-0005-0000-0000-0000FD030000}"/>
    <cellStyle name="Середній" xfId="826" xr:uid="{00000000-0005-0000-0000-0000FE030000}"/>
    <cellStyle name="Стиль 1" xfId="827" xr:uid="{00000000-0005-0000-0000-0000FF030000}"/>
    <cellStyle name="ТЕКСТ" xfId="828" xr:uid="{00000000-0005-0000-0000-000000040000}"/>
    <cellStyle name="Текст попередження" xfId="829" xr:uid="{00000000-0005-0000-0000-000001040000}"/>
    <cellStyle name="Текст пояснення" xfId="830" xr:uid="{00000000-0005-0000-0000-000002040000}"/>
    <cellStyle name="Текст предупреждения 2" xfId="831" xr:uid="{00000000-0005-0000-0000-000003040000}"/>
    <cellStyle name="Текст предупреждения 3" xfId="908" xr:uid="{00000000-0005-0000-0000-000004040000}"/>
    <cellStyle name="Тысячи [0]_1995-нові" xfId="832" xr:uid="{00000000-0005-0000-0000-000005040000}"/>
    <cellStyle name="Тысячи_1995-нові" xfId="833" xr:uid="{00000000-0005-0000-0000-000006040000}"/>
    <cellStyle name="ФИКСИРОВАННЫЙ" xfId="834" xr:uid="{00000000-0005-0000-0000-000007040000}"/>
    <cellStyle name="Финансовый 2" xfId="835" xr:uid="{00000000-0005-0000-0000-000008040000}"/>
    <cellStyle name="Финансовый 2 2" xfId="909" xr:uid="{00000000-0005-0000-0000-000009040000}"/>
    <cellStyle name="Финансовый 2 3" xfId="910" xr:uid="{00000000-0005-0000-0000-00000A040000}"/>
    <cellStyle name="Финансовый 3" xfId="836" xr:uid="{00000000-0005-0000-0000-00000B040000}"/>
    <cellStyle name="Фінансовий" xfId="1019" builtinId="3"/>
    <cellStyle name="Фінансовий 2" xfId="998" xr:uid="{00000000-0005-0000-0000-00000D040000}"/>
    <cellStyle name="Фᦸнансовый" xfId="837" xr:uid="{00000000-0005-0000-0000-00000E040000}"/>
    <cellStyle name="Хороший 2" xfId="838" xr:uid="{00000000-0005-0000-0000-00000F040000}"/>
    <cellStyle name="Хороший 3" xfId="911" xr:uid="{00000000-0005-0000-0000-000010040000}"/>
    <cellStyle name="Хороший 4" xfId="919" xr:uid="{00000000-0005-0000-0000-000011040000}"/>
    <cellStyle name="Шапка" xfId="839" xr:uid="{00000000-0005-0000-0000-000012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M49"/>
  <sheetViews>
    <sheetView showGridLines="0" zoomScale="53" zoomScaleNormal="70" zoomScalePageLayoutView="85" workbookViewId="0">
      <selection activeCell="AE24" sqref="AE24"/>
    </sheetView>
  </sheetViews>
  <sheetFormatPr defaultColWidth="9.44140625" defaultRowHeight="11.4"/>
  <cols>
    <col min="1" max="1" width="5.44140625" style="1" customWidth="1"/>
    <col min="2" max="2" width="47.44140625" style="1" customWidth="1"/>
    <col min="3" max="12" width="10.44140625" style="1" customWidth="1"/>
    <col min="13" max="13" width="9.44140625" style="1"/>
    <col min="14" max="30" width="9.44140625" style="1" customWidth="1"/>
    <col min="31" max="16384" width="9.44140625" style="1"/>
  </cols>
  <sheetData>
    <row r="1" spans="2:31" ht="30" customHeight="1">
      <c r="B1" s="304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</row>
    <row r="2" spans="2:31" ht="15" customHeight="1">
      <c r="B2" s="309" t="s">
        <v>1</v>
      </c>
      <c r="C2" s="303" t="s">
        <v>228</v>
      </c>
      <c r="D2" s="303" t="s">
        <v>3</v>
      </c>
      <c r="E2" s="305" t="s">
        <v>4</v>
      </c>
      <c r="F2" s="305" t="s">
        <v>5</v>
      </c>
      <c r="G2" s="292" t="s">
        <v>6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  <c r="S2" s="292" t="s">
        <v>227</v>
      </c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4"/>
      <c r="AE2" s="303" t="s">
        <v>250</v>
      </c>
    </row>
    <row r="3" spans="2:31" ht="15" customHeight="1">
      <c r="B3" s="309"/>
      <c r="C3" s="303"/>
      <c r="D3" s="303"/>
      <c r="E3" s="306"/>
      <c r="F3" s="306"/>
      <c r="G3" s="290" t="s">
        <v>7</v>
      </c>
      <c r="H3" s="290" t="s">
        <v>8</v>
      </c>
      <c r="I3" s="299" t="s">
        <v>9</v>
      </c>
      <c r="J3" s="299" t="s">
        <v>10</v>
      </c>
      <c r="K3" s="295" t="s">
        <v>11</v>
      </c>
      <c r="L3" s="295" t="s">
        <v>12</v>
      </c>
      <c r="M3" s="295" t="s">
        <v>13</v>
      </c>
      <c r="N3" s="295" t="s">
        <v>14</v>
      </c>
      <c r="O3" s="295" t="s">
        <v>15</v>
      </c>
      <c r="P3" s="290" t="s">
        <v>16</v>
      </c>
      <c r="Q3" s="290" t="s">
        <v>17</v>
      </c>
      <c r="R3" s="290" t="s">
        <v>18</v>
      </c>
      <c r="S3" s="290" t="s">
        <v>7</v>
      </c>
      <c r="T3" s="290" t="s">
        <v>8</v>
      </c>
      <c r="U3" s="290" t="s">
        <v>95</v>
      </c>
      <c r="V3" s="290" t="s">
        <v>10</v>
      </c>
      <c r="W3" s="290" t="s">
        <v>11</v>
      </c>
      <c r="X3" s="297" t="s">
        <v>12</v>
      </c>
      <c r="Y3" s="297" t="s">
        <v>13</v>
      </c>
      <c r="Z3" s="295" t="s">
        <v>14</v>
      </c>
      <c r="AA3" s="295" t="s">
        <v>15</v>
      </c>
      <c r="AB3" s="290" t="s">
        <v>16</v>
      </c>
      <c r="AC3" s="290" t="s">
        <v>17</v>
      </c>
      <c r="AD3" s="290" t="s">
        <v>18</v>
      </c>
      <c r="AE3" s="303"/>
    </row>
    <row r="4" spans="2:31" ht="15" customHeight="1">
      <c r="B4" s="309"/>
      <c r="C4" s="303"/>
      <c r="D4" s="303"/>
      <c r="E4" s="307"/>
      <c r="F4" s="307"/>
      <c r="G4" s="291"/>
      <c r="H4" s="291"/>
      <c r="I4" s="299"/>
      <c r="J4" s="299"/>
      <c r="K4" s="296"/>
      <c r="L4" s="296"/>
      <c r="M4" s="296"/>
      <c r="N4" s="296"/>
      <c r="O4" s="296"/>
      <c r="P4" s="291"/>
      <c r="Q4" s="291"/>
      <c r="R4" s="291"/>
      <c r="S4" s="291"/>
      <c r="T4" s="291"/>
      <c r="U4" s="291"/>
      <c r="V4" s="291"/>
      <c r="W4" s="291"/>
      <c r="X4" s="298"/>
      <c r="Y4" s="298"/>
      <c r="Z4" s="296"/>
      <c r="AA4" s="296"/>
      <c r="AB4" s="291"/>
      <c r="AC4" s="291"/>
      <c r="AD4" s="291"/>
      <c r="AE4" s="303"/>
    </row>
    <row r="5" spans="2:31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X5" s="29"/>
      <c r="AE5" s="21"/>
    </row>
    <row r="6" spans="2:31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248">
        <v>9.5</v>
      </c>
      <c r="Y6" s="130">
        <v>10.199999999999999</v>
      </c>
      <c r="Z6" s="130">
        <v>10.199999999999999</v>
      </c>
      <c r="AA6" s="130">
        <v>11</v>
      </c>
      <c r="AB6" s="130">
        <v>10.9</v>
      </c>
      <c r="AC6" s="130">
        <v>10.3</v>
      </c>
      <c r="AD6" s="130">
        <v>10</v>
      </c>
      <c r="AE6" s="27">
        <v>0.6</v>
      </c>
    </row>
    <row r="7" spans="2:31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248">
        <v>7.3</v>
      </c>
      <c r="Y7" s="130">
        <v>7.3</v>
      </c>
      <c r="Z7" s="130">
        <v>7.2</v>
      </c>
      <c r="AA7" s="130">
        <v>7.4</v>
      </c>
      <c r="AB7" s="130">
        <v>7.6</v>
      </c>
      <c r="AC7" s="130">
        <v>7.7</v>
      </c>
      <c r="AD7" s="130">
        <v>7.9</v>
      </c>
      <c r="AE7" s="23">
        <v>0.4</v>
      </c>
    </row>
    <row r="8" spans="2:31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248">
        <v>12.6</v>
      </c>
      <c r="Y8" s="130">
        <v>14.5</v>
      </c>
      <c r="Z8" s="130">
        <v>14.8</v>
      </c>
      <c r="AA8" s="130">
        <v>16.600000000000001</v>
      </c>
      <c r="AB8" s="130">
        <v>16</v>
      </c>
      <c r="AC8" s="130">
        <v>14.4</v>
      </c>
      <c r="AD8" s="130">
        <v>13.5</v>
      </c>
      <c r="AE8" s="23">
        <v>0.8</v>
      </c>
    </row>
    <row r="9" spans="2:31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249">
        <v>5.0999999999999996</v>
      </c>
      <c r="Y9" s="131">
        <v>8.1999999999999993</v>
      </c>
      <c r="Z9" s="131">
        <v>9.8000000000000007</v>
      </c>
      <c r="AA9" s="131">
        <v>14.2</v>
      </c>
      <c r="AB9" s="131">
        <v>13.8</v>
      </c>
      <c r="AC9" s="131">
        <v>12.8</v>
      </c>
      <c r="AD9" s="131">
        <v>11.8</v>
      </c>
      <c r="AE9" s="25">
        <v>1.9</v>
      </c>
    </row>
    <row r="10" spans="2:31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249">
        <v>18</v>
      </c>
      <c r="Y10" s="131">
        <v>18.5</v>
      </c>
      <c r="Z10" s="131">
        <v>17.5</v>
      </c>
      <c r="AA10" s="131">
        <v>17.100000000000001</v>
      </c>
      <c r="AB10" s="131">
        <v>16</v>
      </c>
      <c r="AC10" s="131">
        <v>13.7</v>
      </c>
      <c r="AD10" s="131">
        <v>13.6</v>
      </c>
      <c r="AE10" s="25">
        <v>0.4</v>
      </c>
    </row>
    <row r="11" spans="2:31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249">
        <v>35.1</v>
      </c>
      <c r="Y11" s="131">
        <v>34.1</v>
      </c>
      <c r="Z11" s="131">
        <v>32.6</v>
      </c>
      <c r="AA11" s="131">
        <v>31.2</v>
      </c>
      <c r="AB11" s="131">
        <v>33.9</v>
      </c>
      <c r="AC11" s="131">
        <v>33.6</v>
      </c>
      <c r="AD11" s="131">
        <v>26.5</v>
      </c>
      <c r="AE11" s="25">
        <v>0</v>
      </c>
    </row>
    <row r="12" spans="2:31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AE12" s="24"/>
    </row>
    <row r="13" spans="2:31" ht="15" customHeight="1">
      <c r="B13" s="300" t="s">
        <v>26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2"/>
    </row>
    <row r="14" spans="2:31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248">
        <v>9.4</v>
      </c>
      <c r="Y14" s="130">
        <v>10.8</v>
      </c>
      <c r="Z14" s="130">
        <v>11.7</v>
      </c>
      <c r="AA14" s="130">
        <v>13.6</v>
      </c>
      <c r="AB14" s="130">
        <v>13.6</v>
      </c>
      <c r="AC14" s="130">
        <v>13.3</v>
      </c>
      <c r="AD14" s="130">
        <v>12.7</v>
      </c>
      <c r="AE14" s="23">
        <v>1.2</v>
      </c>
    </row>
    <row r="15" spans="2:31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248">
        <v>9.8000000000000007</v>
      </c>
      <c r="Y15" s="130">
        <v>10.1</v>
      </c>
      <c r="Z15" s="130">
        <v>10</v>
      </c>
      <c r="AA15" s="130">
        <v>10.199999999999999</v>
      </c>
      <c r="AB15" s="130">
        <v>9.9</v>
      </c>
      <c r="AC15" s="130">
        <v>9.6999999999999993</v>
      </c>
      <c r="AD15" s="130">
        <v>9.4</v>
      </c>
      <c r="AE15" s="23">
        <v>0.2</v>
      </c>
    </row>
    <row r="16" spans="2:31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248">
        <v>-3.8</v>
      </c>
      <c r="Y16" s="130">
        <v>-4.2</v>
      </c>
      <c r="Z16" s="130">
        <v>-4.2</v>
      </c>
      <c r="AA16" s="130">
        <v>-4.2</v>
      </c>
      <c r="AB16" s="130">
        <v>-4.9000000000000004</v>
      </c>
      <c r="AC16" s="130">
        <v>-4.5</v>
      </c>
      <c r="AD16" s="130">
        <v>-3.6</v>
      </c>
      <c r="AE16" s="23">
        <v>-3.5</v>
      </c>
    </row>
    <row r="17" spans="2:39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248">
        <v>36.4</v>
      </c>
      <c r="Y17" s="130">
        <v>35.5</v>
      </c>
      <c r="Z17" s="130">
        <v>29</v>
      </c>
      <c r="AA17" s="130">
        <v>25.1</v>
      </c>
      <c r="AB17" s="130">
        <v>18.8</v>
      </c>
      <c r="AC17" s="130">
        <v>10</v>
      </c>
      <c r="AD17" s="130">
        <v>9.8000000000000007</v>
      </c>
      <c r="AE17" s="23">
        <v>-0.1</v>
      </c>
    </row>
    <row r="18" spans="2:39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249">
        <v>3.7</v>
      </c>
      <c r="Y18" s="131">
        <v>3.2</v>
      </c>
      <c r="Z18" s="131">
        <v>3.2</v>
      </c>
      <c r="AA18" s="131">
        <v>4</v>
      </c>
      <c r="AB18" s="131">
        <v>5.5</v>
      </c>
      <c r="AC18" s="131">
        <v>6.2</v>
      </c>
      <c r="AD18" s="131">
        <v>6.7</v>
      </c>
      <c r="AE18" s="25">
        <v>0.5</v>
      </c>
    </row>
    <row r="19" spans="2:39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249">
        <v>11</v>
      </c>
      <c r="Y19" s="131">
        <v>11</v>
      </c>
      <c r="Z19" s="131">
        <v>11.8</v>
      </c>
      <c r="AA19" s="131">
        <v>11.8</v>
      </c>
      <c r="AB19" s="131">
        <v>11.8</v>
      </c>
      <c r="AC19" s="131">
        <v>11.8</v>
      </c>
      <c r="AD19" s="131">
        <v>11.8</v>
      </c>
      <c r="AE19" s="25">
        <v>0</v>
      </c>
    </row>
    <row r="20" spans="2:39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249">
        <v>3.4</v>
      </c>
      <c r="Y20" s="131">
        <v>3.4</v>
      </c>
      <c r="Z20" s="131">
        <v>3.4</v>
      </c>
      <c r="AA20" s="131">
        <v>3.2</v>
      </c>
      <c r="AB20" s="131">
        <v>3.9</v>
      </c>
      <c r="AC20" s="131">
        <v>3.9</v>
      </c>
      <c r="AD20" s="131">
        <v>3</v>
      </c>
      <c r="AE20" s="25">
        <v>0.5</v>
      </c>
    </row>
    <row r="21" spans="2:39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249">
        <v>175.3</v>
      </c>
      <c r="Y21" s="131">
        <v>164.5</v>
      </c>
      <c r="Z21" s="131">
        <v>96.1</v>
      </c>
      <c r="AA21" s="131">
        <v>68.599999999999994</v>
      </c>
      <c r="AB21" s="131">
        <v>47.2</v>
      </c>
      <c r="AC21" s="131">
        <v>15.9</v>
      </c>
      <c r="AD21" s="131">
        <v>15.5</v>
      </c>
      <c r="AE21" s="25">
        <v>-0.7</v>
      </c>
    </row>
    <row r="22" spans="2:39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249">
        <v>15.2</v>
      </c>
      <c r="Y22" s="131">
        <v>15.2</v>
      </c>
      <c r="Z22" s="131">
        <v>15.2</v>
      </c>
      <c r="AA22" s="131">
        <v>15.2</v>
      </c>
      <c r="AB22" s="131">
        <v>11.3</v>
      </c>
      <c r="AC22" s="131">
        <v>2.5</v>
      </c>
      <c r="AD22" s="131">
        <v>1.7</v>
      </c>
      <c r="AE22" s="25">
        <v>0.5</v>
      </c>
    </row>
    <row r="23" spans="2:39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249">
        <v>36.6</v>
      </c>
      <c r="Y23" s="131">
        <v>36.6</v>
      </c>
      <c r="Z23" s="131">
        <v>36.6</v>
      </c>
      <c r="AA23" s="131">
        <v>36.6</v>
      </c>
      <c r="AB23" s="131">
        <v>26.5</v>
      </c>
      <c r="AC23" s="131">
        <v>26.5</v>
      </c>
      <c r="AD23" s="131">
        <v>26.5</v>
      </c>
      <c r="AE23" s="25">
        <v>0</v>
      </c>
    </row>
    <row r="24" spans="2:39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248">
        <v>12</v>
      </c>
      <c r="Y24" s="130">
        <v>11.9</v>
      </c>
      <c r="Z24" s="130">
        <v>11.4</v>
      </c>
      <c r="AA24" s="130">
        <v>10.8</v>
      </c>
      <c r="AB24" s="130">
        <v>11.8</v>
      </c>
      <c r="AC24" s="130">
        <v>12.1</v>
      </c>
      <c r="AD24" s="130">
        <v>11.1</v>
      </c>
      <c r="AE24" s="23">
        <v>-0.2</v>
      </c>
    </row>
    <row r="25" spans="2:39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248">
        <v>5</v>
      </c>
      <c r="Y25" s="130">
        <v>4.8</v>
      </c>
      <c r="Z25" s="130">
        <v>4.5</v>
      </c>
      <c r="AA25" s="130">
        <v>5.0999999999999996</v>
      </c>
      <c r="AB25" s="130">
        <v>6.9</v>
      </c>
      <c r="AC25" s="130">
        <v>7.4</v>
      </c>
      <c r="AD25" s="130">
        <v>7.5</v>
      </c>
      <c r="AE25" s="23">
        <v>0.1</v>
      </c>
    </row>
    <row r="26" spans="2:39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250">
        <v>14.7</v>
      </c>
      <c r="Y26" s="137">
        <v>14.6</v>
      </c>
      <c r="Z26" s="137">
        <v>14.6</v>
      </c>
      <c r="AA26" s="137">
        <v>16.899999999999999</v>
      </c>
      <c r="AB26" s="137">
        <v>16.899999999999999</v>
      </c>
      <c r="AC26" s="137">
        <v>16.899999999999999</v>
      </c>
      <c r="AD26" s="137">
        <v>17</v>
      </c>
      <c r="AE26" s="26">
        <v>0.1</v>
      </c>
    </row>
    <row r="27" spans="2:39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2:39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9" ht="15" customHeight="1">
      <c r="B29" s="309" t="s">
        <v>1</v>
      </c>
      <c r="C29" s="303" t="s">
        <v>229</v>
      </c>
      <c r="D29" s="303" t="s">
        <v>3</v>
      </c>
      <c r="E29" s="305" t="s">
        <v>4</v>
      </c>
      <c r="F29" s="305" t="s">
        <v>5</v>
      </c>
      <c r="G29" s="292" t="s">
        <v>6</v>
      </c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4"/>
      <c r="S29" s="292" t="s">
        <v>227</v>
      </c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4"/>
      <c r="AE29" s="303" t="s">
        <v>250</v>
      </c>
      <c r="AM29" s="190"/>
    </row>
    <row r="30" spans="2:39" ht="15" customHeight="1">
      <c r="B30" s="309"/>
      <c r="C30" s="303"/>
      <c r="D30" s="303"/>
      <c r="E30" s="306"/>
      <c r="F30" s="306"/>
      <c r="G30" s="290" t="s">
        <v>7</v>
      </c>
      <c r="H30" s="290" t="s">
        <v>8</v>
      </c>
      <c r="I30" s="299" t="s">
        <v>9</v>
      </c>
      <c r="J30" s="299" t="s">
        <v>10</v>
      </c>
      <c r="K30" s="295" t="s">
        <v>11</v>
      </c>
      <c r="L30" s="295" t="s">
        <v>12</v>
      </c>
      <c r="M30" s="295" t="s">
        <v>13</v>
      </c>
      <c r="N30" s="295" t="s">
        <v>14</v>
      </c>
      <c r="O30" s="295" t="s">
        <v>15</v>
      </c>
      <c r="P30" s="290" t="s">
        <v>16</v>
      </c>
      <c r="Q30" s="290" t="s">
        <v>17</v>
      </c>
      <c r="R30" s="290" t="s">
        <v>18</v>
      </c>
      <c r="S30" s="290" t="s">
        <v>7</v>
      </c>
      <c r="T30" s="290" t="s">
        <v>8</v>
      </c>
      <c r="U30" s="290" t="s">
        <v>95</v>
      </c>
      <c r="V30" s="290" t="s">
        <v>10</v>
      </c>
      <c r="W30" s="290" t="s">
        <v>11</v>
      </c>
      <c r="X30" s="297" t="s">
        <v>12</v>
      </c>
      <c r="Y30" s="297" t="s">
        <v>13</v>
      </c>
      <c r="Z30" s="295" t="s">
        <v>14</v>
      </c>
      <c r="AA30" s="295" t="s">
        <v>15</v>
      </c>
      <c r="AB30" s="290" t="s">
        <v>16</v>
      </c>
      <c r="AC30" s="290" t="s">
        <v>17</v>
      </c>
      <c r="AD30" s="290" t="s">
        <v>18</v>
      </c>
      <c r="AE30" s="303"/>
    </row>
    <row r="31" spans="2:39" ht="15" customHeight="1">
      <c r="B31" s="309"/>
      <c r="C31" s="303"/>
      <c r="D31" s="303"/>
      <c r="E31" s="307"/>
      <c r="F31" s="307"/>
      <c r="G31" s="291"/>
      <c r="H31" s="291"/>
      <c r="I31" s="299"/>
      <c r="J31" s="299"/>
      <c r="K31" s="296"/>
      <c r="L31" s="296"/>
      <c r="M31" s="296"/>
      <c r="N31" s="296"/>
      <c r="O31" s="296"/>
      <c r="P31" s="291"/>
      <c r="Q31" s="291"/>
      <c r="R31" s="291"/>
      <c r="S31" s="291"/>
      <c r="T31" s="291"/>
      <c r="U31" s="291"/>
      <c r="V31" s="291"/>
      <c r="W31" s="291"/>
      <c r="X31" s="298"/>
      <c r="Y31" s="298"/>
      <c r="Z31" s="296"/>
      <c r="AA31" s="296"/>
      <c r="AB31" s="291"/>
      <c r="AC31" s="291"/>
      <c r="AD31" s="291"/>
      <c r="AE31" s="303"/>
    </row>
    <row r="32" spans="2:39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X32" s="29"/>
      <c r="AE32" s="22"/>
    </row>
    <row r="33" spans="2:31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248">
        <v>39.1</v>
      </c>
      <c r="Y33" s="130">
        <v>42.2</v>
      </c>
      <c r="Z33" s="130">
        <v>46.5</v>
      </c>
      <c r="AA33" s="130">
        <v>45.1</v>
      </c>
      <c r="AB33" s="130">
        <v>57.2</v>
      </c>
      <c r="AC33" s="130">
        <v>60.7</v>
      </c>
      <c r="AD33" s="130">
        <v>62.2</v>
      </c>
      <c r="AE33" s="23">
        <v>2.7</v>
      </c>
    </row>
    <row r="34" spans="2:31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248">
        <v>151.6</v>
      </c>
      <c r="Y34" s="130">
        <v>159.1</v>
      </c>
      <c r="Z34" s="130">
        <v>130.19999999999999</v>
      </c>
      <c r="AA34" s="130">
        <v>84.9</v>
      </c>
      <c r="AB34" s="130">
        <v>53</v>
      </c>
      <c r="AC34" s="130">
        <v>55.7</v>
      </c>
      <c r="AD34" s="130">
        <v>56.5</v>
      </c>
      <c r="AE34" s="23">
        <v>3.8</v>
      </c>
    </row>
    <row r="35" spans="2:31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249">
        <v>12.5</v>
      </c>
      <c r="Y35" s="131">
        <v>26.5</v>
      </c>
      <c r="Z35" s="131">
        <v>29.9</v>
      </c>
      <c r="AA35" s="131">
        <v>36</v>
      </c>
      <c r="AB35" s="131">
        <v>42.1</v>
      </c>
      <c r="AC35" s="131">
        <v>53.6</v>
      </c>
      <c r="AD35" s="131">
        <v>150.6</v>
      </c>
      <c r="AE35" s="25">
        <v>61.6</v>
      </c>
    </row>
    <row r="36" spans="2:31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249">
        <v>236.6</v>
      </c>
      <c r="Y36" s="131">
        <v>246</v>
      </c>
      <c r="Z36" s="131">
        <v>174.5</v>
      </c>
      <c r="AA36" s="131">
        <v>130.80000000000001</v>
      </c>
      <c r="AB36" s="131">
        <v>89.2</v>
      </c>
      <c r="AC36" s="131">
        <v>74.5</v>
      </c>
      <c r="AD36" s="131">
        <v>79.599999999999994</v>
      </c>
      <c r="AE36" s="25">
        <v>4.5999999999999996</v>
      </c>
    </row>
    <row r="37" spans="2:31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249">
        <v>198.7</v>
      </c>
      <c r="Y37" s="131">
        <v>196.7</v>
      </c>
      <c r="Z37" s="131">
        <v>168.9</v>
      </c>
      <c r="AA37" s="131">
        <v>75.2</v>
      </c>
      <c r="AB37" s="131">
        <v>27.4</v>
      </c>
      <c r="AC37" s="131">
        <v>37.700000000000003</v>
      </c>
      <c r="AD37" s="131">
        <v>5.4</v>
      </c>
      <c r="AE37" s="25">
        <v>-17.600000000000001</v>
      </c>
    </row>
    <row r="38" spans="2:31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248">
        <v>35.799999999999997</v>
      </c>
      <c r="Y38" s="130">
        <v>37.799999999999997</v>
      </c>
      <c r="Z38" s="130">
        <v>34.700000000000003</v>
      </c>
      <c r="AA38" s="130">
        <v>31.5</v>
      </c>
      <c r="AB38" s="130">
        <v>29.4</v>
      </c>
      <c r="AC38" s="130">
        <v>28.3</v>
      </c>
      <c r="AD38" s="130">
        <v>28.1</v>
      </c>
      <c r="AE38" s="23">
        <v>1.7</v>
      </c>
    </row>
    <row r="39" spans="2:31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249">
        <v>29.8</v>
      </c>
      <c r="Y39" s="131">
        <v>29.2</v>
      </c>
      <c r="Z39" s="131">
        <v>26.6</v>
      </c>
      <c r="AA39" s="131">
        <v>23.1</v>
      </c>
      <c r="AB39" s="131">
        <v>20.5</v>
      </c>
      <c r="AC39" s="131">
        <v>17.8</v>
      </c>
      <c r="AD39" s="131">
        <v>16.899999999999999</v>
      </c>
      <c r="AE39" s="25">
        <v>1.9</v>
      </c>
    </row>
    <row r="40" spans="2:31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249">
        <v>76.599999999999994</v>
      </c>
      <c r="Y40" s="131">
        <v>99.4</v>
      </c>
      <c r="Z40" s="131">
        <v>105.2</v>
      </c>
      <c r="AA40" s="131">
        <v>94.3</v>
      </c>
      <c r="AB40" s="131">
        <v>108.9</v>
      </c>
      <c r="AC40" s="131">
        <v>112.3</v>
      </c>
      <c r="AD40" s="131">
        <v>117.3</v>
      </c>
      <c r="AE40" s="25">
        <v>0.6</v>
      </c>
    </row>
    <row r="41" spans="2:31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249">
        <v>53.8</v>
      </c>
      <c r="Y41" s="131">
        <v>47.7</v>
      </c>
      <c r="Z41" s="131">
        <v>50.2</v>
      </c>
      <c r="AA41" s="131">
        <v>50.4</v>
      </c>
      <c r="AB41" s="131">
        <v>59.6</v>
      </c>
      <c r="AC41" s="131">
        <v>68.5</v>
      </c>
      <c r="AD41" s="131">
        <v>70.8</v>
      </c>
      <c r="AE41" s="25">
        <v>3.7</v>
      </c>
    </row>
    <row r="42" spans="2:31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249">
        <v>14.9</v>
      </c>
      <c r="Y42" s="131">
        <v>15.4</v>
      </c>
      <c r="Z42" s="131">
        <v>14.7</v>
      </c>
      <c r="AA42" s="131">
        <v>15.4</v>
      </c>
      <c r="AB42" s="131">
        <v>15.4</v>
      </c>
      <c r="AC42" s="131">
        <v>14.4</v>
      </c>
      <c r="AD42" s="131">
        <v>14.1</v>
      </c>
      <c r="AE42" s="25">
        <v>0.3</v>
      </c>
    </row>
    <row r="43" spans="2:31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249">
        <v>10.8</v>
      </c>
      <c r="Y43" s="131">
        <v>12.6</v>
      </c>
      <c r="Z43" s="131">
        <v>13.7</v>
      </c>
      <c r="AA43" s="131">
        <v>14.3</v>
      </c>
      <c r="AB43" s="131">
        <v>16.2</v>
      </c>
      <c r="AC43" s="131">
        <v>19.2</v>
      </c>
      <c r="AD43" s="131">
        <v>22.4</v>
      </c>
      <c r="AE43" s="25">
        <v>3.1</v>
      </c>
    </row>
    <row r="44" spans="2:31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249">
        <v>81.099999999999994</v>
      </c>
      <c r="Y44" s="131">
        <v>87.4</v>
      </c>
      <c r="Z44" s="131">
        <v>72.599999999999994</v>
      </c>
      <c r="AA44" s="131">
        <v>63.4</v>
      </c>
      <c r="AB44" s="131">
        <v>49.6</v>
      </c>
      <c r="AC44" s="131">
        <v>45.7</v>
      </c>
      <c r="AD44" s="131">
        <v>41.9</v>
      </c>
      <c r="AE44" s="25">
        <v>1.1000000000000001</v>
      </c>
    </row>
    <row r="45" spans="2:31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249">
        <v>2.9</v>
      </c>
      <c r="Y45" s="131">
        <v>8.9</v>
      </c>
      <c r="Z45" s="131">
        <v>9.8000000000000007</v>
      </c>
      <c r="AA45" s="131">
        <v>10</v>
      </c>
      <c r="AB45" s="131">
        <v>16.8</v>
      </c>
      <c r="AC45" s="131">
        <v>18.2</v>
      </c>
      <c r="AD45" s="131">
        <v>17.8</v>
      </c>
      <c r="AE45" s="25">
        <v>0.2</v>
      </c>
    </row>
    <row r="46" spans="2:31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250">
        <v>6.8</v>
      </c>
      <c r="Y46" s="137">
        <v>10.6</v>
      </c>
      <c r="Z46" s="137">
        <v>40.299999999999997</v>
      </c>
      <c r="AA46" s="137">
        <v>60.9</v>
      </c>
      <c r="AB46" s="137">
        <v>147.69999999999999</v>
      </c>
      <c r="AC46" s="137">
        <v>174</v>
      </c>
      <c r="AD46" s="137">
        <v>185.4</v>
      </c>
      <c r="AE46" s="26">
        <v>5.0999999999999996</v>
      </c>
    </row>
    <row r="47" spans="2:31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2:31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308" t="s">
        <v>57</v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</row>
  </sheetData>
  <mergeCells count="67"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G2:R2"/>
    <mergeCell ref="M3:M4"/>
    <mergeCell ref="H30:H31"/>
    <mergeCell ref="B1:AE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J30:J31"/>
    <mergeCell ref="AC3:AC4"/>
    <mergeCell ref="AC30:AC31"/>
    <mergeCell ref="L30:L31"/>
    <mergeCell ref="K30:K31"/>
    <mergeCell ref="R3:R4"/>
    <mergeCell ref="P30:P31"/>
    <mergeCell ref="M30:M31"/>
    <mergeCell ref="O30:O31"/>
    <mergeCell ref="N3:N4"/>
    <mergeCell ref="J3:J4"/>
    <mergeCell ref="B13:AE13"/>
    <mergeCell ref="I30:I31"/>
    <mergeCell ref="N30:N31"/>
    <mergeCell ref="X3:X4"/>
    <mergeCell ref="W30:W31"/>
    <mergeCell ref="Z30:Z31"/>
    <mergeCell ref="T30:T31"/>
    <mergeCell ref="O3:O4"/>
    <mergeCell ref="Z3:Z4"/>
    <mergeCell ref="AE29:AE31"/>
    <mergeCell ref="V3:V4"/>
    <mergeCell ref="V30:V31"/>
    <mergeCell ref="U3:U4"/>
    <mergeCell ref="U30:U31"/>
    <mergeCell ref="AE2:AE4"/>
    <mergeCell ref="W3:W4"/>
    <mergeCell ref="AD30:AD31"/>
    <mergeCell ref="AD3:AD4"/>
    <mergeCell ref="S29:AD29"/>
    <mergeCell ref="S2:AD2"/>
    <mergeCell ref="AA3:AA4"/>
    <mergeCell ref="X30:X31"/>
    <mergeCell ref="AB30:AB31"/>
    <mergeCell ref="AB3:AB4"/>
    <mergeCell ref="AA30:AA31"/>
    <mergeCell ref="Y30:Y31"/>
    <mergeCell ref="Y3:Y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0"/>
  <sheetViews>
    <sheetView showGridLines="0" zoomScale="80" zoomScaleNormal="80" zoomScaleSheetLayoutView="100" zoomScalePageLayoutView="90" workbookViewId="0">
      <pane xSplit="1" ySplit="3" topLeftCell="N4" activePane="bottomRight" state="frozen"/>
      <selection pane="topRight" activeCell="B1" sqref="B1"/>
      <selection pane="bottomLeft" activeCell="A3" sqref="A3"/>
      <selection pane="bottomRight" activeCell="AA19" sqref="AA19"/>
    </sheetView>
  </sheetViews>
  <sheetFormatPr defaultColWidth="9.44140625" defaultRowHeight="13.8"/>
  <cols>
    <col min="1" max="1" width="50.44140625" style="56" customWidth="1"/>
    <col min="2" max="13" width="5.44140625" style="56" customWidth="1"/>
    <col min="14" max="25" width="6" style="56" customWidth="1"/>
    <col min="26" max="26" width="4" style="56" customWidth="1"/>
    <col min="27" max="28" width="7.44140625" style="56" customWidth="1"/>
    <col min="29" max="29" width="7.33203125" style="56" customWidth="1"/>
    <col min="30" max="30" width="7" style="56" customWidth="1"/>
    <col min="31" max="38" width="5.44140625" style="56" customWidth="1"/>
    <col min="39" max="39" width="6.33203125" style="56" bestFit="1" customWidth="1"/>
    <col min="40" max="42" width="5.6640625" style="56" customWidth="1"/>
    <col min="43" max="43" width="3" style="56" customWidth="1"/>
    <col min="44" max="48" width="6.77734375" style="56" customWidth="1"/>
    <col min="49" max="16384" width="9.44140625" style="56"/>
  </cols>
  <sheetData>
    <row r="1" spans="1:48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</row>
    <row r="2" spans="1:48" ht="12.75" customHeight="1">
      <c r="A2" s="42"/>
      <c r="B2" s="313" t="s">
        <v>235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208"/>
      <c r="S2" s="254"/>
      <c r="T2" s="252"/>
      <c r="U2" s="257"/>
      <c r="V2" s="261"/>
      <c r="W2" s="259"/>
      <c r="X2" s="289"/>
      <c r="Y2" s="289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8" ht="12.75" customHeight="1">
      <c r="A3" s="4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208"/>
      <c r="S3" s="254"/>
      <c r="T3" s="252"/>
      <c r="U3" s="257"/>
      <c r="V3" s="261"/>
      <c r="W3" s="259"/>
      <c r="X3" s="289"/>
      <c r="Y3" s="289"/>
      <c r="Z3" s="185"/>
      <c r="AA3" s="312" t="s">
        <v>59</v>
      </c>
      <c r="AB3" s="312"/>
      <c r="AC3" s="312"/>
      <c r="AD3" s="312"/>
      <c r="AE3" s="312"/>
      <c r="AF3" s="312"/>
      <c r="AG3" s="312"/>
      <c r="AH3" s="312"/>
      <c r="AI3" s="207"/>
      <c r="AJ3" s="253"/>
      <c r="AK3" s="251"/>
      <c r="AL3" s="256"/>
      <c r="AM3" s="260"/>
      <c r="AN3" s="258"/>
      <c r="AO3" s="288"/>
      <c r="AP3" s="288"/>
      <c r="AQ3" s="185"/>
      <c r="AR3" s="320" t="s">
        <v>60</v>
      </c>
      <c r="AS3" s="320"/>
      <c r="AT3" s="320"/>
      <c r="AU3" s="320"/>
    </row>
    <row r="4" spans="1:48" ht="12.75" customHeight="1">
      <c r="A4" s="314" t="s">
        <v>1</v>
      </c>
      <c r="B4" s="319">
        <v>2020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1"/>
      <c r="N4" s="322">
        <v>2021</v>
      </c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4"/>
      <c r="Z4" s="186"/>
      <c r="AA4" s="316">
        <v>2020</v>
      </c>
      <c r="AB4" s="317"/>
      <c r="AC4" s="317"/>
      <c r="AD4" s="318"/>
      <c r="AE4" s="322">
        <v>2021</v>
      </c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4"/>
      <c r="AQ4" s="186"/>
      <c r="AR4" s="310">
        <v>2017</v>
      </c>
      <c r="AS4" s="310">
        <v>2018</v>
      </c>
      <c r="AT4" s="310">
        <v>2019</v>
      </c>
      <c r="AU4" s="310">
        <v>2020</v>
      </c>
      <c r="AV4" s="310">
        <v>2021</v>
      </c>
    </row>
    <row r="5" spans="1:48">
      <c r="A5" s="315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225</v>
      </c>
      <c r="L5" s="77" t="s">
        <v>226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77" t="s">
        <v>66</v>
      </c>
      <c r="T5" s="77" t="s">
        <v>67</v>
      </c>
      <c r="U5" s="77" t="s">
        <v>68</v>
      </c>
      <c r="V5" s="77" t="s">
        <v>69</v>
      </c>
      <c r="W5" s="77" t="s">
        <v>225</v>
      </c>
      <c r="X5" s="77" t="s">
        <v>226</v>
      </c>
      <c r="Y5" s="77" t="s">
        <v>251</v>
      </c>
      <c r="Z5" s="186"/>
      <c r="AA5" s="76" t="s">
        <v>70</v>
      </c>
      <c r="AB5" s="77" t="s">
        <v>71</v>
      </c>
      <c r="AC5" s="77" t="s">
        <v>72</v>
      </c>
      <c r="AD5" s="77" t="s">
        <v>73</v>
      </c>
      <c r="AE5" s="76" t="s">
        <v>61</v>
      </c>
      <c r="AF5" s="77" t="s">
        <v>232</v>
      </c>
      <c r="AG5" s="77" t="s">
        <v>70</v>
      </c>
      <c r="AH5" s="77" t="s">
        <v>237</v>
      </c>
      <c r="AI5" s="77" t="s">
        <v>238</v>
      </c>
      <c r="AJ5" s="77" t="s">
        <v>71</v>
      </c>
      <c r="AK5" s="77" t="s">
        <v>239</v>
      </c>
      <c r="AL5" s="77" t="s">
        <v>241</v>
      </c>
      <c r="AM5" s="77" t="s">
        <v>72</v>
      </c>
      <c r="AN5" s="77" t="s">
        <v>242</v>
      </c>
      <c r="AO5" s="77" t="s">
        <v>252</v>
      </c>
      <c r="AP5" s="77" t="s">
        <v>73</v>
      </c>
      <c r="AQ5" s="186"/>
      <c r="AR5" s="311"/>
      <c r="AS5" s="311"/>
      <c r="AT5" s="311"/>
      <c r="AU5" s="311"/>
      <c r="AV5" s="311"/>
    </row>
    <row r="6" spans="1:48" s="58" customFormat="1">
      <c r="A6" s="18" t="s">
        <v>74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7">
        <v>-6.5566744412932332</v>
      </c>
      <c r="K6" s="147">
        <v>-7.8816333935762497</v>
      </c>
      <c r="L6" s="147">
        <v>3.2665244847945321</v>
      </c>
      <c r="M6" s="147">
        <v>9.1410056807272611</v>
      </c>
      <c r="N6" s="83">
        <v>-3.7830051675765697</v>
      </c>
      <c r="O6" s="196">
        <v>-4.177659873950839</v>
      </c>
      <c r="P6" s="196">
        <v>-0.1</v>
      </c>
      <c r="Q6" s="196">
        <v>18.3</v>
      </c>
      <c r="R6" s="196">
        <v>4.0999999999999996</v>
      </c>
      <c r="S6" s="196">
        <v>1.7</v>
      </c>
      <c r="T6" s="196">
        <v>2.2999999999999998</v>
      </c>
      <c r="U6" s="196">
        <v>6.4</v>
      </c>
      <c r="V6" s="196">
        <v>-4.4000000000000004</v>
      </c>
      <c r="W6" s="196">
        <v>20.3</v>
      </c>
      <c r="X6" s="196">
        <v>13.680498749992843</v>
      </c>
      <c r="Y6" s="196">
        <v>-0.7</v>
      </c>
      <c r="Z6" s="186"/>
      <c r="AA6" s="69">
        <v>-3.0757764420217724</v>
      </c>
      <c r="AB6" s="147">
        <v>-7.3493795850072976</v>
      </c>
      <c r="AC6" s="147">
        <v>-6.003726053259455</v>
      </c>
      <c r="AD6" s="70">
        <v>-4.3767862259924923</v>
      </c>
      <c r="AE6" s="83">
        <v>-3.7830051675765697</v>
      </c>
      <c r="AF6" s="196">
        <v>-3.9509066513992952</v>
      </c>
      <c r="AG6" s="196">
        <v>-2.6</v>
      </c>
      <c r="AH6" s="196">
        <v>1.5</v>
      </c>
      <c r="AI6" s="196">
        <v>1.2</v>
      </c>
      <c r="AJ6" s="196">
        <v>0.9</v>
      </c>
      <c r="AK6" s="196">
        <v>1.3</v>
      </c>
      <c r="AL6" s="196">
        <v>2.2999999999999998</v>
      </c>
      <c r="AM6" s="196">
        <v>1.1000000000000001</v>
      </c>
      <c r="AN6" s="196">
        <v>3.2</v>
      </c>
      <c r="AO6" s="196">
        <v>4.2590208942988266</v>
      </c>
      <c r="AP6" s="196">
        <v>3.8</v>
      </c>
      <c r="AQ6" s="186"/>
      <c r="AR6" s="69">
        <v>2.6</v>
      </c>
      <c r="AS6" s="70">
        <v>4.4000000000000004</v>
      </c>
      <c r="AT6" s="70">
        <v>2</v>
      </c>
      <c r="AU6" s="70">
        <v>-4.3767862259924923</v>
      </c>
      <c r="AV6" s="200">
        <v>3.8</v>
      </c>
    </row>
    <row r="7" spans="1:48">
      <c r="A7" s="59" t="s">
        <v>75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7">
        <v>-19.200000000000003</v>
      </c>
      <c r="K7" s="187">
        <v>-18.299999999999997</v>
      </c>
      <c r="L7" s="187">
        <v>11.299999999999997</v>
      </c>
      <c r="M7" s="187">
        <v>26</v>
      </c>
      <c r="N7" s="72">
        <v>-5.7000000000000028</v>
      </c>
      <c r="O7" s="187">
        <v>-6.5</v>
      </c>
      <c r="P7" s="187">
        <v>-2.2999999999999972</v>
      </c>
      <c r="Q7" s="187">
        <v>-4.5999999999999996</v>
      </c>
      <c r="R7" s="187">
        <v>-3.9</v>
      </c>
      <c r="S7" s="187">
        <v>-16</v>
      </c>
      <c r="T7" s="187">
        <v>9.1999999999999993</v>
      </c>
      <c r="U7" s="187">
        <v>25</v>
      </c>
      <c r="V7" s="187">
        <v>-11.4</v>
      </c>
      <c r="W7" s="187">
        <v>61</v>
      </c>
      <c r="X7" s="187">
        <v>53.8</v>
      </c>
      <c r="Y7" s="187">
        <v>-31.799999999999997</v>
      </c>
      <c r="Z7" s="186"/>
      <c r="AA7" s="87">
        <v>-1.7999999999999972</v>
      </c>
      <c r="AB7" s="187">
        <v>-18.700000000000003</v>
      </c>
      <c r="AC7" s="187">
        <v>-13.099999999999994</v>
      </c>
      <c r="AD7" s="188">
        <v>-11.5</v>
      </c>
      <c r="AE7" s="72">
        <v>-5.7000000000000028</v>
      </c>
      <c r="AF7" s="198">
        <v>-6.0999999999999943</v>
      </c>
      <c r="AG7" s="198">
        <v>-4.8</v>
      </c>
      <c r="AH7" s="198">
        <v>-4.7</v>
      </c>
      <c r="AI7" s="198">
        <v>-4.5</v>
      </c>
      <c r="AJ7" s="198">
        <v>-8.1999999999999993</v>
      </c>
      <c r="AK7" s="198">
        <v>2.5</v>
      </c>
      <c r="AL7" s="198">
        <v>8.4</v>
      </c>
      <c r="AM7" s="198">
        <v>1.9</v>
      </c>
      <c r="AN7" s="198">
        <v>13</v>
      </c>
      <c r="AO7" s="198">
        <v>16.7</v>
      </c>
      <c r="AP7" s="198">
        <v>14.4</v>
      </c>
      <c r="AQ7" s="186"/>
      <c r="AR7" s="87">
        <v>-2.2000000000000002</v>
      </c>
      <c r="AS7" s="188">
        <v>8.1999999999999993</v>
      </c>
      <c r="AT7" s="188">
        <v>1.4</v>
      </c>
      <c r="AU7" s="188">
        <v>-11.5</v>
      </c>
      <c r="AV7" s="201">
        <v>14.4</v>
      </c>
    </row>
    <row r="8" spans="1:48">
      <c r="A8" s="60" t="s">
        <v>76</v>
      </c>
      <c r="B8" s="71" t="s">
        <v>77</v>
      </c>
      <c r="C8" s="140" t="s">
        <v>77</v>
      </c>
      <c r="D8" s="202" t="s">
        <v>77</v>
      </c>
      <c r="E8" s="140" t="s">
        <v>77</v>
      </c>
      <c r="F8" s="140" t="s">
        <v>77</v>
      </c>
      <c r="G8" s="140">
        <v>-56.8</v>
      </c>
      <c r="H8" s="140">
        <v>-5.9000000000000057</v>
      </c>
      <c r="I8" s="140">
        <v>-6.4</v>
      </c>
      <c r="J8" s="145">
        <v>-20.399999999999999</v>
      </c>
      <c r="K8" s="145">
        <v>-19.7</v>
      </c>
      <c r="L8" s="145">
        <v>14.7</v>
      </c>
      <c r="M8" s="145">
        <v>166.3</v>
      </c>
      <c r="N8" s="71" t="s">
        <v>77</v>
      </c>
      <c r="O8" s="145" t="s">
        <v>77</v>
      </c>
      <c r="P8" s="145" t="s">
        <v>77</v>
      </c>
      <c r="Q8" s="145" t="s">
        <v>77</v>
      </c>
      <c r="R8" s="145" t="s">
        <v>77</v>
      </c>
      <c r="S8" s="145">
        <v>-26.4</v>
      </c>
      <c r="T8" s="145">
        <v>10.7</v>
      </c>
      <c r="U8" s="145">
        <v>30.900000000000006</v>
      </c>
      <c r="V8" s="145">
        <v>-12.1</v>
      </c>
      <c r="W8" s="145">
        <v>69.199999999999989</v>
      </c>
      <c r="X8" s="145">
        <v>69.2</v>
      </c>
      <c r="Y8" s="145">
        <v>-51.1</v>
      </c>
      <c r="Z8" s="186"/>
      <c r="AA8" s="87" t="s">
        <v>77</v>
      </c>
      <c r="AB8" s="145">
        <v>-56.8</v>
      </c>
      <c r="AC8" s="145">
        <v>-16.099999999999994</v>
      </c>
      <c r="AD8" s="188">
        <v>-13.900000000000006</v>
      </c>
      <c r="AE8" s="71" t="s">
        <v>77</v>
      </c>
      <c r="AF8" s="197" t="s">
        <v>77</v>
      </c>
      <c r="AG8" s="197" t="s">
        <v>77</v>
      </c>
      <c r="AH8" s="197" t="s">
        <v>77</v>
      </c>
      <c r="AI8" s="197" t="s">
        <v>77</v>
      </c>
      <c r="AJ8" s="197">
        <v>-26.4</v>
      </c>
      <c r="AK8" s="197">
        <v>7</v>
      </c>
      <c r="AL8" s="197">
        <v>14.8</v>
      </c>
      <c r="AM8" s="197">
        <v>4.0999999999999996</v>
      </c>
      <c r="AN8" s="197">
        <v>18</v>
      </c>
      <c r="AO8" s="197">
        <v>22.7</v>
      </c>
      <c r="AP8" s="197">
        <v>19.899999999999999</v>
      </c>
      <c r="AQ8" s="186"/>
      <c r="AR8" s="87">
        <v>-2.9</v>
      </c>
      <c r="AS8" s="188">
        <v>10.199999999999999</v>
      </c>
      <c r="AT8" s="188">
        <v>1.8</v>
      </c>
      <c r="AU8" s="188">
        <v>-13.900000000000006</v>
      </c>
      <c r="AV8" s="203">
        <v>19.899999999999999</v>
      </c>
    </row>
    <row r="9" spans="1:48">
      <c r="A9" s="60" t="s">
        <v>78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5">
        <v>-3.8</v>
      </c>
      <c r="K9" s="145">
        <v>-5.6</v>
      </c>
      <c r="L9" s="145">
        <v>0.2</v>
      </c>
      <c r="M9" s="145">
        <v>-4.2</v>
      </c>
      <c r="N9" s="71">
        <v>-5.7</v>
      </c>
      <c r="O9" s="145">
        <v>-6.5</v>
      </c>
      <c r="P9" s="145">
        <v>-2.2999999999999972</v>
      </c>
      <c r="Q9" s="145">
        <v>-4.5999999999999996</v>
      </c>
      <c r="R9" s="145">
        <v>-3.9</v>
      </c>
      <c r="S9" s="145">
        <v>-5.4</v>
      </c>
      <c r="T9" s="145">
        <v>-6</v>
      </c>
      <c r="U9" s="145">
        <v>-4.5</v>
      </c>
      <c r="V9" s="145">
        <v>-3.6</v>
      </c>
      <c r="W9" s="145">
        <v>-5.0999999999999943</v>
      </c>
      <c r="X9" s="145">
        <v>-3.8</v>
      </c>
      <c r="Y9" s="145">
        <v>-1.2000000000000028</v>
      </c>
      <c r="Z9" s="186"/>
      <c r="AA9" s="87">
        <v>-1.7999999999999972</v>
      </c>
      <c r="AB9" s="145">
        <v>-2.2000000000000028</v>
      </c>
      <c r="AC9" s="145">
        <v>-2.4000000000000057</v>
      </c>
      <c r="AD9" s="188">
        <v>-2.5999999999999943</v>
      </c>
      <c r="AE9" s="71">
        <v>-5.7000000000000028</v>
      </c>
      <c r="AF9" s="197">
        <v>-6.0999999999999943</v>
      </c>
      <c r="AG9" s="197">
        <v>-4.8</v>
      </c>
      <c r="AH9" s="197">
        <v>-4.7</v>
      </c>
      <c r="AI9" s="197">
        <v>-4.5</v>
      </c>
      <c r="AJ9" s="197">
        <v>-4.7</v>
      </c>
      <c r="AK9" s="197">
        <v>-4.9000000000000004</v>
      </c>
      <c r="AL9" s="197">
        <v>-4.8</v>
      </c>
      <c r="AM9" s="197">
        <v>-4.7</v>
      </c>
      <c r="AN9" s="197">
        <v>-4.7000000000000028</v>
      </c>
      <c r="AO9" s="197">
        <v>-4.7000000000000028</v>
      </c>
      <c r="AP9" s="197">
        <v>-4.4000000000000004</v>
      </c>
      <c r="AQ9" s="186"/>
      <c r="AR9" s="87">
        <v>0.2</v>
      </c>
      <c r="AS9" s="188">
        <v>1.2</v>
      </c>
      <c r="AT9" s="188">
        <v>0.2</v>
      </c>
      <c r="AU9" s="188">
        <v>-2.5999999999999943</v>
      </c>
      <c r="AV9" s="201">
        <v>-4.4000000000000004</v>
      </c>
    </row>
    <row r="10" spans="1:48">
      <c r="A10" s="59" t="s">
        <v>79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5">
        <v>14.200000000000003</v>
      </c>
      <c r="K10" s="145">
        <v>14.5</v>
      </c>
      <c r="L10" s="145">
        <v>10.900000000000006</v>
      </c>
      <c r="M10" s="145">
        <v>12.5</v>
      </c>
      <c r="N10" s="71">
        <v>-12.900000000000006</v>
      </c>
      <c r="O10" s="197">
        <v>-12.599999999999994</v>
      </c>
      <c r="P10" s="197">
        <v>-11.5</v>
      </c>
      <c r="Q10" s="197">
        <v>12.9</v>
      </c>
      <c r="R10" s="197">
        <v>-8.4</v>
      </c>
      <c r="S10" s="197">
        <v>21</v>
      </c>
      <c r="T10" s="197">
        <v>-0.5</v>
      </c>
      <c r="U10" s="197">
        <v>10</v>
      </c>
      <c r="V10" s="197">
        <v>10.1</v>
      </c>
      <c r="W10" s="197">
        <v>-15.200000000000003</v>
      </c>
      <c r="X10" s="197">
        <v>-1.4000000000000057</v>
      </c>
      <c r="Y10" s="197">
        <v>21.5</v>
      </c>
      <c r="Z10" s="186"/>
      <c r="AA10" s="87">
        <v>-4.5</v>
      </c>
      <c r="AB10" s="145">
        <v>-4.2999999999999972</v>
      </c>
      <c r="AC10" s="145">
        <v>1.7000000000000028</v>
      </c>
      <c r="AD10" s="188">
        <v>5.5999999999999943</v>
      </c>
      <c r="AE10" s="71">
        <v>-12.9</v>
      </c>
      <c r="AF10" s="197">
        <v>-12.799999999999997</v>
      </c>
      <c r="AG10" s="197">
        <v>-12.3</v>
      </c>
      <c r="AH10" s="197">
        <v>-5.3</v>
      </c>
      <c r="AI10" s="197">
        <v>-6.1</v>
      </c>
      <c r="AJ10" s="197">
        <v>0.2</v>
      </c>
      <c r="AK10" s="197">
        <v>0</v>
      </c>
      <c r="AL10" s="197">
        <v>1.8</v>
      </c>
      <c r="AM10" s="197">
        <v>3.2</v>
      </c>
      <c r="AN10" s="197">
        <v>0.5</v>
      </c>
      <c r="AO10" s="197">
        <v>0.29999999999999716</v>
      </c>
      <c r="AP10" s="197">
        <v>5.0999999999999899</v>
      </c>
      <c r="AQ10" s="186"/>
      <c r="AR10" s="87">
        <v>26.400000000000006</v>
      </c>
      <c r="AS10" s="188">
        <v>8.5999999999999943</v>
      </c>
      <c r="AT10" s="188">
        <v>23.599999999999994</v>
      </c>
      <c r="AU10" s="188">
        <v>5.5999999999999943</v>
      </c>
      <c r="AV10" s="201">
        <v>5.0999999999999899</v>
      </c>
    </row>
    <row r="11" spans="1:48">
      <c r="A11" s="60" t="s">
        <v>80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5">
        <v>-4.2000000000000028</v>
      </c>
      <c r="K11" s="145">
        <v>-13</v>
      </c>
      <c r="L11" s="145">
        <v>-2.9000000000000057</v>
      </c>
      <c r="M11" s="145">
        <v>-25</v>
      </c>
      <c r="N11" s="71">
        <v>-10.400000000000006</v>
      </c>
      <c r="O11" s="197">
        <v>5.9</v>
      </c>
      <c r="P11" s="197">
        <v>8.6</v>
      </c>
      <c r="Q11" s="197">
        <v>40</v>
      </c>
      <c r="R11" s="197">
        <v>30.7</v>
      </c>
      <c r="S11" s="197">
        <v>24.1</v>
      </c>
      <c r="T11" s="197">
        <v>39.299999999999997</v>
      </c>
      <c r="U11" s="197">
        <v>28.1</v>
      </c>
      <c r="V11" s="197">
        <v>1.7</v>
      </c>
      <c r="W11" s="197">
        <v>29.099999999999994</v>
      </c>
      <c r="X11" s="197">
        <v>3.5</v>
      </c>
      <c r="Y11" s="197">
        <v>8.1999999999999993</v>
      </c>
      <c r="Z11" s="186"/>
      <c r="AA11" s="87">
        <v>-9.2999999999999972</v>
      </c>
      <c r="AB11" s="145">
        <v>-18</v>
      </c>
      <c r="AC11" s="145">
        <v>-17.099999999999994</v>
      </c>
      <c r="AD11" s="188">
        <v>-16.5</v>
      </c>
      <c r="AE11" s="71">
        <v>-10.400000000000006</v>
      </c>
      <c r="AF11" s="197">
        <v>-2.5</v>
      </c>
      <c r="AG11" s="197">
        <v>1.4</v>
      </c>
      <c r="AH11" s="197">
        <v>10.8</v>
      </c>
      <c r="AI11" s="197">
        <v>14.7</v>
      </c>
      <c r="AJ11" s="197">
        <v>16.399999999999999</v>
      </c>
      <c r="AK11" s="197">
        <v>19.899999999999999</v>
      </c>
      <c r="AL11" s="197">
        <v>21.1</v>
      </c>
      <c r="AM11" s="197">
        <v>18.399999999999999</v>
      </c>
      <c r="AN11" s="197">
        <v>19.600000000000001</v>
      </c>
      <c r="AO11" s="197">
        <v>17.900000000000006</v>
      </c>
      <c r="AP11" s="197">
        <v>16.8</v>
      </c>
      <c r="AQ11" s="186"/>
      <c r="AR11" s="87">
        <v>16.299999999999997</v>
      </c>
      <c r="AS11" s="188">
        <v>0.9</v>
      </c>
      <c r="AT11" s="188">
        <v>4.7999999999999972</v>
      </c>
      <c r="AU11" s="188">
        <v>-16.5</v>
      </c>
      <c r="AV11" s="201">
        <v>16.8</v>
      </c>
    </row>
    <row r="12" spans="1:48">
      <c r="A12" s="59" t="s">
        <v>81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5">
        <v>9.0734349021254275</v>
      </c>
      <c r="K12" s="145">
        <v>14.40653024117114</v>
      </c>
      <c r="L12" s="145">
        <v>9.0057338525992918</v>
      </c>
      <c r="M12" s="145">
        <v>10.996967238646278</v>
      </c>
      <c r="N12" s="71">
        <v>3.5</v>
      </c>
      <c r="O12" s="145">
        <v>5.6</v>
      </c>
      <c r="P12" s="145">
        <v>13.1</v>
      </c>
      <c r="Q12" s="145">
        <v>34.299999999999997</v>
      </c>
      <c r="R12" s="145">
        <v>22.7</v>
      </c>
      <c r="S12" s="145">
        <v>13</v>
      </c>
      <c r="T12" s="145">
        <v>10.1</v>
      </c>
      <c r="U12" s="145">
        <v>9.6</v>
      </c>
      <c r="V12" s="145">
        <v>5.9</v>
      </c>
      <c r="W12" s="145">
        <v>5.7</v>
      </c>
      <c r="X12" s="145">
        <v>5.8</v>
      </c>
      <c r="Y12" s="145">
        <v>5.0999999999999996</v>
      </c>
      <c r="Z12" s="186"/>
      <c r="AA12" s="87">
        <v>12.299999999999997</v>
      </c>
      <c r="AB12" s="145">
        <v>4.5999999999999943</v>
      </c>
      <c r="AC12" s="145">
        <v>6.0999999999999943</v>
      </c>
      <c r="AD12" s="188">
        <v>7.5999999999999943</v>
      </c>
      <c r="AE12" s="71">
        <v>3.5</v>
      </c>
      <c r="AF12" s="145">
        <v>4.5999999999999996</v>
      </c>
      <c r="AG12" s="145">
        <v>7.5</v>
      </c>
      <c r="AH12" s="145">
        <v>14</v>
      </c>
      <c r="AI12" s="145">
        <v>14.3</v>
      </c>
      <c r="AJ12" s="145">
        <v>13.8</v>
      </c>
      <c r="AK12" s="145">
        <v>13</v>
      </c>
      <c r="AL12" s="145">
        <v>12.9</v>
      </c>
      <c r="AM12" s="145">
        <v>12.2</v>
      </c>
      <c r="AN12" s="145">
        <v>11.5</v>
      </c>
      <c r="AO12" s="145">
        <v>11.2</v>
      </c>
      <c r="AP12" s="145">
        <v>10.7</v>
      </c>
      <c r="AQ12" s="186"/>
      <c r="AR12" s="87">
        <v>6.5</v>
      </c>
      <c r="AS12" s="188">
        <v>6.2</v>
      </c>
      <c r="AT12" s="188">
        <v>10.299999999999997</v>
      </c>
      <c r="AU12" s="188">
        <v>7.5999999999999943</v>
      </c>
      <c r="AV12" s="201">
        <v>10.7</v>
      </c>
    </row>
    <row r="13" spans="1:48">
      <c r="A13" s="59" t="s">
        <v>82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5">
        <v>18.322031432293741</v>
      </c>
      <c r="K13" s="145">
        <v>3.9794546748101141</v>
      </c>
      <c r="L13" s="145">
        <v>7.8390723814543861</v>
      </c>
      <c r="M13" s="145">
        <v>6.0656839353960805</v>
      </c>
      <c r="N13" s="71">
        <v>-0.59999999999999432</v>
      </c>
      <c r="O13" s="145">
        <v>-0.9760759764856175</v>
      </c>
      <c r="P13" s="145">
        <v>-6.3400836254730848</v>
      </c>
      <c r="Q13" s="145">
        <v>15.4</v>
      </c>
      <c r="R13" s="145">
        <v>-22.5</v>
      </c>
      <c r="S13" s="145">
        <v>-15.5</v>
      </c>
      <c r="T13" s="145">
        <v>-19.600000000000001</v>
      </c>
      <c r="U13" s="145">
        <v>-11.4</v>
      </c>
      <c r="V13" s="145">
        <v>-7.8</v>
      </c>
      <c r="W13" s="145">
        <v>-11.6</v>
      </c>
      <c r="X13" s="145">
        <v>7.4</v>
      </c>
      <c r="Y13" s="145">
        <v>-5</v>
      </c>
      <c r="Z13" s="186"/>
      <c r="AA13" s="87">
        <v>-2.7999999999999972</v>
      </c>
      <c r="AB13" s="145">
        <v>-0.5</v>
      </c>
      <c r="AC13" s="145">
        <v>1.9000000000000057</v>
      </c>
      <c r="AD13" s="188">
        <v>2.9000000000000057</v>
      </c>
      <c r="AE13" s="71">
        <v>-0.59999999999999432</v>
      </c>
      <c r="AF13" s="145">
        <v>-0.79999999999999716</v>
      </c>
      <c r="AG13" s="145">
        <v>-3</v>
      </c>
      <c r="AH13" s="145">
        <v>0.9</v>
      </c>
      <c r="AI13" s="145">
        <v>-3.6</v>
      </c>
      <c r="AJ13" s="145">
        <v>-5.7</v>
      </c>
      <c r="AK13" s="145">
        <v>-8</v>
      </c>
      <c r="AL13" s="145">
        <v>-8.5</v>
      </c>
      <c r="AM13" s="145">
        <v>-8.4</v>
      </c>
      <c r="AN13" s="145">
        <v>-8.8000000000000007</v>
      </c>
      <c r="AO13" s="145">
        <v>-7</v>
      </c>
      <c r="AP13" s="145">
        <v>-6.8</v>
      </c>
      <c r="AQ13" s="186"/>
      <c r="AR13" s="87">
        <v>2.7999999999999972</v>
      </c>
      <c r="AS13" s="188">
        <v>3.6</v>
      </c>
      <c r="AT13" s="188">
        <v>-0.5</v>
      </c>
      <c r="AU13" s="188">
        <v>2.9000000000000057</v>
      </c>
      <c r="AV13" s="201">
        <v>-6.8</v>
      </c>
    </row>
    <row r="14" spans="1:48">
      <c r="A14" s="59" t="s">
        <v>83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5">
        <v>-13.870797149855235</v>
      </c>
      <c r="K14" s="145">
        <v>-8.7702004260362116</v>
      </c>
      <c r="L14" s="145">
        <v>-7.8507989180446316</v>
      </c>
      <c r="M14" s="145">
        <v>-6.3828113828114681</v>
      </c>
      <c r="N14" s="71">
        <v>-0.7</v>
      </c>
      <c r="O14" s="145">
        <v>-8.984585051084423</v>
      </c>
      <c r="P14" s="145">
        <v>-7.4064046567739581</v>
      </c>
      <c r="Q14" s="145">
        <v>6.3</v>
      </c>
      <c r="R14" s="145">
        <v>13.8</v>
      </c>
      <c r="S14" s="145">
        <v>8.6</v>
      </c>
      <c r="T14" s="145">
        <v>0.6</v>
      </c>
      <c r="U14" s="145">
        <v>0.9</v>
      </c>
      <c r="V14" s="145">
        <v>2</v>
      </c>
      <c r="W14" s="145">
        <v>-7</v>
      </c>
      <c r="X14" s="145">
        <v>-4.7</v>
      </c>
      <c r="Y14" s="145">
        <v>-3.5</v>
      </c>
      <c r="Z14" s="186"/>
      <c r="AA14" s="87">
        <v>-15.333113207663814</v>
      </c>
      <c r="AB14" s="145">
        <v>-19.806698032766008</v>
      </c>
      <c r="AC14" s="145">
        <v>-16.71981693827523</v>
      </c>
      <c r="AD14" s="188">
        <v>-14.42141829848434</v>
      </c>
      <c r="AE14" s="71">
        <v>-0.7</v>
      </c>
      <c r="AF14" s="145">
        <v>-4.9750853557257528</v>
      </c>
      <c r="AG14" s="145">
        <v>-5.9</v>
      </c>
      <c r="AH14" s="145">
        <v>-2.9</v>
      </c>
      <c r="AI14" s="145">
        <v>0.4</v>
      </c>
      <c r="AJ14" s="145">
        <v>1.7</v>
      </c>
      <c r="AK14" s="145">
        <v>1.6</v>
      </c>
      <c r="AL14" s="145">
        <v>1.5</v>
      </c>
      <c r="AM14" s="145">
        <v>1.5</v>
      </c>
      <c r="AN14" s="145">
        <v>0.6</v>
      </c>
      <c r="AO14" s="145">
        <v>0</v>
      </c>
      <c r="AP14" s="145">
        <v>-0.3</v>
      </c>
      <c r="AQ14" s="186"/>
      <c r="AR14" s="87">
        <v>5.9</v>
      </c>
      <c r="AS14" s="188">
        <v>-3.3</v>
      </c>
      <c r="AT14" s="188">
        <v>2.1</v>
      </c>
      <c r="AU14" s="188">
        <v>-14.42141829848434</v>
      </c>
      <c r="AV14" s="201">
        <v>-0.3</v>
      </c>
    </row>
    <row r="15" spans="1:48">
      <c r="A15" s="60" t="s">
        <v>230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5">
        <v>-6.029423467154686</v>
      </c>
      <c r="K15" s="145">
        <v>-4.0664002926631042</v>
      </c>
      <c r="L15" s="145">
        <v>4.0250020731404277</v>
      </c>
      <c r="M15" s="145">
        <v>2.0854697221676162</v>
      </c>
      <c r="N15" s="71">
        <v>-8.8327622289170478</v>
      </c>
      <c r="O15" s="145">
        <v>-9.1741196594751671</v>
      </c>
      <c r="P15" s="145">
        <v>-2.5329632199861152</v>
      </c>
      <c r="Q15" s="145">
        <v>10.6</v>
      </c>
      <c r="R15" s="145">
        <v>19.5</v>
      </c>
      <c r="S15" s="145">
        <v>13.7</v>
      </c>
      <c r="T15" s="145">
        <v>6</v>
      </c>
      <c r="U15" s="145">
        <v>4</v>
      </c>
      <c r="V15" s="145">
        <v>7.3</v>
      </c>
      <c r="W15" s="145">
        <v>2.5</v>
      </c>
      <c r="X15" s="145">
        <v>3</v>
      </c>
      <c r="Y15" s="145">
        <v>6.9</v>
      </c>
      <c r="Z15" s="186"/>
      <c r="AA15" s="87">
        <v>-5.3057832811296777</v>
      </c>
      <c r="AB15" s="145">
        <v>-11.03212532436855</v>
      </c>
      <c r="AC15" s="145">
        <v>-7.9591513038080279</v>
      </c>
      <c r="AD15" s="188">
        <v>-5.8169364222998041</v>
      </c>
      <c r="AE15" s="71">
        <v>-8.8327622289170478</v>
      </c>
      <c r="AF15" s="145">
        <v>-9.0047163485818089</v>
      </c>
      <c r="AG15" s="145">
        <v>-6.7</v>
      </c>
      <c r="AH15" s="145">
        <v>-2.6</v>
      </c>
      <c r="AI15" s="145">
        <v>1.5</v>
      </c>
      <c r="AJ15" s="145">
        <v>3.4</v>
      </c>
      <c r="AK15" s="145">
        <v>3.8</v>
      </c>
      <c r="AL15" s="145">
        <v>3.9</v>
      </c>
      <c r="AM15" s="145">
        <v>4.3</v>
      </c>
      <c r="AN15" s="145">
        <v>4.0999999999999996</v>
      </c>
      <c r="AO15" s="145">
        <v>3.9</v>
      </c>
      <c r="AP15" s="145">
        <v>4.2</v>
      </c>
      <c r="AQ15" s="186"/>
      <c r="AR15" s="87">
        <v>3.4836428184564596</v>
      </c>
      <c r="AS15" s="188">
        <v>-2.1676699218413802</v>
      </c>
      <c r="AT15" s="188">
        <v>0.78158753277391213</v>
      </c>
      <c r="AU15" s="188">
        <v>-5.8169364222998041</v>
      </c>
      <c r="AV15" s="201">
        <v>4.2</v>
      </c>
    </row>
    <row r="16" spans="1:48">
      <c r="A16" s="59" t="s">
        <v>84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5">
        <v>-50.550261361156515</v>
      </c>
      <c r="K16" s="145">
        <v>-54.342089414959382</v>
      </c>
      <c r="L16" s="145">
        <v>-57.060736267564742</v>
      </c>
      <c r="M16" s="145">
        <v>-51.044388009283416</v>
      </c>
      <c r="N16" s="71">
        <v>-52.1</v>
      </c>
      <c r="O16" s="145">
        <v>-45.150510870611541</v>
      </c>
      <c r="P16" s="145">
        <v>15.499269852459861</v>
      </c>
      <c r="Q16" s="145">
        <v>1092.2</v>
      </c>
      <c r="R16" s="145">
        <v>614</v>
      </c>
      <c r="S16" s="145">
        <v>116.3</v>
      </c>
      <c r="T16" s="145">
        <v>57.1</v>
      </c>
      <c r="U16" s="145">
        <v>26.6</v>
      </c>
      <c r="V16" s="145">
        <v>25</v>
      </c>
      <c r="W16" s="145">
        <v>44.8</v>
      </c>
      <c r="X16" s="145">
        <v>16.899999999999999</v>
      </c>
      <c r="Y16" s="145">
        <v>23.5</v>
      </c>
      <c r="Z16" s="186"/>
      <c r="AA16" s="87">
        <v>-18.700000000000003</v>
      </c>
      <c r="AB16" s="145">
        <v>-55.5</v>
      </c>
      <c r="AC16" s="145">
        <v>-54.3</v>
      </c>
      <c r="AD16" s="188">
        <v>-54.2</v>
      </c>
      <c r="AE16" s="71">
        <v>-52.1</v>
      </c>
      <c r="AF16" s="145">
        <v>-48.7</v>
      </c>
      <c r="AG16" s="145">
        <v>-35.299999999999997</v>
      </c>
      <c r="AH16" s="145">
        <v>-15.9</v>
      </c>
      <c r="AI16" s="145">
        <v>7</v>
      </c>
      <c r="AJ16" s="145">
        <v>21.1</v>
      </c>
      <c r="AK16" s="145">
        <v>26.8</v>
      </c>
      <c r="AL16" s="145">
        <v>26.8</v>
      </c>
      <c r="AM16" s="145">
        <v>26.6</v>
      </c>
      <c r="AN16" s="145">
        <v>28.4</v>
      </c>
      <c r="AO16" s="145">
        <v>27.5</v>
      </c>
      <c r="AP16" s="145">
        <v>27.1</v>
      </c>
      <c r="AQ16" s="186"/>
      <c r="AR16" s="87">
        <v>7.4</v>
      </c>
      <c r="AS16" s="188">
        <v>5.0999999999999996</v>
      </c>
      <c r="AT16" s="188">
        <v>2.5999999999999943</v>
      </c>
      <c r="AU16" s="188">
        <v>-54.2</v>
      </c>
      <c r="AV16" s="201">
        <v>27.1</v>
      </c>
    </row>
    <row r="17" spans="1:48">
      <c r="A17" s="42"/>
      <c r="B17" s="71"/>
      <c r="C17" s="140"/>
      <c r="D17" s="140"/>
      <c r="E17" s="140"/>
      <c r="F17" s="140"/>
      <c r="G17" s="140"/>
      <c r="H17" s="140"/>
      <c r="I17" s="140"/>
      <c r="J17" s="145"/>
      <c r="K17" s="145"/>
      <c r="L17" s="145"/>
      <c r="M17" s="145"/>
      <c r="N17" s="71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86"/>
      <c r="AA17" s="71"/>
      <c r="AB17" s="145"/>
      <c r="AC17" s="145"/>
      <c r="AD17" s="140"/>
      <c r="AE17" s="71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86"/>
      <c r="AR17" s="71"/>
      <c r="AS17" s="140"/>
      <c r="AT17" s="140"/>
      <c r="AU17" s="140"/>
      <c r="AV17" s="204">
        <v>0</v>
      </c>
    </row>
    <row r="18" spans="1:48" ht="12.75" customHeight="1">
      <c r="A18" s="18" t="s">
        <v>85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5">
        <v>-3.4000000000000057</v>
      </c>
      <c r="K18" s="145">
        <v>-4.2000000000000028</v>
      </c>
      <c r="L18" s="145">
        <v>0.5</v>
      </c>
      <c r="M18" s="145">
        <v>5.2999999999999972</v>
      </c>
      <c r="N18" s="71">
        <v>-4</v>
      </c>
      <c r="O18" s="145">
        <v>-4.5999999999999943</v>
      </c>
      <c r="P18" s="145">
        <v>2.1</v>
      </c>
      <c r="Q18" s="145">
        <v>13</v>
      </c>
      <c r="R18" s="145">
        <v>5.4</v>
      </c>
      <c r="S18" s="145">
        <v>1.0999999999999943</v>
      </c>
      <c r="T18" s="145">
        <v>0.20000000000000284</v>
      </c>
      <c r="U18" s="145">
        <v>0.59999999999999432</v>
      </c>
      <c r="V18" s="145">
        <v>-0.7</v>
      </c>
      <c r="W18" s="145">
        <v>1.4000000000000057</v>
      </c>
      <c r="X18" s="145">
        <v>0.40000000000000568</v>
      </c>
      <c r="Y18" s="145">
        <v>-1</v>
      </c>
      <c r="Z18" s="186"/>
      <c r="AA18" s="72">
        <v>-4.2999999999999972</v>
      </c>
      <c r="AB18" s="145">
        <v>-7.5999999999999943</v>
      </c>
      <c r="AC18" s="145">
        <v>-6.2000000000000028</v>
      </c>
      <c r="AD18" s="73">
        <v>-4.5</v>
      </c>
      <c r="AE18" s="71">
        <v>-4</v>
      </c>
      <c r="AF18" s="145">
        <v>-4.2000000000000028</v>
      </c>
      <c r="AG18" s="145">
        <v>-2</v>
      </c>
      <c r="AH18" s="145">
        <v>1.5</v>
      </c>
      <c r="AI18" s="145">
        <v>2.2000000000000002</v>
      </c>
      <c r="AJ18" s="145">
        <v>2.0999999999999943</v>
      </c>
      <c r="AK18" s="145">
        <v>1.7999999999999972</v>
      </c>
      <c r="AL18" s="145">
        <v>1.7000000000000028</v>
      </c>
      <c r="AM18" s="145">
        <v>1.4</v>
      </c>
      <c r="AN18" s="145">
        <v>1.4000000000000057</v>
      </c>
      <c r="AO18" s="145">
        <v>1.2999999999999972</v>
      </c>
      <c r="AP18" s="145">
        <v>1.0999999999999943</v>
      </c>
      <c r="AQ18" s="186"/>
      <c r="AR18" s="72">
        <v>1.0999999999999943</v>
      </c>
      <c r="AS18" s="73">
        <v>3</v>
      </c>
      <c r="AT18" s="73">
        <v>-0.5</v>
      </c>
      <c r="AU18" s="73">
        <v>-4.5</v>
      </c>
      <c r="AV18" s="24">
        <v>1.0999999999999943</v>
      </c>
    </row>
    <row r="19" spans="1:48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5">
        <v>-2.7000000000000028</v>
      </c>
      <c r="K19" s="145">
        <v>-2.2000000000000028</v>
      </c>
      <c r="L19" s="145">
        <v>2.0999999999999943</v>
      </c>
      <c r="M19" s="145">
        <v>5.7999999999999972</v>
      </c>
      <c r="N19" s="72">
        <v>-3</v>
      </c>
      <c r="O19" s="145">
        <v>-3.9000000000000057</v>
      </c>
      <c r="P19" s="145">
        <v>-1.5</v>
      </c>
      <c r="Q19" s="145">
        <v>6.9</v>
      </c>
      <c r="R19" s="145">
        <v>8</v>
      </c>
      <c r="S19" s="145">
        <v>2.5</v>
      </c>
      <c r="T19" s="145">
        <v>4</v>
      </c>
      <c r="U19" s="145">
        <v>-2.5</v>
      </c>
      <c r="V19" s="145">
        <v>1</v>
      </c>
      <c r="W19" s="145">
        <v>0.59999999999999432</v>
      </c>
      <c r="X19" s="145">
        <v>0.90000000000000568</v>
      </c>
      <c r="Y19" s="145">
        <v>-0.70000000000000284</v>
      </c>
      <c r="Z19" s="186"/>
      <c r="AA19" s="87">
        <v>-4.2000000000000028</v>
      </c>
      <c r="AB19" s="145">
        <v>-6.2000000000000028</v>
      </c>
      <c r="AC19" s="145">
        <v>-4.5</v>
      </c>
      <c r="AD19" s="188">
        <v>-3</v>
      </c>
      <c r="AE19" s="72">
        <v>-3</v>
      </c>
      <c r="AF19" s="145">
        <v>-3.4000000000000057</v>
      </c>
      <c r="AG19" s="145">
        <v>-2.8</v>
      </c>
      <c r="AH19" s="145">
        <v>-0.5</v>
      </c>
      <c r="AI19" s="145">
        <v>1.2</v>
      </c>
      <c r="AJ19" s="145">
        <v>1.4000000000000057</v>
      </c>
      <c r="AK19" s="145">
        <v>1.7999999999999972</v>
      </c>
      <c r="AL19" s="145">
        <v>1.2000000000000028</v>
      </c>
      <c r="AM19" s="145">
        <v>1.2</v>
      </c>
      <c r="AN19" s="145">
        <v>1.0999999999999943</v>
      </c>
      <c r="AO19" s="145">
        <v>1.0999999999999943</v>
      </c>
      <c r="AP19" s="145">
        <v>0.90000000000000568</v>
      </c>
      <c r="AQ19" s="186"/>
      <c r="AR19" s="87">
        <v>-3.5</v>
      </c>
      <c r="AS19" s="188">
        <v>3.4000000000000057</v>
      </c>
      <c r="AT19" s="188">
        <v>-1.5999999999999943</v>
      </c>
      <c r="AU19" s="188">
        <v>-3</v>
      </c>
      <c r="AV19" s="201">
        <v>0.90000000000000568</v>
      </c>
    </row>
    <row r="20" spans="1:48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5">
        <v>-5.5999999999999943</v>
      </c>
      <c r="K20" s="145">
        <v>-11.799999999999997</v>
      </c>
      <c r="L20" s="145">
        <v>-2.5999999999999943</v>
      </c>
      <c r="M20" s="145">
        <v>-1.7999999999999972</v>
      </c>
      <c r="N20" s="71">
        <v>-4.5</v>
      </c>
      <c r="O20" s="145">
        <v>-6.7999999999999972</v>
      </c>
      <c r="P20" s="145">
        <v>8.1</v>
      </c>
      <c r="Q20" s="145">
        <v>44.900000000000006</v>
      </c>
      <c r="R20" s="145">
        <v>60.9</v>
      </c>
      <c r="S20" s="145">
        <v>3.5</v>
      </c>
      <c r="T20" s="145">
        <v>-8.0999999999999943</v>
      </c>
      <c r="U20" s="145">
        <v>-9.9000000000000057</v>
      </c>
      <c r="V20" s="145">
        <v>-12.7</v>
      </c>
      <c r="W20" s="145">
        <v>-4.5999999999999943</v>
      </c>
      <c r="X20" s="145">
        <v>-0.70000000000000284</v>
      </c>
      <c r="Y20" s="145">
        <v>6.0999999999999943</v>
      </c>
      <c r="Z20" s="186"/>
      <c r="AA20" s="87">
        <v>-17.799999999999997</v>
      </c>
      <c r="AB20" s="145">
        <v>-23.799999999999997</v>
      </c>
      <c r="AC20" s="145">
        <v>-16.299999999999997</v>
      </c>
      <c r="AD20" s="188">
        <v>-13.700000000000003</v>
      </c>
      <c r="AE20" s="71">
        <v>-4.5</v>
      </c>
      <c r="AF20" s="145">
        <v>-5.5</v>
      </c>
      <c r="AG20" s="145">
        <v>-1.0999999999999943</v>
      </c>
      <c r="AH20" s="145">
        <v>7.5</v>
      </c>
      <c r="AI20" s="145">
        <v>15.3</v>
      </c>
      <c r="AJ20" s="145">
        <v>13</v>
      </c>
      <c r="AK20" s="145">
        <v>9.4000000000000057</v>
      </c>
      <c r="AL20" s="145">
        <v>6.7999999999999972</v>
      </c>
      <c r="AM20" s="145">
        <v>4.4000000000000004</v>
      </c>
      <c r="AN20" s="145">
        <v>3.4000000000000057</v>
      </c>
      <c r="AO20" s="145">
        <v>3</v>
      </c>
      <c r="AP20" s="145">
        <v>3.2999999999999972</v>
      </c>
      <c r="AQ20" s="186"/>
      <c r="AR20" s="87">
        <v>-16.799999999999997</v>
      </c>
      <c r="AS20" s="188">
        <v>6.0999999999999943</v>
      </c>
      <c r="AT20" s="188">
        <v>-3.0999999999999943</v>
      </c>
      <c r="AU20" s="188">
        <v>-13.700000000000003</v>
      </c>
      <c r="AV20" s="203">
        <v>3.2999999999999972</v>
      </c>
    </row>
    <row r="21" spans="1:48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5">
        <v>-0.40000000000000568</v>
      </c>
      <c r="K21" s="145">
        <v>-1.5</v>
      </c>
      <c r="L21" s="145">
        <v>-2.7999999999999972</v>
      </c>
      <c r="M21" s="145">
        <v>-4.2999999999999972</v>
      </c>
      <c r="N21" s="71">
        <v>-4.7999999999999972</v>
      </c>
      <c r="O21" s="145">
        <v>-7.9000000000000057</v>
      </c>
      <c r="P21" s="145">
        <v>-4.4000000000000004</v>
      </c>
      <c r="Q21" s="145">
        <v>-3.7999999999999972</v>
      </c>
      <c r="R21" s="145">
        <v>-3.2999999999999972</v>
      </c>
      <c r="S21" s="145">
        <v>-1.2999999999999972</v>
      </c>
      <c r="T21" s="145">
        <v>-2.0999999999999943</v>
      </c>
      <c r="U21" s="145">
        <v>-1.5999999999999943</v>
      </c>
      <c r="V21" s="145">
        <v>0.4</v>
      </c>
      <c r="W21" s="145">
        <v>0.59999999999999432</v>
      </c>
      <c r="X21" s="145">
        <v>0.40000000000000568</v>
      </c>
      <c r="Y21" s="145">
        <v>1.5999999999999943</v>
      </c>
      <c r="Z21" s="186"/>
      <c r="AA21" s="87">
        <v>-2.0999999999999943</v>
      </c>
      <c r="AB21" s="145">
        <v>-2.5999999999999943</v>
      </c>
      <c r="AC21" s="145">
        <v>-1.5</v>
      </c>
      <c r="AD21" s="188">
        <v>-1.9000000000000057</v>
      </c>
      <c r="AE21" s="71">
        <v>-4.7999999999999972</v>
      </c>
      <c r="AF21" s="145">
        <v>-6.2999999999999972</v>
      </c>
      <c r="AG21" s="145">
        <v>-5.7000000000000028</v>
      </c>
      <c r="AH21" s="145">
        <v>-5.2000000000000028</v>
      </c>
      <c r="AI21" s="145">
        <v>-4.7999999999999972</v>
      </c>
      <c r="AJ21" s="145">
        <v>-4.2999999999999972</v>
      </c>
      <c r="AK21" s="145">
        <v>-3.9000000000000057</v>
      </c>
      <c r="AL21" s="145">
        <v>-3.7000000000000028</v>
      </c>
      <c r="AM21" s="145">
        <v>-3.2</v>
      </c>
      <c r="AN21" s="145">
        <v>-2.9000000000000057</v>
      </c>
      <c r="AO21" s="145">
        <v>-2.5999999999999943</v>
      </c>
      <c r="AP21" s="145">
        <v>-2.2000000000000028</v>
      </c>
      <c r="AQ21" s="186"/>
      <c r="AR21" s="87">
        <v>1.7999999999999972</v>
      </c>
      <c r="AS21" s="188">
        <v>2.5</v>
      </c>
      <c r="AT21" s="188">
        <v>0.29999999999999716</v>
      </c>
      <c r="AU21" s="188">
        <v>-1.9000000000000057</v>
      </c>
      <c r="AV21" s="203">
        <v>-2.2000000000000028</v>
      </c>
    </row>
    <row r="22" spans="1:48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5">
        <v>-8.4000000000000057</v>
      </c>
      <c r="K22" s="145">
        <v>-1.5</v>
      </c>
      <c r="L22" s="145">
        <v>10.599999999999994</v>
      </c>
      <c r="M22" s="145">
        <v>20</v>
      </c>
      <c r="N22" s="71">
        <v>-0.29999999999999716</v>
      </c>
      <c r="O22" s="145">
        <v>1.2999999999999972</v>
      </c>
      <c r="P22" s="145">
        <v>3.2</v>
      </c>
      <c r="Q22" s="145">
        <v>11.799999999999997</v>
      </c>
      <c r="R22" s="145">
        <v>11.6</v>
      </c>
      <c r="S22" s="145">
        <v>4.2000000000000028</v>
      </c>
      <c r="T22" s="145">
        <v>13.299999999999997</v>
      </c>
      <c r="U22" s="145">
        <v>-6.7000000000000028</v>
      </c>
      <c r="V22" s="145">
        <v>3.5</v>
      </c>
      <c r="W22" s="145">
        <v>-3</v>
      </c>
      <c r="X22" s="145">
        <v>-1.9000000000000057</v>
      </c>
      <c r="Y22" s="145">
        <v>-4.9000000000000057</v>
      </c>
      <c r="Z22" s="186"/>
      <c r="AA22" s="87">
        <v>-3.4000000000000057</v>
      </c>
      <c r="AB22" s="145">
        <v>-5.9000000000000057</v>
      </c>
      <c r="AC22" s="145">
        <v>-5.7999999999999972</v>
      </c>
      <c r="AD22" s="188">
        <v>-2.4000000000000057</v>
      </c>
      <c r="AE22" s="71">
        <v>-0.29999999999999716</v>
      </c>
      <c r="AF22" s="145">
        <v>0.5</v>
      </c>
      <c r="AG22" s="145">
        <v>1.4000000000000057</v>
      </c>
      <c r="AH22" s="145">
        <v>3.7999999999999972</v>
      </c>
      <c r="AI22" s="145">
        <v>5.4</v>
      </c>
      <c r="AJ22" s="145">
        <v>5.2000000000000028</v>
      </c>
      <c r="AK22" s="145">
        <v>6.2999999999999972</v>
      </c>
      <c r="AL22" s="145">
        <v>4.5999999999999943</v>
      </c>
      <c r="AM22" s="145">
        <v>4.5</v>
      </c>
      <c r="AN22" s="145">
        <v>3.7999999999999972</v>
      </c>
      <c r="AO22" s="145">
        <v>3.2000000000000028</v>
      </c>
      <c r="AP22" s="145">
        <v>2.5</v>
      </c>
      <c r="AQ22" s="186"/>
      <c r="AR22" s="87">
        <v>-8.5</v>
      </c>
      <c r="AS22" s="188">
        <v>4.4000000000000057</v>
      </c>
      <c r="AT22" s="188">
        <v>-2.9000000000000057</v>
      </c>
      <c r="AU22" s="188">
        <v>-2.4000000000000057</v>
      </c>
      <c r="AV22" s="203">
        <v>2.5</v>
      </c>
    </row>
    <row r="23" spans="1:48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5">
        <v>-4.7000000000000028</v>
      </c>
      <c r="K23" s="145">
        <v>-5.2999999999999972</v>
      </c>
      <c r="L23" s="145">
        <v>-1.5</v>
      </c>
      <c r="M23" s="145">
        <v>3.2000000000000028</v>
      </c>
      <c r="N23" s="71">
        <v>-6.5</v>
      </c>
      <c r="O23" s="145">
        <v>-6.7000000000000028</v>
      </c>
      <c r="P23" s="145">
        <v>2.5</v>
      </c>
      <c r="Q23" s="145">
        <v>18</v>
      </c>
      <c r="R23" s="145">
        <v>6.3</v>
      </c>
      <c r="S23" s="145">
        <v>2</v>
      </c>
      <c r="T23" s="145">
        <v>-1.7999999999999972</v>
      </c>
      <c r="U23" s="145">
        <v>2.2000000000000028</v>
      </c>
      <c r="V23" s="145">
        <v>-1.1000000000000001</v>
      </c>
      <c r="W23" s="145">
        <v>0.40000000000000568</v>
      </c>
      <c r="X23" s="145">
        <v>1.7999999999999972</v>
      </c>
      <c r="Y23" s="145">
        <v>0.90000000000000568</v>
      </c>
      <c r="Z23" s="186"/>
      <c r="AA23" s="87">
        <v>-3.4000000000000057</v>
      </c>
      <c r="AB23" s="145">
        <v>-8.5999999999999943</v>
      </c>
      <c r="AC23" s="145">
        <v>-7.5999999999999943</v>
      </c>
      <c r="AD23" s="188">
        <v>-5.9000000000000057</v>
      </c>
      <c r="AE23" s="71">
        <v>-6.5</v>
      </c>
      <c r="AF23" s="145">
        <v>-6.5</v>
      </c>
      <c r="AG23" s="145">
        <v>-3.3</v>
      </c>
      <c r="AH23" s="145">
        <v>1.6</v>
      </c>
      <c r="AI23" s="145">
        <v>2.5</v>
      </c>
      <c r="AJ23" s="145">
        <v>2.5</v>
      </c>
      <c r="AK23" s="145">
        <v>1.7999999999999972</v>
      </c>
      <c r="AL23" s="145">
        <v>1.9000000000000057</v>
      </c>
      <c r="AM23" s="145">
        <v>1.6</v>
      </c>
      <c r="AN23" s="145">
        <v>1.5</v>
      </c>
      <c r="AO23" s="145">
        <v>1.5</v>
      </c>
      <c r="AP23" s="145">
        <v>1.5</v>
      </c>
      <c r="AQ23" s="186"/>
      <c r="AR23" s="87">
        <v>5.2000000000000028</v>
      </c>
      <c r="AS23" s="188">
        <v>2.9000000000000057</v>
      </c>
      <c r="AT23" s="188">
        <v>0.90000000000000568</v>
      </c>
      <c r="AU23" s="188">
        <v>-5.9000000000000057</v>
      </c>
      <c r="AV23" s="201">
        <v>1.5</v>
      </c>
    </row>
    <row r="24" spans="1:48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5">
        <v>-7.4000000000000057</v>
      </c>
      <c r="K24" s="145">
        <v>-5.9000000000000057</v>
      </c>
      <c r="L24" s="145">
        <v>-2.5999999999999943</v>
      </c>
      <c r="M24" s="145">
        <v>0.20000000000000284</v>
      </c>
      <c r="N24" s="71">
        <v>-8.4000000000000057</v>
      </c>
      <c r="O24" s="145">
        <v>-13.099999999999994</v>
      </c>
      <c r="P24" s="145">
        <v>-6.2</v>
      </c>
      <c r="Q24" s="145">
        <v>-3.4</v>
      </c>
      <c r="R24" s="145">
        <v>-13.299999999999997</v>
      </c>
      <c r="S24" s="145">
        <v>-16.299999999999997</v>
      </c>
      <c r="T24" s="145">
        <v>-19.200000000000003</v>
      </c>
      <c r="U24" s="145">
        <v>-4.7999999999999972</v>
      </c>
      <c r="V24" s="145">
        <v>-4.2</v>
      </c>
      <c r="W24" s="145">
        <v>2.7000000000000028</v>
      </c>
      <c r="X24" s="145">
        <v>-0.70000000000000284</v>
      </c>
      <c r="Y24" s="145">
        <v>3.2999999999999972</v>
      </c>
      <c r="Z24" s="186"/>
      <c r="AA24" s="87">
        <v>4.0999999999999943</v>
      </c>
      <c r="AB24" s="145">
        <v>0.70000000000000284</v>
      </c>
      <c r="AC24" s="145">
        <v>0.20000000000000284</v>
      </c>
      <c r="AD24" s="188">
        <v>-0.79999999999999716</v>
      </c>
      <c r="AE24" s="71">
        <v>-8.4000000000000057</v>
      </c>
      <c r="AF24" s="145">
        <v>-10.799999999999997</v>
      </c>
      <c r="AG24" s="145">
        <v>-9.1</v>
      </c>
      <c r="AH24" s="145">
        <v>-7.7</v>
      </c>
      <c r="AI24" s="145">
        <v>-8.9000000000000057</v>
      </c>
      <c r="AJ24" s="145">
        <v>-10.099999999999994</v>
      </c>
      <c r="AK24" s="145">
        <v>-11.400000000000006</v>
      </c>
      <c r="AL24" s="145">
        <v>-10.700000000000003</v>
      </c>
      <c r="AM24" s="145">
        <v>-9.9</v>
      </c>
      <c r="AN24" s="145">
        <v>-8.2999999999999972</v>
      </c>
      <c r="AO24" s="145">
        <v>-7.5</v>
      </c>
      <c r="AP24" s="145">
        <v>-6.5</v>
      </c>
      <c r="AQ24" s="186"/>
      <c r="AR24" s="87">
        <v>6.2999999999999972</v>
      </c>
      <c r="AS24" s="188">
        <v>-1.2999999999999972</v>
      </c>
      <c r="AT24" s="188">
        <v>3.2999999999999972</v>
      </c>
      <c r="AU24" s="188">
        <v>-0.79999999999999716</v>
      </c>
      <c r="AV24" s="203">
        <v>-6.5</v>
      </c>
    </row>
    <row r="25" spans="1:48" ht="13.95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5">
        <v>-8.4000000000000057</v>
      </c>
      <c r="K25" s="145">
        <v>-12.5</v>
      </c>
      <c r="L25" s="145">
        <v>-9.4000000000000057</v>
      </c>
      <c r="M25" s="145">
        <v>3.9000000000000057</v>
      </c>
      <c r="N25" s="71">
        <v>-16</v>
      </c>
      <c r="O25" s="145">
        <v>-2</v>
      </c>
      <c r="P25" s="145">
        <v>-2.9</v>
      </c>
      <c r="Q25" s="145">
        <v>0.1</v>
      </c>
      <c r="R25" s="145">
        <v>-0.59999999999999432</v>
      </c>
      <c r="S25" s="145">
        <v>6.7999999999999972</v>
      </c>
      <c r="T25" s="145">
        <v>36.800000000000011</v>
      </c>
      <c r="U25" s="145">
        <v>32.300000000000011</v>
      </c>
      <c r="V25" s="145">
        <v>13.8</v>
      </c>
      <c r="W25" s="145">
        <v>15.599999999999994</v>
      </c>
      <c r="X25" s="145">
        <v>-3.2999999999999972</v>
      </c>
      <c r="Y25" s="145">
        <v>-11.799999999999997</v>
      </c>
      <c r="Z25" s="186"/>
      <c r="AA25" s="87">
        <v>0.79999999999999716</v>
      </c>
      <c r="AB25" s="145">
        <v>1.2999999999999972</v>
      </c>
      <c r="AC25" s="145">
        <v>-0.5</v>
      </c>
      <c r="AD25" s="188">
        <v>-2</v>
      </c>
      <c r="AE25" s="71">
        <v>-16</v>
      </c>
      <c r="AF25" s="145">
        <v>-9.4000000000000057</v>
      </c>
      <c r="AG25" s="145">
        <v>-7.2</v>
      </c>
      <c r="AH25" s="145">
        <v>-5.4</v>
      </c>
      <c r="AI25" s="145">
        <v>-4.4000000000000004</v>
      </c>
      <c r="AJ25" s="145">
        <v>-2.5999999999999943</v>
      </c>
      <c r="AK25" s="145">
        <v>2.5</v>
      </c>
      <c r="AL25" s="145">
        <v>6.4000000000000057</v>
      </c>
      <c r="AM25" s="145">
        <v>7.2</v>
      </c>
      <c r="AN25" s="145">
        <v>8</v>
      </c>
      <c r="AO25" s="145">
        <v>7</v>
      </c>
      <c r="AP25" s="145">
        <v>5.0999999999999943</v>
      </c>
      <c r="AQ25" s="186"/>
      <c r="AR25" s="87">
        <v>-6.5999999999999943</v>
      </c>
      <c r="AS25" s="188">
        <v>6.7999999999999972</v>
      </c>
      <c r="AT25" s="188">
        <v>3.0999999999999943</v>
      </c>
      <c r="AU25" s="188">
        <v>-2</v>
      </c>
      <c r="AV25" s="203">
        <v>5.0999999999999943</v>
      </c>
    </row>
    <row r="26" spans="1:48">
      <c r="A26" s="63" t="s">
        <v>86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5">
        <v>5.5999999999999943</v>
      </c>
      <c r="K26" s="145">
        <v>2.2999999999999972</v>
      </c>
      <c r="L26" s="145">
        <v>-13</v>
      </c>
      <c r="M26" s="145">
        <v>2.5</v>
      </c>
      <c r="N26" s="71">
        <v>10</v>
      </c>
      <c r="O26" s="145">
        <v>13.5</v>
      </c>
      <c r="P26" s="145">
        <v>14.3</v>
      </c>
      <c r="Q26" s="145">
        <v>8.6</v>
      </c>
      <c r="R26" s="145">
        <v>5.8</v>
      </c>
      <c r="S26" s="145">
        <v>-7.7000000000000028</v>
      </c>
      <c r="T26" s="145">
        <v>-5.7999999999999972</v>
      </c>
      <c r="U26" s="145">
        <v>-5.5999999999999943</v>
      </c>
      <c r="V26" s="145">
        <v>-9.6</v>
      </c>
      <c r="W26" s="145">
        <v>-13.599999999999994</v>
      </c>
      <c r="X26" s="145">
        <v>8.5</v>
      </c>
      <c r="Y26" s="145">
        <v>-18.799999999999997</v>
      </c>
      <c r="Z26" s="186"/>
      <c r="AA26" s="87">
        <v>16.700000000000003</v>
      </c>
      <c r="AB26" s="145">
        <v>8.5</v>
      </c>
      <c r="AC26" s="145">
        <v>7.9000000000000057</v>
      </c>
      <c r="AD26" s="188">
        <v>5.0999999999999943</v>
      </c>
      <c r="AE26" s="71">
        <v>10</v>
      </c>
      <c r="AF26" s="145">
        <v>11.799999999999997</v>
      </c>
      <c r="AG26" s="145">
        <v>12.8</v>
      </c>
      <c r="AH26" s="145">
        <v>9.6999999999999993</v>
      </c>
      <c r="AI26" s="145">
        <v>9</v>
      </c>
      <c r="AJ26" s="145">
        <v>6.0999999999999943</v>
      </c>
      <c r="AK26" s="145">
        <v>4.2000000000000028</v>
      </c>
      <c r="AL26" s="145">
        <v>2.7999999999999972</v>
      </c>
      <c r="AM26" s="145">
        <v>1.3</v>
      </c>
      <c r="AN26" s="145">
        <v>-0.20000000000000284</v>
      </c>
      <c r="AO26" s="145">
        <v>0.5</v>
      </c>
      <c r="AP26" s="145">
        <v>-1.2000000000000028</v>
      </c>
      <c r="AQ26" s="186"/>
      <c r="AR26" s="87">
        <v>2.2999999999999972</v>
      </c>
      <c r="AS26" s="188">
        <v>15.299999999999997</v>
      </c>
      <c r="AT26" s="188">
        <v>12.900000000000006</v>
      </c>
      <c r="AU26" s="188">
        <v>5.0999999999999943</v>
      </c>
      <c r="AV26" s="203">
        <v>-1.2000000000000028</v>
      </c>
    </row>
    <row r="27" spans="1:48">
      <c r="A27" s="63" t="s">
        <v>87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5">
        <v>-4.7000000000000028</v>
      </c>
      <c r="K27" s="145">
        <v>-2.2999999999999972</v>
      </c>
      <c r="L27" s="145">
        <v>0</v>
      </c>
      <c r="M27" s="145">
        <v>25.099999999999994</v>
      </c>
      <c r="N27" s="71">
        <v>21.400000000000006</v>
      </c>
      <c r="O27" s="145">
        <v>0.40000000000000568</v>
      </c>
      <c r="P27" s="145">
        <v>-18.2</v>
      </c>
      <c r="Q27" s="145">
        <v>-10</v>
      </c>
      <c r="R27" s="145">
        <v>-11.900000000000006</v>
      </c>
      <c r="S27" s="145">
        <v>8</v>
      </c>
      <c r="T27" s="145">
        <v>13.700000000000003</v>
      </c>
      <c r="U27" s="145">
        <v>-33.400000000000006</v>
      </c>
      <c r="V27" s="145">
        <v>4.4000000000000004</v>
      </c>
      <c r="W27" s="145">
        <v>-0.59999999999999432</v>
      </c>
      <c r="X27" s="145">
        <v>14.200000000000003</v>
      </c>
      <c r="Y27" s="145">
        <v>-11.099999999999994</v>
      </c>
      <c r="Z27" s="186"/>
      <c r="AA27" s="87">
        <v>2.5</v>
      </c>
      <c r="AB27" s="145">
        <v>4.4000000000000057</v>
      </c>
      <c r="AC27" s="145">
        <v>1.4000000000000057</v>
      </c>
      <c r="AD27" s="188">
        <v>3</v>
      </c>
      <c r="AE27" s="71">
        <v>21.400000000000006</v>
      </c>
      <c r="AF27" s="145">
        <v>9.5999999999999943</v>
      </c>
      <c r="AG27" s="145">
        <v>-1.3</v>
      </c>
      <c r="AH27" s="145">
        <v>-3.7</v>
      </c>
      <c r="AI27" s="145">
        <v>-5.2999999999999972</v>
      </c>
      <c r="AJ27" s="145">
        <v>-3.4000000000000057</v>
      </c>
      <c r="AK27" s="145">
        <v>-1.4000000000000057</v>
      </c>
      <c r="AL27" s="145">
        <v>-5</v>
      </c>
      <c r="AM27" s="145">
        <v>-3.8</v>
      </c>
      <c r="AN27" s="145">
        <v>-3.4000000000000057</v>
      </c>
      <c r="AO27" s="145">
        <v>-1.5999999999999943</v>
      </c>
      <c r="AP27" s="145">
        <v>-2.5999999999999943</v>
      </c>
      <c r="AQ27" s="186"/>
      <c r="AR27" s="87">
        <v>3.5999999999999943</v>
      </c>
      <c r="AS27" s="188">
        <v>-5</v>
      </c>
      <c r="AT27" s="188">
        <v>3.7000000000000028</v>
      </c>
      <c r="AU27" s="188">
        <v>3</v>
      </c>
      <c r="AV27" s="203">
        <v>-2.5999999999999943</v>
      </c>
    </row>
    <row r="28" spans="1:48" ht="12.75" customHeight="1">
      <c r="A28" s="63" t="s">
        <v>88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5">
        <v>12.5</v>
      </c>
      <c r="K28" s="145">
        <v>5.5</v>
      </c>
      <c r="L28" s="145">
        <v>11.099999999999994</v>
      </c>
      <c r="M28" s="145">
        <v>17.099999999999994</v>
      </c>
      <c r="N28" s="71">
        <v>-5.2000000000000028</v>
      </c>
      <c r="O28" s="145">
        <v>-9.5999999999999943</v>
      </c>
      <c r="P28" s="145">
        <v>3.9</v>
      </c>
      <c r="Q28" s="145">
        <v>38.799999999999997</v>
      </c>
      <c r="R28" s="145">
        <v>20.100000000000001</v>
      </c>
      <c r="S28" s="145">
        <v>18.599999999999994</v>
      </c>
      <c r="T28" s="145">
        <v>9.9000000000000057</v>
      </c>
      <c r="U28" s="145">
        <v>12</v>
      </c>
      <c r="V28" s="145">
        <v>0.8</v>
      </c>
      <c r="W28" s="145">
        <v>-1.9000000000000057</v>
      </c>
      <c r="X28" s="145">
        <v>-0.59999999999999432</v>
      </c>
      <c r="Y28" s="145">
        <v>-3.7999999999999972</v>
      </c>
      <c r="Z28" s="186"/>
      <c r="AA28" s="87">
        <v>-2.7999999999999972</v>
      </c>
      <c r="AB28" s="145">
        <v>-8.7000000000000028</v>
      </c>
      <c r="AC28" s="145">
        <v>-3.5</v>
      </c>
      <c r="AD28" s="188">
        <v>9.9999999999994316E-2</v>
      </c>
      <c r="AE28" s="71">
        <v>-5.2000000000000028</v>
      </c>
      <c r="AF28" s="145">
        <v>-7.5999999999999943</v>
      </c>
      <c r="AG28" s="145">
        <v>-3.1</v>
      </c>
      <c r="AH28" s="145">
        <v>7.7</v>
      </c>
      <c r="AI28" s="145">
        <v>10.5</v>
      </c>
      <c r="AJ28" s="145">
        <v>12.900000000000006</v>
      </c>
      <c r="AK28" s="145">
        <v>12.400000000000006</v>
      </c>
      <c r="AL28" s="145">
        <v>12.400000000000006</v>
      </c>
      <c r="AM28" s="145">
        <v>10.8</v>
      </c>
      <c r="AN28" s="145">
        <v>9.4000000000000057</v>
      </c>
      <c r="AO28" s="145">
        <v>8.5</v>
      </c>
      <c r="AP28" s="145">
        <v>7.5</v>
      </c>
      <c r="AQ28" s="186"/>
      <c r="AR28" s="87">
        <v>5.2999999999999972</v>
      </c>
      <c r="AS28" s="188">
        <v>0.79999999999999716</v>
      </c>
      <c r="AT28" s="188">
        <v>6.7000000000000028</v>
      </c>
      <c r="AU28" s="188">
        <v>9.9999999999994316E-2</v>
      </c>
      <c r="AV28" s="203">
        <v>7.5</v>
      </c>
    </row>
    <row r="29" spans="1:48">
      <c r="A29" s="63" t="s">
        <v>89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5">
        <v>-7.0999999999999943</v>
      </c>
      <c r="K29" s="145">
        <v>-2.7999999999999972</v>
      </c>
      <c r="L29" s="145">
        <v>8.7000000000000028</v>
      </c>
      <c r="M29" s="145">
        <v>4.9000000000000057</v>
      </c>
      <c r="N29" s="71">
        <v>-3.9000000000000057</v>
      </c>
      <c r="O29" s="145">
        <v>-3.5</v>
      </c>
      <c r="P29" s="145">
        <v>5.2</v>
      </c>
      <c r="Q29" s="145">
        <v>29.1</v>
      </c>
      <c r="R29" s="145">
        <v>12.2</v>
      </c>
      <c r="S29" s="145">
        <v>7</v>
      </c>
      <c r="T29" s="145">
        <v>8.4000000000000057</v>
      </c>
      <c r="U29" s="145">
        <v>5.4000000000000057</v>
      </c>
      <c r="V29" s="145">
        <v>0</v>
      </c>
      <c r="W29" s="145">
        <v>0</v>
      </c>
      <c r="X29" s="145">
        <v>4.0999999999999943</v>
      </c>
      <c r="Y29" s="145">
        <v>1.2999999999999972</v>
      </c>
      <c r="Z29" s="186"/>
      <c r="AA29" s="87">
        <v>-10.099999999999994</v>
      </c>
      <c r="AB29" s="145">
        <v>-14</v>
      </c>
      <c r="AC29" s="145">
        <v>-12.299999999999997</v>
      </c>
      <c r="AD29" s="188">
        <v>-8.7000000000000028</v>
      </c>
      <c r="AE29" s="71">
        <v>-3.9000000000000057</v>
      </c>
      <c r="AF29" s="145">
        <v>-3.5999999999999943</v>
      </c>
      <c r="AG29" s="145">
        <v>-0.6</v>
      </c>
      <c r="AH29" s="145">
        <v>5.9</v>
      </c>
      <c r="AI29" s="145">
        <v>7.1</v>
      </c>
      <c r="AJ29" s="145">
        <v>7.0999999999999943</v>
      </c>
      <c r="AK29" s="145">
        <v>7.4000000000000057</v>
      </c>
      <c r="AL29" s="145">
        <v>7.0999999999999943</v>
      </c>
      <c r="AM29" s="145">
        <v>6.3</v>
      </c>
      <c r="AN29" s="145">
        <v>5.5999999999999943</v>
      </c>
      <c r="AO29" s="145">
        <v>5.5</v>
      </c>
      <c r="AP29" s="145">
        <v>5.2000000000000028</v>
      </c>
      <c r="AQ29" s="186"/>
      <c r="AR29" s="87">
        <v>-2.5999999999999943</v>
      </c>
      <c r="AS29" s="188">
        <v>0.79999999999999716</v>
      </c>
      <c r="AT29" s="188">
        <v>-1.4000000000000057</v>
      </c>
      <c r="AU29" s="188">
        <v>-8.7000000000000028</v>
      </c>
      <c r="AV29" s="203">
        <v>5.2000000000000028</v>
      </c>
    </row>
    <row r="30" spans="1:48" ht="24">
      <c r="A30" s="63" t="s">
        <v>90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5">
        <v>-7.5999999999999943</v>
      </c>
      <c r="K30" s="145">
        <v>-17.700000000000003</v>
      </c>
      <c r="L30" s="145">
        <v>-13.799999999999997</v>
      </c>
      <c r="M30" s="145">
        <v>-2.2000000000000028</v>
      </c>
      <c r="N30" s="71">
        <v>-9.7999999999999972</v>
      </c>
      <c r="O30" s="145">
        <v>-7</v>
      </c>
      <c r="P30" s="145">
        <v>7.6</v>
      </c>
      <c r="Q30" s="145">
        <v>41</v>
      </c>
      <c r="R30" s="145">
        <v>28.5</v>
      </c>
      <c r="S30" s="145">
        <v>17.599999999999994</v>
      </c>
      <c r="T30" s="145">
        <v>3.7999999999999972</v>
      </c>
      <c r="U30" s="145">
        <v>5.0999999999999943</v>
      </c>
      <c r="V30" s="145">
        <v>0.7</v>
      </c>
      <c r="W30" s="145">
        <v>2.7999999999999972</v>
      </c>
      <c r="X30" s="145">
        <v>6.7000000000000028</v>
      </c>
      <c r="Y30" s="145">
        <v>8</v>
      </c>
      <c r="Z30" s="186"/>
      <c r="AA30" s="87">
        <v>-13.5</v>
      </c>
      <c r="AB30" s="145">
        <v>-21.5</v>
      </c>
      <c r="AC30" s="145">
        <v>-19.799999999999997</v>
      </c>
      <c r="AD30" s="199">
        <v>-17.599999999999994</v>
      </c>
      <c r="AE30" s="71">
        <v>-9.7999999999999972</v>
      </c>
      <c r="AF30" s="188">
        <v>-8.0999999999999943</v>
      </c>
      <c r="AG30" s="188">
        <v>-2.4</v>
      </c>
      <c r="AH30" s="188">
        <v>6.5</v>
      </c>
      <c r="AI30" s="199">
        <v>10.4</v>
      </c>
      <c r="AJ30" s="199">
        <v>11.599999999999994</v>
      </c>
      <c r="AK30" s="199">
        <v>10.400000000000006</v>
      </c>
      <c r="AL30" s="199">
        <v>9.7999999999999972</v>
      </c>
      <c r="AM30" s="199">
        <v>8.6999999999999993</v>
      </c>
      <c r="AN30" s="199">
        <v>8.0999999999999943</v>
      </c>
      <c r="AO30" s="199">
        <v>8</v>
      </c>
      <c r="AP30" s="199">
        <v>8</v>
      </c>
      <c r="AQ30" s="186"/>
      <c r="AR30" s="87">
        <v>11.700000000000003</v>
      </c>
      <c r="AS30" s="188">
        <v>12.400000000000006</v>
      </c>
      <c r="AT30" s="188">
        <v>-2.2000000000000028</v>
      </c>
      <c r="AU30" s="188">
        <v>-17.599999999999994</v>
      </c>
      <c r="AV30" s="203">
        <v>8</v>
      </c>
    </row>
    <row r="31" spans="1:48" ht="25.5" customHeight="1">
      <c r="A31" s="65" t="s">
        <v>91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195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206">
        <v>-3.5</v>
      </c>
      <c r="S31" s="206">
        <v>-5.5</v>
      </c>
      <c r="T31" s="205">
        <v>2.2000000000000028</v>
      </c>
      <c r="U31" s="205">
        <v>0.29999999999999716</v>
      </c>
      <c r="V31" s="205">
        <v>-2.4</v>
      </c>
      <c r="W31" s="205">
        <v>7.5999999999999943</v>
      </c>
      <c r="X31" s="205">
        <v>-6.4000000000000057</v>
      </c>
      <c r="Y31" s="205">
        <v>-8.2999999999999972</v>
      </c>
      <c r="Z31" s="186"/>
      <c r="AA31" s="189">
        <v>-7.4000000000000057</v>
      </c>
      <c r="AB31" s="75">
        <v>-5.5</v>
      </c>
      <c r="AC31" s="75">
        <v>-3.4000000000000057</v>
      </c>
      <c r="AD31" s="205">
        <v>-0.90000000000000568</v>
      </c>
      <c r="AE31" s="74">
        <v>3.2000000000000028</v>
      </c>
      <c r="AF31" s="206">
        <v>2.5</v>
      </c>
      <c r="AG31" s="206">
        <v>4.0999999999999996</v>
      </c>
      <c r="AH31" s="206">
        <v>4.2</v>
      </c>
      <c r="AI31" s="206">
        <v>2.9</v>
      </c>
      <c r="AJ31" s="206">
        <v>1.7000000000000028</v>
      </c>
      <c r="AK31" s="205">
        <v>1.7000000000000028</v>
      </c>
      <c r="AL31" s="205">
        <v>1.5999999999999943</v>
      </c>
      <c r="AM31" s="205">
        <v>1.2</v>
      </c>
      <c r="AN31" s="205">
        <v>1.7000000000000028</v>
      </c>
      <c r="AO31" s="205">
        <v>0.90000000000000568</v>
      </c>
      <c r="AP31" s="205">
        <v>-9.9999999999994316E-2</v>
      </c>
      <c r="AQ31" s="186"/>
      <c r="AR31" s="189">
        <v>-6</v>
      </c>
      <c r="AS31" s="206">
        <v>3</v>
      </c>
      <c r="AT31" s="206">
        <v>-4.4000000000000057</v>
      </c>
      <c r="AU31" s="206">
        <v>-0.90000000000000568</v>
      </c>
      <c r="AV31" s="195">
        <v>-9.9999999999994316E-2</v>
      </c>
    </row>
    <row r="32" spans="1:48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8"/>
      <c r="K32" s="148"/>
      <c r="L32" s="148"/>
      <c r="M32" s="148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61"/>
      <c r="AB32" s="61"/>
      <c r="AC32" s="146"/>
      <c r="AD32" s="146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61"/>
    </row>
    <row r="33" spans="1:44" s="66" customFormat="1" ht="12">
      <c r="A33" s="67" t="s">
        <v>233</v>
      </c>
    </row>
    <row r="34" spans="1:44">
      <c r="A34" s="67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>
      <c r="A35" s="16" t="s">
        <v>231</v>
      </c>
    </row>
    <row r="36" spans="1:44" ht="19.95" customHeight="1">
      <c r="A36" s="68"/>
    </row>
    <row r="37" spans="1:44">
      <c r="A37" s="16"/>
    </row>
    <row r="40" spans="1:44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44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44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44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44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44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44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44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44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mergeCells count="13">
    <mergeCell ref="AV4:AV5"/>
    <mergeCell ref="AA3:AH3"/>
    <mergeCell ref="B2:Q3"/>
    <mergeCell ref="A4:A5"/>
    <mergeCell ref="AA4:AD4"/>
    <mergeCell ref="B4:M4"/>
    <mergeCell ref="N4:Y4"/>
    <mergeCell ref="AE4:AP4"/>
    <mergeCell ref="AT4:AT5"/>
    <mergeCell ref="AU4:AU5"/>
    <mergeCell ref="AS4:AS5"/>
    <mergeCell ref="AR4:AR5"/>
    <mergeCell ref="AR3:AU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ignoredErrors>
    <ignoredError sqref="B5:Y5" numberStoredAsText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41"/>
  <sheetViews>
    <sheetView showGridLines="0" tabSelected="1" zoomScale="70" zoomScaleNormal="70" zoomScalePageLayoutView="85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AE23" sqref="AE23"/>
    </sheetView>
  </sheetViews>
  <sheetFormatPr defaultColWidth="5.44140625" defaultRowHeight="15" customHeight="1"/>
  <cols>
    <col min="1" max="1" width="5.44140625" style="94" customWidth="1"/>
    <col min="2" max="2" width="69.44140625" style="94" customWidth="1"/>
    <col min="3" max="3" width="10.44140625" style="94" customWidth="1"/>
    <col min="4" max="6" width="8.44140625" style="94" customWidth="1"/>
    <col min="7" max="10" width="9.44140625" style="94" customWidth="1"/>
    <col min="11" max="11" width="11.44140625" style="94" customWidth="1"/>
    <col min="12" max="12" width="13" style="94" customWidth="1"/>
    <col min="13" max="13" width="12.44140625" style="94" customWidth="1"/>
    <col min="14" max="27" width="13.44140625" style="94" customWidth="1"/>
    <col min="28" max="30" width="11.44140625" style="94" customWidth="1"/>
    <col min="31" max="16384" width="5.44140625" style="94"/>
  </cols>
  <sheetData>
    <row r="1" spans="2:33" s="93" customFormat="1" ht="30" customHeight="1">
      <c r="B1" s="330" t="s">
        <v>92</v>
      </c>
      <c r="C1" s="330"/>
      <c r="D1" s="330"/>
      <c r="G1" s="134"/>
    </row>
    <row r="2" spans="2:33" ht="15" customHeight="1">
      <c r="B2" s="331" t="s">
        <v>1</v>
      </c>
      <c r="C2" s="332" t="s">
        <v>93</v>
      </c>
      <c r="D2" s="328" t="s">
        <v>3</v>
      </c>
      <c r="E2" s="327" t="s">
        <v>4</v>
      </c>
      <c r="F2" s="327" t="s">
        <v>5</v>
      </c>
      <c r="G2" s="327" t="s">
        <v>6</v>
      </c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7" t="s">
        <v>227</v>
      </c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53"/>
    </row>
    <row r="3" spans="2:33" ht="15" customHeight="1">
      <c r="B3" s="331"/>
      <c r="C3" s="332"/>
      <c r="D3" s="328"/>
      <c r="E3" s="328"/>
      <c r="F3" s="328"/>
      <c r="G3" s="144" t="s">
        <v>7</v>
      </c>
      <c r="H3" s="144" t="s">
        <v>8</v>
      </c>
      <c r="I3" s="144" t="s">
        <v>95</v>
      </c>
      <c r="J3" s="144" t="s">
        <v>10</v>
      </c>
      <c r="K3" s="144" t="s">
        <v>11</v>
      </c>
      <c r="L3" s="144" t="s">
        <v>12</v>
      </c>
      <c r="M3" s="144" t="s">
        <v>13</v>
      </c>
      <c r="N3" s="144" t="s">
        <v>14</v>
      </c>
      <c r="O3" s="144" t="s">
        <v>15</v>
      </c>
      <c r="P3" s="144" t="s">
        <v>16</v>
      </c>
      <c r="Q3" s="144" t="s">
        <v>17</v>
      </c>
      <c r="R3" s="144" t="s">
        <v>18</v>
      </c>
      <c r="S3" s="144" t="s">
        <v>7</v>
      </c>
      <c r="T3" s="144" t="s">
        <v>8</v>
      </c>
      <c r="U3" s="144" t="s">
        <v>95</v>
      </c>
      <c r="V3" s="144" t="s">
        <v>10</v>
      </c>
      <c r="W3" s="144" t="s">
        <v>11</v>
      </c>
      <c r="X3" s="144" t="s">
        <v>12</v>
      </c>
      <c r="Y3" s="144" t="s">
        <v>13</v>
      </c>
      <c r="Z3" s="144" t="s">
        <v>14</v>
      </c>
      <c r="AA3" s="144" t="s">
        <v>15</v>
      </c>
      <c r="AB3" s="144" t="s">
        <v>16</v>
      </c>
      <c r="AC3" s="144" t="s">
        <v>17</v>
      </c>
      <c r="AD3" s="144" t="s">
        <v>18</v>
      </c>
    </row>
    <row r="4" spans="2:33" ht="15" customHeight="1">
      <c r="B4" s="95" t="s">
        <v>96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2:33" s="102" customFormat="1" ht="15" customHeight="1">
      <c r="B5" s="325" t="s">
        <v>97</v>
      </c>
      <c r="C5" s="100" t="s">
        <v>98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>
        <v>41408.239000000001</v>
      </c>
      <c r="X5" s="101">
        <v>41383.182000000001</v>
      </c>
      <c r="Y5" s="101">
        <v>41362.392999999996</v>
      </c>
      <c r="Z5" s="101">
        <v>41342.464999999997</v>
      </c>
      <c r="AA5" s="101">
        <v>41319.800000000003</v>
      </c>
      <c r="AB5" s="101">
        <v>41270.898999999998</v>
      </c>
      <c r="AC5" s="101">
        <v>41208.106</v>
      </c>
      <c r="AD5" s="101"/>
    </row>
    <row r="6" spans="2:33" s="106" customFormat="1" ht="15" customHeight="1">
      <c r="B6" s="325"/>
      <c r="C6" s="100" t="s">
        <v>99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>
        <v>-0.9</v>
      </c>
      <c r="X6" s="105">
        <v>-0.9</v>
      </c>
      <c r="Y6" s="105">
        <v>-0.9</v>
      </c>
      <c r="Z6" s="105">
        <v>-0.9</v>
      </c>
      <c r="AA6" s="105">
        <v>-0.9</v>
      </c>
      <c r="AB6" s="135">
        <v>-0.95969572179203055</v>
      </c>
      <c r="AC6" s="352">
        <v>-1.0132614696456557</v>
      </c>
      <c r="AD6" s="105"/>
      <c r="AE6" s="128"/>
      <c r="AF6" s="128"/>
      <c r="AG6" s="128"/>
    </row>
    <row r="7" spans="2:33" s="106" customFormat="1" ht="15" customHeight="1">
      <c r="B7" s="325" t="s">
        <v>100</v>
      </c>
      <c r="C7" s="100" t="s">
        <v>98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  <c r="X7" s="78">
        <v>7115.4</v>
      </c>
      <c r="Y7" s="78">
        <v>7091</v>
      </c>
      <c r="Z7" s="78">
        <v>7078.9</v>
      </c>
      <c r="AA7" s="78">
        <v>7073.9</v>
      </c>
      <c r="AB7" s="78">
        <v>7085.8</v>
      </c>
      <c r="AC7" s="78">
        <v>7075.3</v>
      </c>
      <c r="AD7" s="78">
        <v>7020.7</v>
      </c>
    </row>
    <row r="8" spans="2:33" s="106" customFormat="1" ht="15" customHeight="1">
      <c r="B8" s="325"/>
      <c r="C8" s="100" t="s">
        <v>99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  <c r="X8" s="108">
        <v>-2.5</v>
      </c>
      <c r="Y8" s="108">
        <v>-2.7</v>
      </c>
      <c r="Z8" s="108">
        <v>-2.7</v>
      </c>
      <c r="AA8" s="108">
        <v>-3.1</v>
      </c>
      <c r="AB8" s="108">
        <v>-3.1703517450600032</v>
      </c>
      <c r="AC8" s="108">
        <v>-3.3798547003878299</v>
      </c>
      <c r="AD8" s="108">
        <v>-3.2868182882647137</v>
      </c>
    </row>
    <row r="9" spans="2:33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2:33" s="106" customFormat="1" ht="15" customHeight="1">
      <c r="B10" s="95" t="s">
        <v>102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2:33" s="106" customFormat="1" ht="15" customHeight="1">
      <c r="B11" s="109" t="s">
        <v>103</v>
      </c>
      <c r="C11" s="100" t="s">
        <v>104</v>
      </c>
      <c r="D11" s="105">
        <v>9.5</v>
      </c>
      <c r="E11" s="111">
        <v>8.8000000000000007</v>
      </c>
      <c r="F11" s="105">
        <v>8.1999999999999993</v>
      </c>
      <c r="G11" s="111" t="s">
        <v>101</v>
      </c>
      <c r="H11" s="111" t="s">
        <v>101</v>
      </c>
      <c r="I11" s="111">
        <v>8.6</v>
      </c>
      <c r="J11" s="111" t="s">
        <v>101</v>
      </c>
      <c r="K11" s="111" t="s">
        <v>101</v>
      </c>
      <c r="L11" s="111">
        <v>9.9</v>
      </c>
      <c r="M11" s="111" t="s">
        <v>101</v>
      </c>
      <c r="N11" s="111" t="s">
        <v>101</v>
      </c>
      <c r="O11" s="111">
        <v>9.5</v>
      </c>
      <c r="P11" s="111" t="s">
        <v>101</v>
      </c>
      <c r="Q11" s="111" t="s">
        <v>101</v>
      </c>
      <c r="R11" s="111">
        <v>10.1</v>
      </c>
      <c r="S11" s="111" t="s">
        <v>101</v>
      </c>
      <c r="T11" s="111" t="s">
        <v>101</v>
      </c>
      <c r="U11" s="111">
        <v>10.5</v>
      </c>
      <c r="V11" s="111" t="s">
        <v>101</v>
      </c>
      <c r="W11" s="111" t="s">
        <v>101</v>
      </c>
      <c r="X11" s="111">
        <v>9.3000000000000007</v>
      </c>
      <c r="Y11" s="111" t="s">
        <v>101</v>
      </c>
      <c r="Z11" s="111" t="s">
        <v>101</v>
      </c>
      <c r="AA11" s="111" t="s">
        <v>101</v>
      </c>
      <c r="AB11" s="269" t="s">
        <v>101</v>
      </c>
      <c r="AC11" s="111" t="s">
        <v>101</v>
      </c>
      <c r="AD11" s="111"/>
    </row>
    <row r="12" spans="2:33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</row>
    <row r="13" spans="2:33" s="106" customFormat="1" ht="15" customHeight="1">
      <c r="B13" s="95" t="s">
        <v>105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</row>
    <row r="14" spans="2:33" s="102" customFormat="1" ht="15" customHeight="1">
      <c r="B14" s="325" t="s">
        <v>106</v>
      </c>
      <c r="C14" s="100" t="s">
        <v>107</v>
      </c>
      <c r="D14" s="107" t="s">
        <v>101</v>
      </c>
      <c r="E14" s="113" t="s">
        <v>101</v>
      </c>
      <c r="F14" s="113" t="s">
        <v>101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  <c r="X14" s="113">
        <v>14313</v>
      </c>
      <c r="Y14" s="113">
        <v>14345</v>
      </c>
      <c r="Z14" s="113">
        <v>13997</v>
      </c>
      <c r="AA14" s="113">
        <v>14239</v>
      </c>
      <c r="AB14" s="113">
        <v>14045</v>
      </c>
      <c r="AC14" s="113">
        <v>14282</v>
      </c>
      <c r="AD14" s="113">
        <v>17453</v>
      </c>
    </row>
    <row r="15" spans="2:33" s="106" customFormat="1" ht="15" customHeight="1">
      <c r="B15" s="325"/>
      <c r="C15" s="100" t="s">
        <v>99</v>
      </c>
      <c r="D15" s="104" t="s">
        <v>101</v>
      </c>
      <c r="E15" s="108" t="s">
        <v>101</v>
      </c>
      <c r="F15" s="108" t="s">
        <v>101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  <c r="X15" s="108">
        <v>23.6</v>
      </c>
      <c r="Y15" s="108">
        <v>21.5</v>
      </c>
      <c r="Z15" s="108">
        <v>22.3</v>
      </c>
      <c r="AA15" s="108">
        <v>18.7</v>
      </c>
      <c r="AB15" s="262">
        <v>15.4</v>
      </c>
      <c r="AC15" s="108">
        <v>19.145741219654624</v>
      </c>
      <c r="AD15" s="108">
        <v>23.090485929896325</v>
      </c>
    </row>
    <row r="16" spans="2:33" s="106" customFormat="1" ht="15" customHeight="1">
      <c r="B16" s="325" t="s">
        <v>108</v>
      </c>
      <c r="C16" s="100" t="s">
        <v>107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  <c r="X16" s="113">
        <v>13310</v>
      </c>
      <c r="Y16" s="113">
        <v>13458</v>
      </c>
      <c r="Z16" s="113">
        <v>13525</v>
      </c>
      <c r="AA16" s="113">
        <v>13604</v>
      </c>
      <c r="AB16" s="263">
        <v>13647.78</v>
      </c>
      <c r="AC16" s="113">
        <v>13705</v>
      </c>
      <c r="AD16" s="113">
        <v>14014</v>
      </c>
    </row>
    <row r="17" spans="2:30" s="106" customFormat="1" ht="15" customHeight="1">
      <c r="B17" s="325"/>
      <c r="C17" s="100" t="s">
        <v>99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  <c r="X17" s="104">
        <v>21.8</v>
      </c>
      <c r="Y17" s="104">
        <v>21.8</v>
      </c>
      <c r="Z17" s="104">
        <v>21.8</v>
      </c>
      <c r="AA17" s="104">
        <v>21.5</v>
      </c>
      <c r="AB17" s="264">
        <v>20.8</v>
      </c>
      <c r="AC17" s="104">
        <v>20.7</v>
      </c>
      <c r="AD17" s="104">
        <v>120.9</v>
      </c>
    </row>
    <row r="18" spans="2:30" s="102" customFormat="1" ht="15" customHeight="1">
      <c r="B18" s="109" t="s">
        <v>109</v>
      </c>
      <c r="C18" s="100" t="s">
        <v>99</v>
      </c>
      <c r="D18" s="105" t="s">
        <v>101</v>
      </c>
      <c r="E18" s="108" t="s">
        <v>101</v>
      </c>
      <c r="F18" s="105" t="s">
        <v>101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  <c r="X18" s="108">
        <v>12.9</v>
      </c>
      <c r="Y18" s="108">
        <v>10.199999999999999</v>
      </c>
      <c r="Z18" s="108">
        <v>10.9</v>
      </c>
      <c r="AA18" s="108">
        <v>6.9</v>
      </c>
      <c r="AB18" s="262">
        <v>4</v>
      </c>
      <c r="AC18" s="108">
        <v>8</v>
      </c>
      <c r="AD18" s="108">
        <v>11.9</v>
      </c>
    </row>
    <row r="19" spans="2:30" s="106" customFormat="1" ht="15" customHeight="1">
      <c r="B19" s="109" t="s">
        <v>110</v>
      </c>
      <c r="C19" s="100" t="s">
        <v>99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  <c r="X19" s="114">
        <v>12.4</v>
      </c>
      <c r="Y19" s="114">
        <v>12</v>
      </c>
      <c r="Z19" s="114">
        <v>11.9</v>
      </c>
      <c r="AA19" s="114">
        <v>11.3</v>
      </c>
      <c r="AB19" s="265">
        <v>10.5</v>
      </c>
      <c r="AC19" s="114">
        <v>10.3</v>
      </c>
      <c r="AD19" s="114">
        <v>110.5</v>
      </c>
    </row>
    <row r="20" spans="2:30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265"/>
      <c r="AC20" s="114"/>
      <c r="AD20" s="114"/>
    </row>
    <row r="21" spans="2:30" s="106" customFormat="1" ht="15" customHeight="1">
      <c r="B21" s="95" t="s">
        <v>111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265"/>
      <c r="AC21" s="114"/>
      <c r="AD21" s="114"/>
    </row>
    <row r="22" spans="2:30" s="106" customFormat="1" ht="15" customHeight="1">
      <c r="B22" s="109" t="s">
        <v>112</v>
      </c>
      <c r="C22" s="100" t="s">
        <v>107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  <c r="X22" s="113">
        <v>6000</v>
      </c>
      <c r="Y22" s="113">
        <v>6000</v>
      </c>
      <c r="Z22" s="113">
        <v>6000</v>
      </c>
      <c r="AA22" s="113">
        <v>6000</v>
      </c>
      <c r="AB22" s="263">
        <v>6000</v>
      </c>
      <c r="AC22" s="113">
        <v>6000</v>
      </c>
      <c r="AD22" s="113">
        <v>6500</v>
      </c>
    </row>
    <row r="23" spans="2:30" s="106" customFormat="1" ht="15" customHeight="1">
      <c r="B23" s="109" t="s">
        <v>113</v>
      </c>
      <c r="C23" s="100" t="s">
        <v>107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  <c r="X23" s="113">
        <v>2189</v>
      </c>
      <c r="Y23" s="113">
        <v>2294</v>
      </c>
      <c r="Z23" s="113">
        <v>2294</v>
      </c>
      <c r="AA23" s="113">
        <v>2294</v>
      </c>
      <c r="AB23" s="263">
        <v>2294</v>
      </c>
      <c r="AC23" s="113">
        <v>2294</v>
      </c>
      <c r="AD23" s="113">
        <v>2393</v>
      </c>
    </row>
    <row r="24" spans="2:30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263"/>
      <c r="AC24" s="113"/>
      <c r="AD24" s="113"/>
    </row>
    <row r="25" spans="2:30" s="106" customFormat="1" ht="15" customHeight="1">
      <c r="B25" s="95" t="s">
        <v>114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266"/>
      <c r="AC25" s="115"/>
      <c r="AD25" s="115"/>
    </row>
    <row r="26" spans="2:30" s="102" customFormat="1" ht="15" customHeight="1">
      <c r="B26" s="109" t="s">
        <v>115</v>
      </c>
      <c r="C26" s="100" t="s">
        <v>116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>
        <v>245.89599999999999</v>
      </c>
      <c r="X26" s="116">
        <v>1982.616</v>
      </c>
      <c r="Y26" s="116">
        <v>2242.1350000000002</v>
      </c>
      <c r="Z26" s="116">
        <v>2362.1030000000001</v>
      </c>
      <c r="AA26" s="116">
        <v>2449.7869999999998</v>
      </c>
      <c r="AB26" s="267">
        <v>2421.221</v>
      </c>
      <c r="AC26" s="116">
        <v>2602.4470000000001</v>
      </c>
      <c r="AD26" s="116">
        <v>2700.665</v>
      </c>
    </row>
    <row r="27" spans="2:30" s="106" customFormat="1" ht="15" customHeight="1">
      <c r="B27" s="325" t="s">
        <v>117</v>
      </c>
      <c r="C27" s="100" t="s">
        <v>118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  <c r="X27" s="118">
        <v>0.7</v>
      </c>
      <c r="Y27" s="118">
        <v>1.4</v>
      </c>
      <c r="Z27" s="118">
        <v>1.1000000000000001</v>
      </c>
      <c r="AA27" s="118">
        <v>1.1000000000000001</v>
      </c>
      <c r="AB27" s="268">
        <v>1.1000000000000001</v>
      </c>
      <c r="AC27" s="118">
        <v>2.7621611539300002</v>
      </c>
      <c r="AD27" s="118">
        <v>10.05465367721</v>
      </c>
    </row>
    <row r="28" spans="2:30" s="106" customFormat="1" ht="15" customHeight="1">
      <c r="B28" s="325"/>
      <c r="C28" s="100" t="s">
        <v>99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  <c r="X28" s="118">
        <v>11.81459144112695</v>
      </c>
      <c r="Y28" s="118">
        <v>-16.2</v>
      </c>
      <c r="Z28" s="118">
        <v>92.3</v>
      </c>
      <c r="AA28" s="118">
        <v>8.3000000000000007</v>
      </c>
      <c r="AB28" s="268">
        <v>-43.178100073401659</v>
      </c>
      <c r="AC28" s="118">
        <v>138.79913915618101</v>
      </c>
      <c r="AD28" s="118">
        <v>28.136589991827719</v>
      </c>
    </row>
    <row r="29" spans="2:30" s="102" customFormat="1" ht="15" customHeight="1">
      <c r="B29" s="325" t="s">
        <v>119</v>
      </c>
      <c r="C29" s="100" t="s">
        <v>107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>
        <v>177.6</v>
      </c>
      <c r="X29" s="118">
        <v>309.5</v>
      </c>
      <c r="Y29" s="118">
        <v>320.8</v>
      </c>
      <c r="Z29" s="118">
        <v>327.2</v>
      </c>
      <c r="AA29" s="118">
        <v>331.9</v>
      </c>
      <c r="AB29" s="118">
        <v>806.88</v>
      </c>
      <c r="AC29" s="118">
        <v>1564.59</v>
      </c>
      <c r="AD29" s="118">
        <v>1577.29</v>
      </c>
    </row>
    <row r="30" spans="2:30" s="106" customFormat="1" ht="15" customHeight="1">
      <c r="B30" s="326"/>
      <c r="C30" s="119" t="s">
        <v>99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>
        <v>-34.200000000000003</v>
      </c>
      <c r="X30" s="120">
        <v>15.6</v>
      </c>
      <c r="Y30" s="120">
        <v>25</v>
      </c>
      <c r="Z30" s="120">
        <v>16.899999999999999</v>
      </c>
      <c r="AA30" s="120">
        <v>16.7</v>
      </c>
      <c r="AB30" s="120">
        <v>10.229508196721298</v>
      </c>
      <c r="AC30" s="120">
        <v>-2.3065443669490975</v>
      </c>
      <c r="AD30" s="120">
        <v>-2.3585635666928795</v>
      </c>
    </row>
    <row r="31" spans="2:30" ht="15" customHeight="1">
      <c r="B31" s="106" t="s">
        <v>120</v>
      </c>
      <c r="C31" s="106"/>
      <c r="D31" s="106"/>
      <c r="G31" s="122"/>
      <c r="H31" s="122"/>
      <c r="I31" s="122"/>
      <c r="J31" s="122"/>
      <c r="K31" s="122"/>
    </row>
    <row r="32" spans="2:30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121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122</v>
      </c>
      <c r="C34" s="127"/>
      <c r="D34" s="124"/>
    </row>
    <row r="35" spans="2:11" ht="15" customHeight="1">
      <c r="B35" s="127" t="s">
        <v>123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F2:F3"/>
    <mergeCell ref="G2:R2"/>
    <mergeCell ref="B1:D1"/>
    <mergeCell ref="B2:B3"/>
    <mergeCell ref="C2:C3"/>
    <mergeCell ref="D2:D3"/>
    <mergeCell ref="S2:AD2"/>
    <mergeCell ref="B14:B15"/>
    <mergeCell ref="B16:B17"/>
    <mergeCell ref="B27:B28"/>
    <mergeCell ref="B29:B30"/>
    <mergeCell ref="E2:E3"/>
    <mergeCell ref="B5:B6"/>
    <mergeCell ref="B7:B8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2"/>
  <sheetViews>
    <sheetView showGridLines="0" zoomScale="62" zoomScaleNormal="62" zoomScaleSheetLayoutView="50" workbookViewId="0">
      <selection activeCell="P12" sqref="P12"/>
    </sheetView>
  </sheetViews>
  <sheetFormatPr defaultColWidth="9.44140625" defaultRowHeight="11.4"/>
  <cols>
    <col min="1" max="1" width="5.44140625" style="210" customWidth="1"/>
    <col min="2" max="2" width="50.44140625" style="210" customWidth="1"/>
    <col min="3" max="8" width="8.6640625" style="210" customWidth="1"/>
    <col min="9" max="9" width="8.33203125" style="210" customWidth="1"/>
    <col min="10" max="11" width="8.44140625" style="210" customWidth="1"/>
    <col min="12" max="12" width="10.44140625" style="210" customWidth="1"/>
    <col min="13" max="13" width="12.44140625" style="210" customWidth="1"/>
    <col min="14" max="14" width="13.44140625" style="210" bestFit="1" customWidth="1"/>
    <col min="15" max="15" width="12.44140625" style="210" bestFit="1" customWidth="1"/>
    <col min="16" max="16" width="11.44140625" style="210" bestFit="1" customWidth="1"/>
    <col min="17" max="17" width="13.44140625" style="210" bestFit="1" customWidth="1"/>
    <col min="18" max="19" width="11.44140625" style="210" bestFit="1" customWidth="1"/>
    <col min="20" max="20" width="9.44140625" style="210"/>
    <col min="21" max="21" width="11.44140625" style="210" bestFit="1" customWidth="1"/>
    <col min="22" max="16384" width="9.44140625" style="210"/>
  </cols>
  <sheetData>
    <row r="1" spans="2:19" ht="30" customHeight="1">
      <c r="B1" s="335" t="s">
        <v>124</v>
      </c>
      <c r="C1" s="335"/>
      <c r="D1" s="335"/>
      <c r="E1" s="335"/>
      <c r="F1" s="335"/>
      <c r="G1" s="335"/>
      <c r="H1" s="209"/>
      <c r="I1" s="209"/>
      <c r="J1" s="209"/>
      <c r="K1" s="209"/>
    </row>
    <row r="2" spans="2:19" ht="15" customHeight="1">
      <c r="B2" s="336" t="s">
        <v>125</v>
      </c>
      <c r="C2" s="337" t="s">
        <v>94</v>
      </c>
      <c r="D2" s="337" t="s">
        <v>2</v>
      </c>
      <c r="E2" s="337" t="s">
        <v>3</v>
      </c>
      <c r="F2" s="337" t="s">
        <v>4</v>
      </c>
      <c r="G2" s="333" t="s">
        <v>5</v>
      </c>
      <c r="H2" s="333" t="s">
        <v>6</v>
      </c>
      <c r="I2" s="333" t="s">
        <v>227</v>
      </c>
      <c r="J2" s="277">
        <v>2020</v>
      </c>
      <c r="K2" s="277">
        <v>2021</v>
      </c>
      <c r="L2" s="151"/>
    </row>
    <row r="3" spans="2:19" ht="25.5" customHeight="1">
      <c r="B3" s="336"/>
      <c r="C3" s="337"/>
      <c r="D3" s="337"/>
      <c r="E3" s="337"/>
      <c r="F3" s="337"/>
      <c r="G3" s="334"/>
      <c r="H3" s="334"/>
      <c r="I3" s="334"/>
      <c r="J3" s="211" t="s">
        <v>244</v>
      </c>
      <c r="K3" s="270" t="s">
        <v>244</v>
      </c>
      <c r="L3" s="212"/>
    </row>
    <row r="4" spans="2:19" s="217" customFormat="1" ht="15" customHeight="1">
      <c r="B4" s="213" t="s">
        <v>126</v>
      </c>
      <c r="C4" s="214">
        <v>534.69481220231</v>
      </c>
      <c r="D4" s="214">
        <v>616.28321956596994</v>
      </c>
      <c r="E4" s="214">
        <v>793.4418504746501</v>
      </c>
      <c r="F4" s="214">
        <v>928.11494199723995</v>
      </c>
      <c r="G4" s="214">
        <v>998.34487292426002</v>
      </c>
      <c r="H4" s="214">
        <v>1076.02695360242</v>
      </c>
      <c r="I4" s="214">
        <v>1296.8529207865702</v>
      </c>
      <c r="J4" s="214">
        <v>131.25182227110008</v>
      </c>
      <c r="K4" s="214">
        <v>138.50363453994032</v>
      </c>
      <c r="L4" s="215"/>
      <c r="M4" s="210"/>
      <c r="N4" s="210"/>
      <c r="O4" s="216"/>
    </row>
    <row r="5" spans="2:19" s="217" customFormat="1" ht="15" customHeight="1">
      <c r="B5" s="218" t="s">
        <v>127</v>
      </c>
      <c r="C5" s="214">
        <v>409.41753916970004</v>
      </c>
      <c r="D5" s="214">
        <v>503.87943276343992</v>
      </c>
      <c r="E5" s="219">
        <v>627.15368617780996</v>
      </c>
      <c r="F5" s="219">
        <v>753.81564572343996</v>
      </c>
      <c r="G5" s="219">
        <v>799.7760413753</v>
      </c>
      <c r="H5" s="219">
        <v>851.11564102431987</v>
      </c>
      <c r="I5" s="219">
        <v>1107.0908873057301</v>
      </c>
      <c r="J5" s="219">
        <v>116.95602031968986</v>
      </c>
      <c r="K5" s="219">
        <v>124.58890379311015</v>
      </c>
      <c r="L5" s="220"/>
      <c r="M5" s="210"/>
      <c r="N5" s="210"/>
      <c r="O5" s="216"/>
    </row>
    <row r="6" spans="2:19" s="217" customFormat="1" ht="15" customHeight="1">
      <c r="B6" s="218" t="s">
        <v>128</v>
      </c>
      <c r="C6" s="214"/>
      <c r="D6" s="214"/>
      <c r="E6" s="219"/>
      <c r="F6" s="219"/>
      <c r="G6" s="219"/>
      <c r="H6" s="219"/>
      <c r="I6" s="219"/>
      <c r="J6" s="219"/>
      <c r="K6" s="219"/>
      <c r="L6" s="220"/>
      <c r="M6" s="210"/>
      <c r="N6" s="210"/>
      <c r="O6" s="229"/>
      <c r="S6" s="210"/>
    </row>
    <row r="7" spans="2:19" ht="15" customHeight="1">
      <c r="B7" s="221" t="s">
        <v>129</v>
      </c>
      <c r="C7" s="222">
        <v>45.061993447100001</v>
      </c>
      <c r="D7" s="222">
        <v>59.810465081070006</v>
      </c>
      <c r="E7" s="223">
        <v>75.033403662669997</v>
      </c>
      <c r="F7" s="223">
        <v>91.741785703839994</v>
      </c>
      <c r="G7" s="223">
        <v>109.95403360432996</v>
      </c>
      <c r="H7" s="223">
        <v>117.28126885316999</v>
      </c>
      <c r="I7" s="223">
        <v>137.55522032652999</v>
      </c>
      <c r="J7" s="223">
        <v>13.256782735759984</v>
      </c>
      <c r="K7" s="223">
        <v>15.969647356599992</v>
      </c>
      <c r="L7" s="224"/>
      <c r="O7" s="216"/>
      <c r="P7" s="225"/>
    </row>
    <row r="8" spans="2:19" ht="15" customHeight="1">
      <c r="B8" s="221" t="s">
        <v>130</v>
      </c>
      <c r="C8" s="222">
        <v>34.776326205720004</v>
      </c>
      <c r="D8" s="222">
        <v>54.344127554939995</v>
      </c>
      <c r="E8" s="223">
        <v>66.911934731060001</v>
      </c>
      <c r="F8" s="223">
        <v>96.882309552300015</v>
      </c>
      <c r="G8" s="223">
        <v>107.08632348242</v>
      </c>
      <c r="H8" s="223">
        <v>108.69504054163001</v>
      </c>
      <c r="I8" s="223">
        <v>147.75174741710998</v>
      </c>
      <c r="J8" s="223">
        <v>13.991552586310007</v>
      </c>
      <c r="K8" s="223">
        <v>1.8954577160599797</v>
      </c>
      <c r="L8" s="224"/>
      <c r="O8" s="216"/>
      <c r="P8" s="225"/>
    </row>
    <row r="9" spans="2:19" ht="15" customHeight="1">
      <c r="B9" s="221" t="s">
        <v>131</v>
      </c>
      <c r="C9" s="222">
        <v>178.45238521014002</v>
      </c>
      <c r="D9" s="222">
        <v>235.50602993929999</v>
      </c>
      <c r="E9" s="223">
        <v>313.98059446526997</v>
      </c>
      <c r="F9" s="223">
        <v>374.50818650722005</v>
      </c>
      <c r="G9" s="223">
        <v>378.6902213413</v>
      </c>
      <c r="H9" s="223">
        <v>400.60010382544999</v>
      </c>
      <c r="I9" s="223">
        <v>536.48913787479</v>
      </c>
      <c r="J9" s="223">
        <v>48.514551727449998</v>
      </c>
      <c r="K9" s="223">
        <v>57.77772419163</v>
      </c>
      <c r="L9" s="224"/>
      <c r="O9" s="216"/>
      <c r="P9" s="225"/>
    </row>
    <row r="10" spans="2:19" ht="15" customHeight="1">
      <c r="B10" s="221" t="s">
        <v>128</v>
      </c>
      <c r="C10" s="222"/>
      <c r="D10" s="222"/>
      <c r="E10" s="223"/>
      <c r="F10" s="223"/>
      <c r="G10" s="223"/>
      <c r="H10" s="223"/>
      <c r="I10" s="223"/>
      <c r="J10" s="223"/>
      <c r="K10" s="223"/>
      <c r="L10" s="224"/>
      <c r="M10" s="216"/>
      <c r="N10" s="216"/>
      <c r="O10" s="216"/>
      <c r="P10" s="217"/>
    </row>
    <row r="11" spans="2:19" ht="15" customHeight="1">
      <c r="B11" s="226" t="s">
        <v>132</v>
      </c>
      <c r="C11" s="222">
        <v>-68.40529544156</v>
      </c>
      <c r="D11" s="222">
        <v>-94.405435048770002</v>
      </c>
      <c r="E11" s="223">
        <v>-120.060592431</v>
      </c>
      <c r="F11" s="223">
        <v>-131.65943263977002</v>
      </c>
      <c r="G11" s="223">
        <v>-151.90122537775</v>
      </c>
      <c r="H11" s="223">
        <v>-143.10856710070001</v>
      </c>
      <c r="I11" s="223">
        <v>-159.70107027629001</v>
      </c>
      <c r="J11" s="223">
        <v>-14.394894584500008</v>
      </c>
      <c r="K11" s="223">
        <v>-17.295425795480014</v>
      </c>
      <c r="L11" s="224"/>
      <c r="O11" s="216"/>
      <c r="P11" s="217"/>
    </row>
    <row r="12" spans="2:19" ht="15" customHeight="1">
      <c r="B12" s="221" t="s">
        <v>133</v>
      </c>
      <c r="C12" s="222">
        <v>63.110597479109991</v>
      </c>
      <c r="D12" s="222">
        <v>90.122475182409985</v>
      </c>
      <c r="E12" s="223">
        <v>108.29346153878001</v>
      </c>
      <c r="F12" s="223">
        <v>118.85241858555</v>
      </c>
      <c r="G12" s="223">
        <v>123.35789266030999</v>
      </c>
      <c r="H12" s="223">
        <v>138.29610253036</v>
      </c>
      <c r="I12" s="223">
        <v>162.45121484728</v>
      </c>
      <c r="J12" s="223">
        <v>14.155183156109985</v>
      </c>
      <c r="K12" s="223">
        <v>15.382965721680023</v>
      </c>
      <c r="L12" s="224"/>
      <c r="O12" s="216"/>
    </row>
    <row r="13" spans="2:19" s="217" customFormat="1" ht="15" customHeight="1">
      <c r="B13" s="218" t="s">
        <v>134</v>
      </c>
      <c r="C13" s="214">
        <v>120.00648542882999</v>
      </c>
      <c r="D13" s="214">
        <v>103.64368244309</v>
      </c>
      <c r="E13" s="219">
        <v>128.57909049113002</v>
      </c>
      <c r="F13" s="219">
        <v>164.68313453033997</v>
      </c>
      <c r="G13" s="219">
        <v>186.75010272126002</v>
      </c>
      <c r="H13" s="219">
        <v>212.95720505611999</v>
      </c>
      <c r="I13" s="219">
        <v>175.35796523188</v>
      </c>
      <c r="J13" s="219">
        <v>13.371765458809989</v>
      </c>
      <c r="K13" s="219">
        <v>12.378168487270017</v>
      </c>
      <c r="L13" s="220"/>
      <c r="M13" s="210"/>
      <c r="N13" s="210"/>
      <c r="O13" s="216"/>
    </row>
    <row r="14" spans="2:19" s="217" customFormat="1" ht="15" customHeight="1">
      <c r="B14" s="218" t="s">
        <v>135</v>
      </c>
      <c r="C14" s="219">
        <f>C4-C5-C13</f>
        <v>5.2707876037799792</v>
      </c>
      <c r="D14" s="219">
        <f t="shared" ref="D14:J14" si="0">(D4-D5-D13)</f>
        <v>8.760104359440021</v>
      </c>
      <c r="E14" s="214">
        <f t="shared" si="0"/>
        <v>37.709073805710119</v>
      </c>
      <c r="F14" s="214">
        <f t="shared" si="0"/>
        <v>9.6161617434600259</v>
      </c>
      <c r="G14" s="214">
        <f t="shared" si="0"/>
        <v>11.818728827699999</v>
      </c>
      <c r="H14" s="214">
        <f t="shared" si="0"/>
        <v>11.954107521980148</v>
      </c>
      <c r="I14" s="214">
        <f t="shared" si="0"/>
        <v>14.404068248960044</v>
      </c>
      <c r="J14" s="214">
        <f t="shared" si="0"/>
        <v>0.92403649260023712</v>
      </c>
      <c r="K14" s="214">
        <f>(K4-K5-K13)</f>
        <v>1.5365622595601565</v>
      </c>
      <c r="L14" s="214"/>
      <c r="M14" s="214"/>
      <c r="N14" s="214"/>
      <c r="O14" s="214"/>
      <c r="P14" s="215"/>
    </row>
    <row r="15" spans="2:19" ht="15" customHeight="1">
      <c r="B15" s="227"/>
      <c r="C15" s="222"/>
      <c r="D15" s="222"/>
      <c r="E15" s="228"/>
      <c r="F15" s="228"/>
      <c r="G15" s="228"/>
      <c r="H15" s="228"/>
      <c r="I15" s="228"/>
      <c r="J15" s="228"/>
      <c r="K15" s="228"/>
      <c r="L15" s="215"/>
      <c r="M15" s="222"/>
      <c r="N15" s="229"/>
    </row>
    <row r="16" spans="2:19" ht="15" customHeight="1">
      <c r="B16" s="213" t="s">
        <v>136</v>
      </c>
      <c r="C16" s="214">
        <f>SUM(C18:C28)</f>
        <v>576.91141025207003</v>
      </c>
      <c r="D16" s="214">
        <v>684.88372547364986</v>
      </c>
      <c r="E16" s="219">
        <v>839.45303274225</v>
      </c>
      <c r="F16" s="219">
        <v>985.85182206530999</v>
      </c>
      <c r="G16" s="219">
        <v>1075.12208816773</v>
      </c>
      <c r="H16" s="219">
        <v>1288.1213449176798</v>
      </c>
      <c r="I16" s="219">
        <v>1490.2589113587701</v>
      </c>
      <c r="J16" s="219">
        <v>227.40203789632983</v>
      </c>
      <c r="K16" s="219">
        <v>269.04037281965998</v>
      </c>
      <c r="L16" s="220"/>
      <c r="O16" s="216"/>
      <c r="P16" s="217"/>
    </row>
    <row r="17" spans="2:18" ht="15" customHeight="1">
      <c r="B17" s="230" t="s">
        <v>137</v>
      </c>
      <c r="C17" s="214"/>
      <c r="D17" s="214"/>
      <c r="E17" s="219"/>
      <c r="F17" s="219"/>
      <c r="G17" s="219"/>
      <c r="H17" s="219"/>
      <c r="I17" s="219"/>
      <c r="J17" s="219"/>
      <c r="K17" s="219"/>
      <c r="L17" s="220"/>
      <c r="M17" s="216"/>
      <c r="N17" s="229"/>
      <c r="O17" s="216"/>
    </row>
    <row r="18" spans="2:18" ht="15" customHeight="1">
      <c r="B18" s="231" t="s">
        <v>138</v>
      </c>
      <c r="C18" s="222">
        <v>103.11671702587</v>
      </c>
      <c r="D18" s="222">
        <v>118.04927205125</v>
      </c>
      <c r="E18" s="222">
        <v>142.49271304288999</v>
      </c>
      <c r="F18" s="222">
        <v>162.95808772706999</v>
      </c>
      <c r="G18" s="222">
        <v>168.19441563765</v>
      </c>
      <c r="H18" s="222">
        <v>163.85013427042</v>
      </c>
      <c r="I18" s="222">
        <v>206.64313647873999</v>
      </c>
      <c r="J18" s="222">
        <v>9.4918542793700169</v>
      </c>
      <c r="K18" s="222">
        <v>20.352616910370017</v>
      </c>
      <c r="L18" s="216"/>
      <c r="O18" s="216"/>
      <c r="P18" s="232"/>
      <c r="Q18" s="233"/>
    </row>
    <row r="19" spans="2:18" ht="15" customHeight="1">
      <c r="B19" s="231" t="s">
        <v>139</v>
      </c>
      <c r="C19" s="222">
        <v>52.005197688260004</v>
      </c>
      <c r="D19" s="222">
        <v>59.350769715510012</v>
      </c>
      <c r="E19" s="222">
        <v>74.346226932619999</v>
      </c>
      <c r="F19" s="222">
        <v>97.024057403199976</v>
      </c>
      <c r="G19" s="222">
        <v>106.62781806327</v>
      </c>
      <c r="H19" s="222">
        <v>120.37414319452</v>
      </c>
      <c r="I19" s="222">
        <v>127.52725429339999</v>
      </c>
      <c r="J19" s="222">
        <v>22.276922910669995</v>
      </c>
      <c r="K19" s="222">
        <v>22.95371456625999</v>
      </c>
      <c r="L19" s="216"/>
      <c r="O19" s="216"/>
      <c r="P19" s="232"/>
      <c r="Q19" s="233"/>
    </row>
    <row r="20" spans="2:18" ht="15" customHeight="1">
      <c r="B20" s="231" t="s">
        <v>140</v>
      </c>
      <c r="C20" s="222">
        <v>54.643419372489994</v>
      </c>
      <c r="D20" s="222">
        <v>71.670440341439999</v>
      </c>
      <c r="E20" s="222">
        <v>87.850489290429991</v>
      </c>
      <c r="F20" s="222">
        <v>116.87592746379998</v>
      </c>
      <c r="G20" s="222">
        <v>142.38976830722999</v>
      </c>
      <c r="H20" s="222">
        <v>157.67578571271</v>
      </c>
      <c r="I20" s="222">
        <v>174.40959356723999</v>
      </c>
      <c r="J20" s="222">
        <v>25.486357813829983</v>
      </c>
      <c r="K20" s="222">
        <v>30.322906782059988</v>
      </c>
      <c r="L20" s="216"/>
      <c r="O20" s="216"/>
      <c r="P20" s="232"/>
      <c r="Q20" s="233"/>
    </row>
    <row r="21" spans="2:18" ht="15" customHeight="1">
      <c r="B21" s="231" t="s">
        <v>141</v>
      </c>
      <c r="C21" s="222">
        <v>37.135411742700001</v>
      </c>
      <c r="D21" s="222">
        <v>31.422323717990004</v>
      </c>
      <c r="E21" s="222">
        <v>47.000120101709989</v>
      </c>
      <c r="F21" s="222">
        <v>63.600866404990008</v>
      </c>
      <c r="G21" s="222">
        <v>72.363727439970006</v>
      </c>
      <c r="H21" s="222">
        <v>168.99002694653001</v>
      </c>
      <c r="I21" s="222">
        <v>180.98985258035998</v>
      </c>
      <c r="J21" s="222">
        <v>67.554939464240022</v>
      </c>
      <c r="K21" s="222">
        <v>55.049516908989986</v>
      </c>
      <c r="L21" s="216"/>
      <c r="O21" s="216"/>
      <c r="P21" s="232"/>
      <c r="Q21" s="216"/>
    </row>
    <row r="22" spans="2:18" ht="15" customHeight="1">
      <c r="B22" s="231" t="s">
        <v>142</v>
      </c>
      <c r="C22" s="222">
        <v>4.0529711228599998</v>
      </c>
      <c r="D22" s="222">
        <v>4.7716210940800003</v>
      </c>
      <c r="E22" s="222">
        <v>4.7399489292399997</v>
      </c>
      <c r="F22" s="222">
        <v>5.2412020367000007</v>
      </c>
      <c r="G22" s="222">
        <v>6.3175898769700005</v>
      </c>
      <c r="H22" s="222">
        <v>6.6368466810799998</v>
      </c>
      <c r="I22" s="222">
        <v>8.2002255120500003</v>
      </c>
      <c r="J22" s="222">
        <v>2.5244526803300005</v>
      </c>
      <c r="K22" s="222">
        <v>2.9662915163400001</v>
      </c>
      <c r="L22" s="216"/>
      <c r="O22" s="216"/>
      <c r="P22" s="232"/>
      <c r="Q22" s="233"/>
    </row>
    <row r="23" spans="2:18" ht="15" customHeight="1">
      <c r="B23" s="231" t="s">
        <v>143</v>
      </c>
      <c r="C23" s="234">
        <v>2.1493146159999997E-2</v>
      </c>
      <c r="D23" s="234">
        <v>1.2513018359999999E-2</v>
      </c>
      <c r="E23" s="234">
        <v>1.6948081920000004E-2</v>
      </c>
      <c r="F23" s="222">
        <v>0.29692959333000002</v>
      </c>
      <c r="G23" s="222">
        <v>0.10796957608</v>
      </c>
      <c r="H23" s="222">
        <v>8.854497598000001E-2</v>
      </c>
      <c r="I23" s="222">
        <v>0.16405331943000001</v>
      </c>
      <c r="J23" s="222">
        <v>3.7075707740000005E-2</v>
      </c>
      <c r="K23" s="222">
        <v>9.0487452280000005E-2</v>
      </c>
      <c r="L23" s="216"/>
      <c r="O23" s="216"/>
      <c r="P23" s="232"/>
      <c r="Q23" s="233"/>
    </row>
    <row r="24" spans="2:18" ht="15" customHeight="1">
      <c r="B24" s="231" t="s">
        <v>144</v>
      </c>
      <c r="C24" s="222">
        <v>11.450417382440001</v>
      </c>
      <c r="D24" s="222">
        <v>12.464610565210002</v>
      </c>
      <c r="E24" s="222">
        <v>16.729383817979997</v>
      </c>
      <c r="F24" s="222">
        <v>22.618047237470002</v>
      </c>
      <c r="G24" s="222">
        <v>38.566581912420006</v>
      </c>
      <c r="H24" s="222">
        <v>124.92368195662</v>
      </c>
      <c r="I24" s="222">
        <v>170.50517304066</v>
      </c>
      <c r="J24" s="222">
        <v>35.870146823230002</v>
      </c>
      <c r="K24" s="222">
        <v>31.17052721248001</v>
      </c>
      <c r="L24" s="216"/>
      <c r="O24" s="216"/>
      <c r="P24" s="232"/>
      <c r="Q24" s="233"/>
    </row>
    <row r="25" spans="2:18" ht="15" customHeight="1">
      <c r="B25" s="231" t="s">
        <v>145</v>
      </c>
      <c r="C25" s="222">
        <v>6.6191536474800001</v>
      </c>
      <c r="D25" s="222">
        <v>4.9589491845499998</v>
      </c>
      <c r="E25" s="222">
        <v>7.8980665749799996</v>
      </c>
      <c r="F25" s="222">
        <v>10.107073772160001</v>
      </c>
      <c r="G25" s="222">
        <v>9.9669734270700001</v>
      </c>
      <c r="H25" s="222">
        <v>9.8263811208099998</v>
      </c>
      <c r="I25" s="222">
        <v>15.970330848200001</v>
      </c>
      <c r="J25" s="222">
        <v>2.4107563985399993</v>
      </c>
      <c r="K25" s="222">
        <v>3.5583941832900017</v>
      </c>
      <c r="L25" s="216"/>
      <c r="O25" s="216"/>
      <c r="P25" s="232"/>
      <c r="Q25" s="233"/>
    </row>
    <row r="26" spans="2:18" ht="15" customHeight="1">
      <c r="B26" s="231" t="s">
        <v>39</v>
      </c>
      <c r="C26" s="222">
        <v>30.185697775469993</v>
      </c>
      <c r="D26" s="222">
        <v>34.826478584500002</v>
      </c>
      <c r="E26" s="222">
        <v>41.297311380379995</v>
      </c>
      <c r="F26" s="222">
        <v>44.324335081590007</v>
      </c>
      <c r="G26" s="222">
        <v>51.656621445980001</v>
      </c>
      <c r="H26" s="222">
        <v>52.857804422389997</v>
      </c>
      <c r="I26" s="222">
        <v>63.837123982879994</v>
      </c>
      <c r="J26" s="222">
        <v>7.7737811607100014</v>
      </c>
      <c r="K26" s="222">
        <v>9.3604591850599945</v>
      </c>
      <c r="L26" s="216"/>
      <c r="O26" s="216"/>
      <c r="P26" s="232"/>
      <c r="Q26" s="233"/>
    </row>
    <row r="27" spans="2:18" ht="15" customHeight="1">
      <c r="B27" s="231" t="s">
        <v>146</v>
      </c>
      <c r="C27" s="222">
        <v>103.70093365885998</v>
      </c>
      <c r="D27" s="222">
        <v>151.96147356072998</v>
      </c>
      <c r="E27" s="222">
        <v>144.47887809037999</v>
      </c>
      <c r="F27" s="222">
        <v>163.86558890382997</v>
      </c>
      <c r="G27" s="222">
        <v>218.62859806327003</v>
      </c>
      <c r="H27" s="222">
        <v>322.72094026553003</v>
      </c>
      <c r="I27" s="222">
        <v>339.27887425886001</v>
      </c>
      <c r="J27" s="222">
        <v>39.185472003819996</v>
      </c>
      <c r="K27" s="222">
        <v>47.006355155300014</v>
      </c>
      <c r="L27" s="216"/>
      <c r="O27" s="216"/>
      <c r="P27" s="232"/>
      <c r="Q27" s="216"/>
    </row>
    <row r="28" spans="2:18" ht="15" customHeight="1">
      <c r="B28" s="231" t="s">
        <v>147</v>
      </c>
      <c r="C28" s="222">
        <v>173.97999768948003</v>
      </c>
      <c r="D28" s="222">
        <v>195.39527364002996</v>
      </c>
      <c r="E28" s="222">
        <v>272.60294649972008</v>
      </c>
      <c r="F28" s="222">
        <v>298.9397064411699</v>
      </c>
      <c r="G28" s="222">
        <v>260.30202441782006</v>
      </c>
      <c r="H28" s="222">
        <v>160.17705537108998</v>
      </c>
      <c r="I28" s="222">
        <v>202.73329347695</v>
      </c>
      <c r="J28" s="222">
        <v>14.790278653849981</v>
      </c>
      <c r="K28" s="222">
        <v>46.209102947229979</v>
      </c>
      <c r="L28" s="216"/>
      <c r="O28" s="216"/>
      <c r="P28" s="232"/>
      <c r="Q28" s="233"/>
    </row>
    <row r="29" spans="2:18" ht="15" customHeight="1">
      <c r="B29" s="235"/>
      <c r="C29" s="214"/>
      <c r="D29" s="214"/>
      <c r="E29" s="219"/>
      <c r="F29" s="219"/>
      <c r="G29" s="219"/>
      <c r="H29" s="219"/>
      <c r="I29" s="219"/>
      <c r="J29" s="219"/>
      <c r="K29" s="219"/>
      <c r="L29" s="236"/>
      <c r="M29" s="222"/>
      <c r="N29" s="229"/>
      <c r="O29" s="223"/>
    </row>
    <row r="30" spans="2:18" ht="15" customHeight="1">
      <c r="B30" s="230" t="s">
        <v>148</v>
      </c>
      <c r="C30" s="214"/>
      <c r="D30" s="214"/>
      <c r="E30" s="219"/>
      <c r="F30" s="219"/>
      <c r="G30" s="219"/>
      <c r="H30" s="219"/>
      <c r="I30" s="219"/>
      <c r="J30" s="219"/>
      <c r="K30" s="219"/>
      <c r="L30" s="236"/>
      <c r="M30" s="222"/>
      <c r="N30" s="229"/>
      <c r="O30" s="219"/>
    </row>
    <row r="31" spans="2:18" ht="15" customHeight="1">
      <c r="B31" s="231" t="s">
        <v>236</v>
      </c>
      <c r="C31" s="222">
        <v>559.42943013795013</v>
      </c>
      <c r="D31" s="222">
        <v>658.24864860496996</v>
      </c>
      <c r="E31" s="222">
        <v>798.59773585317009</v>
      </c>
      <c r="F31" s="222">
        <v>916.04633626469024</v>
      </c>
      <c r="G31" s="222">
        <v>998.93345371511998</v>
      </c>
      <c r="H31" s="222">
        <v>1193.1945818832</v>
      </c>
      <c r="I31" s="222">
        <v>1356.1684340536899</v>
      </c>
      <c r="J31" s="222">
        <v>199.51220541099008</v>
      </c>
      <c r="K31" s="222">
        <v>219.78653099103985</v>
      </c>
      <c r="L31" s="216"/>
      <c r="O31" s="216"/>
      <c r="P31" s="217"/>
      <c r="R31" s="217"/>
    </row>
    <row r="32" spans="2:18" ht="15" customHeight="1">
      <c r="B32" s="237" t="s">
        <v>149</v>
      </c>
      <c r="C32" s="222">
        <v>86.808351058749992</v>
      </c>
      <c r="D32" s="222">
        <v>97.374459454860002</v>
      </c>
      <c r="E32" s="222">
        <v>111.48015370840001</v>
      </c>
      <c r="F32" s="222">
        <v>116.29733848642</v>
      </c>
      <c r="G32" s="222">
        <v>119.93379882123999</v>
      </c>
      <c r="H32" s="222">
        <v>120.6933588009</v>
      </c>
      <c r="I32" s="222">
        <v>153.05181956202</v>
      </c>
      <c r="J32" s="222">
        <v>2.4771201140800088</v>
      </c>
      <c r="K32" s="222">
        <v>8.431993635580028</v>
      </c>
      <c r="L32" s="216"/>
      <c r="O32" s="216"/>
      <c r="P32" s="217"/>
      <c r="R32" s="217"/>
    </row>
    <row r="33" spans="2:18" ht="15" customHeight="1">
      <c r="B33" s="231" t="s">
        <v>150</v>
      </c>
      <c r="C33" s="222">
        <v>17.481980114120002</v>
      </c>
      <c r="D33" s="222">
        <v>26.635076868679999</v>
      </c>
      <c r="E33" s="222">
        <v>40.855296889080002</v>
      </c>
      <c r="F33" s="222">
        <v>69.805485800619991</v>
      </c>
      <c r="G33" s="222">
        <v>76.188634452610003</v>
      </c>
      <c r="H33" s="222">
        <v>94.926763034480004</v>
      </c>
      <c r="I33" s="222">
        <v>134.09047730508001</v>
      </c>
      <c r="J33" s="222">
        <v>27.889832485340008</v>
      </c>
      <c r="K33" s="222">
        <v>49.253841828619997</v>
      </c>
      <c r="L33" s="216"/>
      <c r="O33" s="216"/>
      <c r="P33" s="217"/>
      <c r="R33" s="217"/>
    </row>
    <row r="34" spans="2:18" ht="15" customHeight="1">
      <c r="B34" s="213"/>
      <c r="C34" s="214"/>
      <c r="D34" s="214"/>
      <c r="E34" s="219"/>
      <c r="F34" s="219"/>
      <c r="G34" s="219"/>
      <c r="H34" s="219"/>
      <c r="I34" s="219"/>
      <c r="J34" s="219"/>
      <c r="K34" s="219"/>
      <c r="L34" s="236"/>
      <c r="M34" s="222"/>
      <c r="N34" s="229"/>
      <c r="O34" s="219"/>
    </row>
    <row r="35" spans="2:18" ht="15" customHeight="1">
      <c r="B35" s="213" t="s">
        <v>151</v>
      </c>
      <c r="C35" s="214">
        <v>2.95092370875</v>
      </c>
      <c r="D35" s="214">
        <v>1.66155030704</v>
      </c>
      <c r="E35" s="214">
        <v>1.8709046390099999</v>
      </c>
      <c r="F35" s="214">
        <v>1.5142692394399995</v>
      </c>
      <c r="G35" s="214">
        <v>4.2164819260399993</v>
      </c>
      <c r="H35" s="214">
        <v>5.5166008380599996</v>
      </c>
      <c r="I35" s="214">
        <v>4.5314438065200005</v>
      </c>
      <c r="J35" s="214">
        <v>1.48688341091</v>
      </c>
      <c r="K35" s="214">
        <v>1.4209624229200006</v>
      </c>
      <c r="L35" s="236"/>
      <c r="O35" s="216"/>
      <c r="P35" s="238"/>
    </row>
    <row r="36" spans="2:18" ht="15" customHeight="1">
      <c r="B36" s="213"/>
      <c r="C36" s="214"/>
      <c r="D36" s="214"/>
      <c r="E36" s="228"/>
      <c r="F36" s="228"/>
      <c r="G36" s="228"/>
      <c r="H36" s="228"/>
      <c r="I36" s="228"/>
      <c r="J36" s="228"/>
      <c r="K36" s="228"/>
      <c r="L36" s="229"/>
      <c r="M36" s="214"/>
      <c r="N36" s="229"/>
      <c r="O36" s="222"/>
    </row>
    <row r="37" spans="2:18" ht="15" customHeight="1">
      <c r="B37" s="213" t="s">
        <v>152</v>
      </c>
      <c r="C37" s="214">
        <f>C4-C16-C35</f>
        <v>-45.16752175851002</v>
      </c>
      <c r="D37" s="214">
        <f>D4-D16-D35</f>
        <v>-70.262056214719919</v>
      </c>
      <c r="E37" s="214">
        <f t="shared" ref="E37:K37" si="1">(E4-E16-E35)</f>
        <v>-47.882086906609906</v>
      </c>
      <c r="F37" s="214">
        <f t="shared" si="1"/>
        <v>-59.251149307510033</v>
      </c>
      <c r="G37" s="214">
        <f t="shared" si="1"/>
        <v>-80.993697169509986</v>
      </c>
      <c r="H37" s="214">
        <f t="shared" si="1"/>
        <v>-217.61099215331981</v>
      </c>
      <c r="I37" s="214">
        <f t="shared" si="1"/>
        <v>-197.93743437871993</v>
      </c>
      <c r="J37" s="214">
        <f t="shared" si="1"/>
        <v>-97.637099036139745</v>
      </c>
      <c r="K37" s="214">
        <f t="shared" si="1"/>
        <v>-131.95770070263967</v>
      </c>
      <c r="L37" s="214"/>
      <c r="M37" s="214"/>
      <c r="N37" s="214"/>
      <c r="O37" s="214"/>
      <c r="P37" s="215"/>
    </row>
    <row r="38" spans="2:18" ht="15" customHeight="1">
      <c r="B38" s="213"/>
      <c r="C38" s="214"/>
      <c r="D38" s="214"/>
      <c r="E38" s="214"/>
      <c r="F38" s="214"/>
      <c r="G38" s="214"/>
      <c r="H38" s="214"/>
      <c r="I38" s="214"/>
      <c r="J38" s="214"/>
      <c r="K38" s="214"/>
      <c r="L38" s="215"/>
      <c r="M38" s="214"/>
      <c r="N38" s="229"/>
      <c r="O38" s="222"/>
    </row>
    <row r="39" spans="2:18" ht="15" customHeight="1">
      <c r="B39" s="213" t="s">
        <v>153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22"/>
    </row>
    <row r="40" spans="2:18" ht="15" customHeight="1">
      <c r="B40" s="218" t="s">
        <v>154</v>
      </c>
      <c r="C40" s="219">
        <f t="shared" ref="C40:K40" si="2">C41+C42</f>
        <v>514.09445990502002</v>
      </c>
      <c r="D40" s="219">
        <f t="shared" si="2"/>
        <v>307.6648620871</v>
      </c>
      <c r="E40" s="214">
        <f t="shared" si="2"/>
        <v>478.69911873385001</v>
      </c>
      <c r="F40" s="214">
        <f t="shared" si="2"/>
        <v>286.57289429117003</v>
      </c>
      <c r="G40" s="214">
        <f t="shared" si="2"/>
        <v>425.696480764</v>
      </c>
      <c r="H40" s="214">
        <f t="shared" si="2"/>
        <v>639.61530564757004</v>
      </c>
      <c r="I40" s="214">
        <f t="shared" si="2"/>
        <v>618.19888781395002</v>
      </c>
      <c r="J40" s="214">
        <f t="shared" si="2"/>
        <v>173.35236641734005</v>
      </c>
      <c r="K40" s="214">
        <f t="shared" si="2"/>
        <v>124.96867156874998</v>
      </c>
      <c r="L40" s="214"/>
      <c r="M40" s="214"/>
      <c r="N40" s="214"/>
      <c r="O40" s="222"/>
      <c r="P40" s="215"/>
    </row>
    <row r="41" spans="2:18" ht="15" customHeight="1">
      <c r="B41" s="221" t="s">
        <v>155</v>
      </c>
      <c r="C41" s="223">
        <v>98.980980142320007</v>
      </c>
      <c r="D41" s="223">
        <v>246.41025086686003</v>
      </c>
      <c r="E41" s="223">
        <v>375.26805523019999</v>
      </c>
      <c r="F41" s="223">
        <v>174.22626922696003</v>
      </c>
      <c r="G41" s="223">
        <v>345.90820475261</v>
      </c>
      <c r="H41" s="223">
        <v>389.17942071390002</v>
      </c>
      <c r="I41" s="223">
        <v>410.05475495056999</v>
      </c>
      <c r="J41" s="223">
        <v>113.59222897252999</v>
      </c>
      <c r="K41" s="223">
        <v>74.97891027792997</v>
      </c>
      <c r="L41" s="216"/>
      <c r="O41" s="216"/>
      <c r="P41" s="217"/>
    </row>
    <row r="42" spans="2:18" ht="15" customHeight="1">
      <c r="B42" s="221" t="s">
        <v>156</v>
      </c>
      <c r="C42" s="223">
        <v>415.11347976269997</v>
      </c>
      <c r="D42" s="223">
        <v>61.254611220240001</v>
      </c>
      <c r="E42" s="223">
        <v>103.43106350365001</v>
      </c>
      <c r="F42" s="223">
        <v>112.34662506420999</v>
      </c>
      <c r="G42" s="223">
        <v>79.788276011389996</v>
      </c>
      <c r="H42" s="223">
        <v>250.43588493367002</v>
      </c>
      <c r="I42" s="223">
        <v>208.14413286338001</v>
      </c>
      <c r="J42" s="223">
        <v>59.760137444810056</v>
      </c>
      <c r="K42" s="223">
        <v>49.989761290820013</v>
      </c>
      <c r="L42" s="216"/>
      <c r="O42" s="216"/>
      <c r="P42" s="217"/>
    </row>
    <row r="43" spans="2:18" s="217" customFormat="1" ht="15" customHeight="1">
      <c r="B43" s="218" t="s">
        <v>157</v>
      </c>
      <c r="C43" s="219">
        <f t="shared" ref="C43:K43" si="3">C44+C45</f>
        <v>-416.58556779214007</v>
      </c>
      <c r="D43" s="219">
        <f t="shared" si="3"/>
        <v>-111.41004439251002</v>
      </c>
      <c r="E43" s="214">
        <f t="shared" si="3"/>
        <v>-363.50125626066006</v>
      </c>
      <c r="F43" s="214">
        <f t="shared" si="3"/>
        <v>-234.46780567925998</v>
      </c>
      <c r="G43" s="214">
        <f t="shared" si="3"/>
        <v>-345.21257809731003</v>
      </c>
      <c r="H43" s="214">
        <f t="shared" si="3"/>
        <v>-385.50933545800001</v>
      </c>
      <c r="I43" s="214">
        <f t="shared" si="3"/>
        <v>-441.08527782504001</v>
      </c>
      <c r="J43" s="214">
        <f t="shared" si="3"/>
        <v>-28.108852087989987</v>
      </c>
      <c r="K43" s="214">
        <f t="shared" si="3"/>
        <v>-28.819668915609995</v>
      </c>
      <c r="L43" s="214"/>
      <c r="M43" s="214"/>
      <c r="N43" s="214"/>
      <c r="O43" s="222"/>
      <c r="P43" s="215"/>
    </row>
    <row r="44" spans="2:18" ht="15" customHeight="1">
      <c r="B44" s="221" t="s">
        <v>158</v>
      </c>
      <c r="C44" s="223">
        <v>-91.163913469249991</v>
      </c>
      <c r="D44" s="223">
        <v>-102.37330800208001</v>
      </c>
      <c r="E44" s="223">
        <v>-297.02865577265004</v>
      </c>
      <c r="F44" s="223">
        <v>-166.88035935799999</v>
      </c>
      <c r="G44" s="223">
        <v>-261.41266154199002</v>
      </c>
      <c r="H44" s="223">
        <v>-239.86680311285997</v>
      </c>
      <c r="I44" s="223">
        <v>-343.48975453395002</v>
      </c>
      <c r="J44" s="223">
        <v>-20.399996664999975</v>
      </c>
      <c r="K44" s="223">
        <v>-26.976918897370012</v>
      </c>
      <c r="L44" s="216"/>
      <c r="O44" s="216"/>
      <c r="P44" s="217"/>
    </row>
    <row r="45" spans="2:18" ht="15" customHeight="1">
      <c r="B45" s="221" t="s">
        <v>159</v>
      </c>
      <c r="C45" s="223">
        <v>-325.42165432289005</v>
      </c>
      <c r="D45" s="223">
        <v>-9.0367363904300024</v>
      </c>
      <c r="E45" s="223">
        <v>-66.472600488009988</v>
      </c>
      <c r="F45" s="223">
        <v>-67.587446321259989</v>
      </c>
      <c r="G45" s="223">
        <v>-83.79991655532001</v>
      </c>
      <c r="H45" s="223">
        <v>-145.64253234514001</v>
      </c>
      <c r="I45" s="223">
        <v>-97.595523291089989</v>
      </c>
      <c r="J45" s="223">
        <v>-7.7088554229900126</v>
      </c>
      <c r="K45" s="223">
        <v>-1.8427500182399825</v>
      </c>
      <c r="L45" s="216"/>
      <c r="O45" s="216"/>
      <c r="P45" s="217"/>
    </row>
    <row r="46" spans="2:18" ht="15" customHeight="1">
      <c r="B46" s="239" t="s">
        <v>160</v>
      </c>
      <c r="C46" s="219">
        <v>19.99839315809</v>
      </c>
      <c r="D46" s="219">
        <v>-18.991940336279999</v>
      </c>
      <c r="E46" s="219">
        <v>5.2389077506400001</v>
      </c>
      <c r="F46" s="219" t="s">
        <v>161</v>
      </c>
      <c r="G46" s="219" t="s">
        <v>161</v>
      </c>
      <c r="H46" s="219">
        <v>-9.0044620280000007</v>
      </c>
      <c r="I46" s="219" t="s">
        <v>161</v>
      </c>
      <c r="J46" s="219" t="s">
        <v>161</v>
      </c>
      <c r="K46" s="219" t="s">
        <v>161</v>
      </c>
      <c r="L46" s="220"/>
      <c r="M46" s="222"/>
      <c r="N46" s="216"/>
      <c r="O46" s="219"/>
    </row>
    <row r="47" spans="2:18" ht="15" customHeight="1">
      <c r="B47" s="218" t="s">
        <v>162</v>
      </c>
      <c r="C47" s="219">
        <v>0.15148868875999999</v>
      </c>
      <c r="D47" s="219">
        <v>0.18892300466999998</v>
      </c>
      <c r="E47" s="219">
        <v>3.3767588557399999</v>
      </c>
      <c r="F47" s="240">
        <v>0.26875519880000004</v>
      </c>
      <c r="G47" s="240">
        <v>0.54951598670000001</v>
      </c>
      <c r="H47" s="219">
        <v>2.2481777692699998</v>
      </c>
      <c r="I47" s="219">
        <v>5.0978641374900002</v>
      </c>
      <c r="J47" s="219">
        <v>0.25715055507999973</v>
      </c>
      <c r="K47" s="219">
        <v>2.5622286015700002</v>
      </c>
      <c r="L47" s="216"/>
      <c r="O47" s="216"/>
      <c r="P47" s="217"/>
    </row>
    <row r="48" spans="2:18" ht="15" customHeight="1">
      <c r="B48" s="241" t="s">
        <v>163</v>
      </c>
      <c r="C48" s="242">
        <v>-72.491252201220007</v>
      </c>
      <c r="D48" s="242">
        <v>-107.18974414826</v>
      </c>
      <c r="E48" s="242">
        <v>-75.931442172960004</v>
      </c>
      <c r="F48" s="242">
        <v>6.8773054968</v>
      </c>
      <c r="G48" s="242">
        <v>-3.9721483879999159E-2</v>
      </c>
      <c r="H48" s="242">
        <v>-29.738692941279997</v>
      </c>
      <c r="I48" s="242">
        <v>15.725960252319998</v>
      </c>
      <c r="J48" s="242">
        <v>-47.863565848289994</v>
      </c>
      <c r="K48" s="242">
        <v>33.246469447929996</v>
      </c>
      <c r="L48" s="216"/>
      <c r="O48" s="216"/>
      <c r="P48" s="217"/>
    </row>
    <row r="49" spans="1:16" ht="15" customHeight="1">
      <c r="B49" s="243"/>
      <c r="C49" s="244"/>
      <c r="D49" s="244"/>
      <c r="E49" s="244"/>
      <c r="F49" s="244"/>
      <c r="G49" s="244"/>
      <c r="H49" s="244"/>
      <c r="I49" s="244"/>
      <c r="J49" s="244"/>
      <c r="K49" s="244"/>
      <c r="M49" s="216"/>
      <c r="O49" s="222"/>
    </row>
    <row r="50" spans="1:16" ht="15" customHeight="1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22"/>
      <c r="P50" s="215"/>
    </row>
    <row r="51" spans="1:16" ht="15" customHeight="1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9"/>
      <c r="P51" s="215"/>
    </row>
    <row r="52" spans="1:16" ht="15" customHeight="1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4"/>
      <c r="P52" s="215"/>
    </row>
    <row r="53" spans="1:16" ht="12" customHeight="1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28"/>
      <c r="P53" s="215"/>
    </row>
    <row r="54" spans="1:16" ht="15" customHeight="1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4"/>
      <c r="P54" s="215"/>
    </row>
    <row r="55" spans="1:16" s="217" customFormat="1" ht="15" customHeight="1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</row>
    <row r="56" spans="1:16" s="217" customFormat="1" ht="15" customHeight="1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</row>
    <row r="57" spans="1:16" ht="15" customHeight="1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</row>
    <row r="58" spans="1:16" ht="15" customHeight="1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</row>
    <row r="59" spans="1:16" ht="15" customHeigh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</row>
    <row r="60" spans="1:16" ht="15" customHeight="1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</row>
    <row r="61" spans="1:16" ht="15" customHeigh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</row>
    <row r="62" spans="1:16" ht="15" customHeight="1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</row>
    <row r="63" spans="1:16" s="217" customFormat="1" ht="15" customHeight="1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</row>
    <row r="64" spans="1:16" s="217" customFormat="1" ht="15" customHeight="1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6" ht="15" customHeight="1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</row>
    <row r="66" spans="1:16" s="217" customFormat="1" ht="15" customHeight="1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</row>
    <row r="67" spans="1:16" ht="15" customHeight="1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</row>
    <row r="68" spans="1:16" ht="15" customHeight="1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</row>
    <row r="69" spans="1:16" ht="15" customHeight="1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</row>
    <row r="70" spans="1:16" ht="15" customHeight="1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</row>
    <row r="71" spans="1:16" ht="15" customHeight="1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</row>
    <row r="72" spans="1:16" ht="15" customHeight="1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</row>
    <row r="73" spans="1:16" ht="15" customHeight="1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</row>
    <row r="74" spans="1:16" ht="15" customHeight="1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</row>
    <row r="75" spans="1:16" ht="15" customHeight="1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</row>
    <row r="76" spans="1:16" ht="15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</row>
    <row r="77" spans="1:16" ht="15" customHeight="1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</row>
    <row r="78" spans="1:16" ht="15" customHeight="1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</row>
    <row r="79" spans="1:16" ht="15" customHeight="1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</row>
    <row r="80" spans="1:16" ht="15" customHeight="1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</row>
    <row r="81" spans="1:16" ht="15" customHeight="1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</row>
    <row r="82" spans="1:16" ht="15" customHeight="1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</row>
    <row r="83" spans="1:16" ht="15" customHeight="1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</row>
    <row r="84" spans="1:16" ht="12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</row>
    <row r="85" spans="1:16" ht="12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</row>
    <row r="86" spans="1:16" ht="12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</row>
    <row r="87" spans="1:16" ht="12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</row>
    <row r="88" spans="1:16" ht="12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</row>
    <row r="89" spans="1:16" ht="12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</row>
    <row r="90" spans="1:16" ht="12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</row>
    <row r="91" spans="1:16" ht="12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</row>
    <row r="92" spans="1:16" ht="12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</row>
  </sheetData>
  <mergeCells count="9">
    <mergeCell ref="I2:I3"/>
    <mergeCell ref="H2:H3"/>
    <mergeCell ref="B1:G1"/>
    <mergeCell ref="B2:B3"/>
    <mergeCell ref="C2:C3"/>
    <mergeCell ref="D2:D3"/>
    <mergeCell ref="E2:E3"/>
    <mergeCell ref="F2:F3"/>
    <mergeCell ref="G2:G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9"/>
  <sheetViews>
    <sheetView showGridLines="0" zoomScale="70" zoomScaleNormal="70" zoomScaleSheetLayoutView="100" zoomScalePageLayoutView="85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P12" sqref="P12"/>
    </sheetView>
  </sheetViews>
  <sheetFormatPr defaultColWidth="8.6640625" defaultRowHeight="15" customHeight="1"/>
  <cols>
    <col min="1" max="1" width="5.6640625" style="149" customWidth="1"/>
    <col min="2" max="2" width="60.44140625" style="149" customWidth="1"/>
    <col min="3" max="15" width="10.6640625" style="149" customWidth="1"/>
    <col min="16" max="16" width="9.44140625" style="149" customWidth="1"/>
    <col min="17" max="252" width="8.6640625" style="149"/>
    <col min="253" max="253" width="44.44140625" style="149" customWidth="1"/>
    <col min="254" max="254" width="0" style="149" hidden="1" customWidth="1"/>
    <col min="255" max="257" width="10.44140625" style="149" customWidth="1"/>
    <col min="258" max="258" width="11" style="149" customWidth="1"/>
    <col min="259" max="263" width="10.44140625" style="149" customWidth="1"/>
    <col min="264" max="508" width="8.6640625" style="149"/>
    <col min="509" max="509" width="44.44140625" style="149" customWidth="1"/>
    <col min="510" max="510" width="0" style="149" hidden="1" customWidth="1"/>
    <col min="511" max="513" width="10.44140625" style="149" customWidth="1"/>
    <col min="514" max="514" width="11" style="149" customWidth="1"/>
    <col min="515" max="519" width="10.44140625" style="149" customWidth="1"/>
    <col min="520" max="764" width="8.6640625" style="149"/>
    <col min="765" max="765" width="44.44140625" style="149" customWidth="1"/>
    <col min="766" max="766" width="0" style="149" hidden="1" customWidth="1"/>
    <col min="767" max="769" width="10.44140625" style="149" customWidth="1"/>
    <col min="770" max="770" width="11" style="149" customWidth="1"/>
    <col min="771" max="775" width="10.44140625" style="149" customWidth="1"/>
    <col min="776" max="1020" width="8.6640625" style="149"/>
    <col min="1021" max="1021" width="44.44140625" style="149" customWidth="1"/>
    <col min="1022" max="1022" width="0" style="149" hidden="1" customWidth="1"/>
    <col min="1023" max="1025" width="10.44140625" style="149" customWidth="1"/>
    <col min="1026" max="1026" width="11" style="149" customWidth="1"/>
    <col min="1027" max="1031" width="10.44140625" style="149" customWidth="1"/>
    <col min="1032" max="1276" width="8.6640625" style="149"/>
    <col min="1277" max="1277" width="44.44140625" style="149" customWidth="1"/>
    <col min="1278" max="1278" width="0" style="149" hidden="1" customWidth="1"/>
    <col min="1279" max="1281" width="10.44140625" style="149" customWidth="1"/>
    <col min="1282" max="1282" width="11" style="149" customWidth="1"/>
    <col min="1283" max="1287" width="10.44140625" style="149" customWidth="1"/>
    <col min="1288" max="1532" width="8.6640625" style="149"/>
    <col min="1533" max="1533" width="44.44140625" style="149" customWidth="1"/>
    <col min="1534" max="1534" width="0" style="149" hidden="1" customWidth="1"/>
    <col min="1535" max="1537" width="10.44140625" style="149" customWidth="1"/>
    <col min="1538" max="1538" width="11" style="149" customWidth="1"/>
    <col min="1539" max="1543" width="10.44140625" style="149" customWidth="1"/>
    <col min="1544" max="1788" width="8.6640625" style="149"/>
    <col min="1789" max="1789" width="44.44140625" style="149" customWidth="1"/>
    <col min="1790" max="1790" width="0" style="149" hidden="1" customWidth="1"/>
    <col min="1791" max="1793" width="10.44140625" style="149" customWidth="1"/>
    <col min="1794" max="1794" width="11" style="149" customWidth="1"/>
    <col min="1795" max="1799" width="10.44140625" style="149" customWidth="1"/>
    <col min="1800" max="2044" width="8.6640625" style="149"/>
    <col min="2045" max="2045" width="44.44140625" style="149" customWidth="1"/>
    <col min="2046" max="2046" width="0" style="149" hidden="1" customWidth="1"/>
    <col min="2047" max="2049" width="10.44140625" style="149" customWidth="1"/>
    <col min="2050" max="2050" width="11" style="149" customWidth="1"/>
    <col min="2051" max="2055" width="10.44140625" style="149" customWidth="1"/>
    <col min="2056" max="2300" width="8.6640625" style="149"/>
    <col min="2301" max="2301" width="44.44140625" style="149" customWidth="1"/>
    <col min="2302" max="2302" width="0" style="149" hidden="1" customWidth="1"/>
    <col min="2303" max="2305" width="10.44140625" style="149" customWidth="1"/>
    <col min="2306" max="2306" width="11" style="149" customWidth="1"/>
    <col min="2307" max="2311" width="10.44140625" style="149" customWidth="1"/>
    <col min="2312" max="2556" width="8.6640625" style="149"/>
    <col min="2557" max="2557" width="44.44140625" style="149" customWidth="1"/>
    <col min="2558" max="2558" width="0" style="149" hidden="1" customWidth="1"/>
    <col min="2559" max="2561" width="10.44140625" style="149" customWidth="1"/>
    <col min="2562" max="2562" width="11" style="149" customWidth="1"/>
    <col min="2563" max="2567" width="10.44140625" style="149" customWidth="1"/>
    <col min="2568" max="2812" width="8.6640625" style="149"/>
    <col min="2813" max="2813" width="44.44140625" style="149" customWidth="1"/>
    <col min="2814" max="2814" width="0" style="149" hidden="1" customWidth="1"/>
    <col min="2815" max="2817" width="10.44140625" style="149" customWidth="1"/>
    <col min="2818" max="2818" width="11" style="149" customWidth="1"/>
    <col min="2819" max="2823" width="10.44140625" style="149" customWidth="1"/>
    <col min="2824" max="3068" width="8.6640625" style="149"/>
    <col min="3069" max="3069" width="44.44140625" style="149" customWidth="1"/>
    <col min="3070" max="3070" width="0" style="149" hidden="1" customWidth="1"/>
    <col min="3071" max="3073" width="10.44140625" style="149" customWidth="1"/>
    <col min="3074" max="3074" width="11" style="149" customWidth="1"/>
    <col min="3075" max="3079" width="10.44140625" style="149" customWidth="1"/>
    <col min="3080" max="3324" width="8.6640625" style="149"/>
    <col min="3325" max="3325" width="44.44140625" style="149" customWidth="1"/>
    <col min="3326" max="3326" width="0" style="149" hidden="1" customWidth="1"/>
    <col min="3327" max="3329" width="10.44140625" style="149" customWidth="1"/>
    <col min="3330" max="3330" width="11" style="149" customWidth="1"/>
    <col min="3331" max="3335" width="10.44140625" style="149" customWidth="1"/>
    <col min="3336" max="3580" width="8.6640625" style="149"/>
    <col min="3581" max="3581" width="44.44140625" style="149" customWidth="1"/>
    <col min="3582" max="3582" width="0" style="149" hidden="1" customWidth="1"/>
    <col min="3583" max="3585" width="10.44140625" style="149" customWidth="1"/>
    <col min="3586" max="3586" width="11" style="149" customWidth="1"/>
    <col min="3587" max="3591" width="10.44140625" style="149" customWidth="1"/>
    <col min="3592" max="3836" width="8.6640625" style="149"/>
    <col min="3837" max="3837" width="44.44140625" style="149" customWidth="1"/>
    <col min="3838" max="3838" width="0" style="149" hidden="1" customWidth="1"/>
    <col min="3839" max="3841" width="10.44140625" style="149" customWidth="1"/>
    <col min="3842" max="3842" width="11" style="149" customWidth="1"/>
    <col min="3843" max="3847" width="10.44140625" style="149" customWidth="1"/>
    <col min="3848" max="4092" width="8.6640625" style="149"/>
    <col min="4093" max="4093" width="44.44140625" style="149" customWidth="1"/>
    <col min="4094" max="4094" width="0" style="149" hidden="1" customWidth="1"/>
    <col min="4095" max="4097" width="10.44140625" style="149" customWidth="1"/>
    <col min="4098" max="4098" width="11" style="149" customWidth="1"/>
    <col min="4099" max="4103" width="10.44140625" style="149" customWidth="1"/>
    <col min="4104" max="4348" width="8.6640625" style="149"/>
    <col min="4349" max="4349" width="44.44140625" style="149" customWidth="1"/>
    <col min="4350" max="4350" width="0" style="149" hidden="1" customWidth="1"/>
    <col min="4351" max="4353" width="10.44140625" style="149" customWidth="1"/>
    <col min="4354" max="4354" width="11" style="149" customWidth="1"/>
    <col min="4355" max="4359" width="10.44140625" style="149" customWidth="1"/>
    <col min="4360" max="4604" width="8.6640625" style="149"/>
    <col min="4605" max="4605" width="44.44140625" style="149" customWidth="1"/>
    <col min="4606" max="4606" width="0" style="149" hidden="1" customWidth="1"/>
    <col min="4607" max="4609" width="10.44140625" style="149" customWidth="1"/>
    <col min="4610" max="4610" width="11" style="149" customWidth="1"/>
    <col min="4611" max="4615" width="10.44140625" style="149" customWidth="1"/>
    <col min="4616" max="4860" width="8.6640625" style="149"/>
    <col min="4861" max="4861" width="44.44140625" style="149" customWidth="1"/>
    <col min="4862" max="4862" width="0" style="149" hidden="1" customWidth="1"/>
    <col min="4863" max="4865" width="10.44140625" style="149" customWidth="1"/>
    <col min="4866" max="4866" width="11" style="149" customWidth="1"/>
    <col min="4867" max="4871" width="10.44140625" style="149" customWidth="1"/>
    <col min="4872" max="5116" width="8.6640625" style="149"/>
    <col min="5117" max="5117" width="44.44140625" style="149" customWidth="1"/>
    <col min="5118" max="5118" width="0" style="149" hidden="1" customWidth="1"/>
    <col min="5119" max="5121" width="10.44140625" style="149" customWidth="1"/>
    <col min="5122" max="5122" width="11" style="149" customWidth="1"/>
    <col min="5123" max="5127" width="10.44140625" style="149" customWidth="1"/>
    <col min="5128" max="5372" width="8.6640625" style="149"/>
    <col min="5373" max="5373" width="44.44140625" style="149" customWidth="1"/>
    <col min="5374" max="5374" width="0" style="149" hidden="1" customWidth="1"/>
    <col min="5375" max="5377" width="10.44140625" style="149" customWidth="1"/>
    <col min="5378" max="5378" width="11" style="149" customWidth="1"/>
    <col min="5379" max="5383" width="10.44140625" style="149" customWidth="1"/>
    <col min="5384" max="5628" width="8.6640625" style="149"/>
    <col min="5629" max="5629" width="44.44140625" style="149" customWidth="1"/>
    <col min="5630" max="5630" width="0" style="149" hidden="1" customWidth="1"/>
    <col min="5631" max="5633" width="10.44140625" style="149" customWidth="1"/>
    <col min="5634" max="5634" width="11" style="149" customWidth="1"/>
    <col min="5635" max="5639" width="10.44140625" style="149" customWidth="1"/>
    <col min="5640" max="5884" width="8.6640625" style="149"/>
    <col min="5885" max="5885" width="44.44140625" style="149" customWidth="1"/>
    <col min="5886" max="5886" width="0" style="149" hidden="1" customWidth="1"/>
    <col min="5887" max="5889" width="10.44140625" style="149" customWidth="1"/>
    <col min="5890" max="5890" width="11" style="149" customWidth="1"/>
    <col min="5891" max="5895" width="10.44140625" style="149" customWidth="1"/>
    <col min="5896" max="6140" width="8.6640625" style="149"/>
    <col min="6141" max="6141" width="44.44140625" style="149" customWidth="1"/>
    <col min="6142" max="6142" width="0" style="149" hidden="1" customWidth="1"/>
    <col min="6143" max="6145" width="10.44140625" style="149" customWidth="1"/>
    <col min="6146" max="6146" width="11" style="149" customWidth="1"/>
    <col min="6147" max="6151" width="10.44140625" style="149" customWidth="1"/>
    <col min="6152" max="6396" width="8.6640625" style="149"/>
    <col min="6397" max="6397" width="44.44140625" style="149" customWidth="1"/>
    <col min="6398" max="6398" width="0" style="149" hidden="1" customWidth="1"/>
    <col min="6399" max="6401" width="10.44140625" style="149" customWidth="1"/>
    <col min="6402" max="6402" width="11" style="149" customWidth="1"/>
    <col min="6403" max="6407" width="10.44140625" style="149" customWidth="1"/>
    <col min="6408" max="6652" width="8.6640625" style="149"/>
    <col min="6653" max="6653" width="44.44140625" style="149" customWidth="1"/>
    <col min="6654" max="6654" width="0" style="149" hidden="1" customWidth="1"/>
    <col min="6655" max="6657" width="10.44140625" style="149" customWidth="1"/>
    <col min="6658" max="6658" width="11" style="149" customWidth="1"/>
    <col min="6659" max="6663" width="10.44140625" style="149" customWidth="1"/>
    <col min="6664" max="6908" width="8.6640625" style="149"/>
    <col min="6909" max="6909" width="44.44140625" style="149" customWidth="1"/>
    <col min="6910" max="6910" width="0" style="149" hidden="1" customWidth="1"/>
    <col min="6911" max="6913" width="10.44140625" style="149" customWidth="1"/>
    <col min="6914" max="6914" width="11" style="149" customWidth="1"/>
    <col min="6915" max="6919" width="10.44140625" style="149" customWidth="1"/>
    <col min="6920" max="7164" width="8.6640625" style="149"/>
    <col min="7165" max="7165" width="44.44140625" style="149" customWidth="1"/>
    <col min="7166" max="7166" width="0" style="149" hidden="1" customWidth="1"/>
    <col min="7167" max="7169" width="10.44140625" style="149" customWidth="1"/>
    <col min="7170" max="7170" width="11" style="149" customWidth="1"/>
    <col min="7171" max="7175" width="10.44140625" style="149" customWidth="1"/>
    <col min="7176" max="7420" width="8.6640625" style="149"/>
    <col min="7421" max="7421" width="44.44140625" style="149" customWidth="1"/>
    <col min="7422" max="7422" width="0" style="149" hidden="1" customWidth="1"/>
    <col min="7423" max="7425" width="10.44140625" style="149" customWidth="1"/>
    <col min="7426" max="7426" width="11" style="149" customWidth="1"/>
    <col min="7427" max="7431" width="10.44140625" style="149" customWidth="1"/>
    <col min="7432" max="7676" width="8.6640625" style="149"/>
    <col min="7677" max="7677" width="44.44140625" style="149" customWidth="1"/>
    <col min="7678" max="7678" width="0" style="149" hidden="1" customWidth="1"/>
    <col min="7679" max="7681" width="10.44140625" style="149" customWidth="1"/>
    <col min="7682" max="7682" width="11" style="149" customWidth="1"/>
    <col min="7683" max="7687" width="10.44140625" style="149" customWidth="1"/>
    <col min="7688" max="7932" width="8.6640625" style="149"/>
    <col min="7933" max="7933" width="44.44140625" style="149" customWidth="1"/>
    <col min="7934" max="7934" width="0" style="149" hidden="1" customWidth="1"/>
    <col min="7935" max="7937" width="10.44140625" style="149" customWidth="1"/>
    <col min="7938" max="7938" width="11" style="149" customWidth="1"/>
    <col min="7939" max="7943" width="10.44140625" style="149" customWidth="1"/>
    <col min="7944" max="8188" width="8.6640625" style="149"/>
    <col min="8189" max="8189" width="44.44140625" style="149" customWidth="1"/>
    <col min="8190" max="8190" width="0" style="149" hidden="1" customWidth="1"/>
    <col min="8191" max="8193" width="10.44140625" style="149" customWidth="1"/>
    <col min="8194" max="8194" width="11" style="149" customWidth="1"/>
    <col min="8195" max="8199" width="10.44140625" style="149" customWidth="1"/>
    <col min="8200" max="8444" width="8.6640625" style="149"/>
    <col min="8445" max="8445" width="44.44140625" style="149" customWidth="1"/>
    <col min="8446" max="8446" width="0" style="149" hidden="1" customWidth="1"/>
    <col min="8447" max="8449" width="10.44140625" style="149" customWidth="1"/>
    <col min="8450" max="8450" width="11" style="149" customWidth="1"/>
    <col min="8451" max="8455" width="10.44140625" style="149" customWidth="1"/>
    <col min="8456" max="8700" width="8.6640625" style="149"/>
    <col min="8701" max="8701" width="44.44140625" style="149" customWidth="1"/>
    <col min="8702" max="8702" width="0" style="149" hidden="1" customWidth="1"/>
    <col min="8703" max="8705" width="10.44140625" style="149" customWidth="1"/>
    <col min="8706" max="8706" width="11" style="149" customWidth="1"/>
    <col min="8707" max="8711" width="10.44140625" style="149" customWidth="1"/>
    <col min="8712" max="8956" width="8.6640625" style="149"/>
    <col min="8957" max="8957" width="44.44140625" style="149" customWidth="1"/>
    <col min="8958" max="8958" width="0" style="149" hidden="1" customWidth="1"/>
    <col min="8959" max="8961" width="10.44140625" style="149" customWidth="1"/>
    <col min="8962" max="8962" width="11" style="149" customWidth="1"/>
    <col min="8963" max="8967" width="10.44140625" style="149" customWidth="1"/>
    <col min="8968" max="9212" width="8.6640625" style="149"/>
    <col min="9213" max="9213" width="44.44140625" style="149" customWidth="1"/>
    <col min="9214" max="9214" width="0" style="149" hidden="1" customWidth="1"/>
    <col min="9215" max="9217" width="10.44140625" style="149" customWidth="1"/>
    <col min="9218" max="9218" width="11" style="149" customWidth="1"/>
    <col min="9219" max="9223" width="10.44140625" style="149" customWidth="1"/>
    <col min="9224" max="9468" width="8.6640625" style="149"/>
    <col min="9469" max="9469" width="44.44140625" style="149" customWidth="1"/>
    <col min="9470" max="9470" width="0" style="149" hidden="1" customWidth="1"/>
    <col min="9471" max="9473" width="10.44140625" style="149" customWidth="1"/>
    <col min="9474" max="9474" width="11" style="149" customWidth="1"/>
    <col min="9475" max="9479" width="10.44140625" style="149" customWidth="1"/>
    <col min="9480" max="9724" width="8.6640625" style="149"/>
    <col min="9725" max="9725" width="44.44140625" style="149" customWidth="1"/>
    <col min="9726" max="9726" width="0" style="149" hidden="1" customWidth="1"/>
    <col min="9727" max="9729" width="10.44140625" style="149" customWidth="1"/>
    <col min="9730" max="9730" width="11" style="149" customWidth="1"/>
    <col min="9731" max="9735" width="10.44140625" style="149" customWidth="1"/>
    <col min="9736" max="9980" width="8.6640625" style="149"/>
    <col min="9981" max="9981" width="44.44140625" style="149" customWidth="1"/>
    <col min="9982" max="9982" width="0" style="149" hidden="1" customWidth="1"/>
    <col min="9983" max="9985" width="10.44140625" style="149" customWidth="1"/>
    <col min="9986" max="9986" width="11" style="149" customWidth="1"/>
    <col min="9987" max="9991" width="10.44140625" style="149" customWidth="1"/>
    <col min="9992" max="10236" width="8.6640625" style="149"/>
    <col min="10237" max="10237" width="44.44140625" style="149" customWidth="1"/>
    <col min="10238" max="10238" width="0" style="149" hidden="1" customWidth="1"/>
    <col min="10239" max="10241" width="10.44140625" style="149" customWidth="1"/>
    <col min="10242" max="10242" width="11" style="149" customWidth="1"/>
    <col min="10243" max="10247" width="10.44140625" style="149" customWidth="1"/>
    <col min="10248" max="10492" width="8.6640625" style="149"/>
    <col min="10493" max="10493" width="44.44140625" style="149" customWidth="1"/>
    <col min="10494" max="10494" width="0" style="149" hidden="1" customWidth="1"/>
    <col min="10495" max="10497" width="10.44140625" style="149" customWidth="1"/>
    <col min="10498" max="10498" width="11" style="149" customWidth="1"/>
    <col min="10499" max="10503" width="10.44140625" style="149" customWidth="1"/>
    <col min="10504" max="10748" width="8.6640625" style="149"/>
    <col min="10749" max="10749" width="44.44140625" style="149" customWidth="1"/>
    <col min="10750" max="10750" width="0" style="149" hidden="1" customWidth="1"/>
    <col min="10751" max="10753" width="10.44140625" style="149" customWidth="1"/>
    <col min="10754" max="10754" width="11" style="149" customWidth="1"/>
    <col min="10755" max="10759" width="10.44140625" style="149" customWidth="1"/>
    <col min="10760" max="11004" width="8.6640625" style="149"/>
    <col min="11005" max="11005" width="44.44140625" style="149" customWidth="1"/>
    <col min="11006" max="11006" width="0" style="149" hidden="1" customWidth="1"/>
    <col min="11007" max="11009" width="10.44140625" style="149" customWidth="1"/>
    <col min="11010" max="11010" width="11" style="149" customWidth="1"/>
    <col min="11011" max="11015" width="10.44140625" style="149" customWidth="1"/>
    <col min="11016" max="11260" width="8.6640625" style="149"/>
    <col min="11261" max="11261" width="44.44140625" style="149" customWidth="1"/>
    <col min="11262" max="11262" width="0" style="149" hidden="1" customWidth="1"/>
    <col min="11263" max="11265" width="10.44140625" style="149" customWidth="1"/>
    <col min="11266" max="11266" width="11" style="149" customWidth="1"/>
    <col min="11267" max="11271" width="10.44140625" style="149" customWidth="1"/>
    <col min="11272" max="11516" width="8.6640625" style="149"/>
    <col min="11517" max="11517" width="44.44140625" style="149" customWidth="1"/>
    <col min="11518" max="11518" width="0" style="149" hidden="1" customWidth="1"/>
    <col min="11519" max="11521" width="10.44140625" style="149" customWidth="1"/>
    <col min="11522" max="11522" width="11" style="149" customWidth="1"/>
    <col min="11523" max="11527" width="10.44140625" style="149" customWidth="1"/>
    <col min="11528" max="11772" width="8.6640625" style="149"/>
    <col min="11773" max="11773" width="44.44140625" style="149" customWidth="1"/>
    <col min="11774" max="11774" width="0" style="149" hidden="1" customWidth="1"/>
    <col min="11775" max="11777" width="10.44140625" style="149" customWidth="1"/>
    <col min="11778" max="11778" width="11" style="149" customWidth="1"/>
    <col min="11779" max="11783" width="10.44140625" style="149" customWidth="1"/>
    <col min="11784" max="12028" width="8.6640625" style="149"/>
    <col min="12029" max="12029" width="44.44140625" style="149" customWidth="1"/>
    <col min="12030" max="12030" width="0" style="149" hidden="1" customWidth="1"/>
    <col min="12031" max="12033" width="10.44140625" style="149" customWidth="1"/>
    <col min="12034" max="12034" width="11" style="149" customWidth="1"/>
    <col min="12035" max="12039" width="10.44140625" style="149" customWidth="1"/>
    <col min="12040" max="12284" width="8.6640625" style="149"/>
    <col min="12285" max="12285" width="44.44140625" style="149" customWidth="1"/>
    <col min="12286" max="12286" width="0" style="149" hidden="1" customWidth="1"/>
    <col min="12287" max="12289" width="10.44140625" style="149" customWidth="1"/>
    <col min="12290" max="12290" width="11" style="149" customWidth="1"/>
    <col min="12291" max="12295" width="10.44140625" style="149" customWidth="1"/>
    <col min="12296" max="12540" width="8.6640625" style="149"/>
    <col min="12541" max="12541" width="44.44140625" style="149" customWidth="1"/>
    <col min="12542" max="12542" width="0" style="149" hidden="1" customWidth="1"/>
    <col min="12543" max="12545" width="10.44140625" style="149" customWidth="1"/>
    <col min="12546" max="12546" width="11" style="149" customWidth="1"/>
    <col min="12547" max="12551" width="10.44140625" style="149" customWidth="1"/>
    <col min="12552" max="12796" width="8.6640625" style="149"/>
    <col min="12797" max="12797" width="44.44140625" style="149" customWidth="1"/>
    <col min="12798" max="12798" width="0" style="149" hidden="1" customWidth="1"/>
    <col min="12799" max="12801" width="10.44140625" style="149" customWidth="1"/>
    <col min="12802" max="12802" width="11" style="149" customWidth="1"/>
    <col min="12803" max="12807" width="10.44140625" style="149" customWidth="1"/>
    <col min="12808" max="13052" width="8.6640625" style="149"/>
    <col min="13053" max="13053" width="44.44140625" style="149" customWidth="1"/>
    <col min="13054" max="13054" width="0" style="149" hidden="1" customWidth="1"/>
    <col min="13055" max="13057" width="10.44140625" style="149" customWidth="1"/>
    <col min="13058" max="13058" width="11" style="149" customWidth="1"/>
    <col min="13059" max="13063" width="10.44140625" style="149" customWidth="1"/>
    <col min="13064" max="13308" width="8.6640625" style="149"/>
    <col min="13309" max="13309" width="44.44140625" style="149" customWidth="1"/>
    <col min="13310" max="13310" width="0" style="149" hidden="1" customWidth="1"/>
    <col min="13311" max="13313" width="10.44140625" style="149" customWidth="1"/>
    <col min="13314" max="13314" width="11" style="149" customWidth="1"/>
    <col min="13315" max="13319" width="10.44140625" style="149" customWidth="1"/>
    <col min="13320" max="13564" width="8.6640625" style="149"/>
    <col min="13565" max="13565" width="44.44140625" style="149" customWidth="1"/>
    <col min="13566" max="13566" width="0" style="149" hidden="1" customWidth="1"/>
    <col min="13567" max="13569" width="10.44140625" style="149" customWidth="1"/>
    <col min="13570" max="13570" width="11" style="149" customWidth="1"/>
    <col min="13571" max="13575" width="10.44140625" style="149" customWidth="1"/>
    <col min="13576" max="13820" width="8.6640625" style="149"/>
    <col min="13821" max="13821" width="44.44140625" style="149" customWidth="1"/>
    <col min="13822" max="13822" width="0" style="149" hidden="1" customWidth="1"/>
    <col min="13823" max="13825" width="10.44140625" style="149" customWidth="1"/>
    <col min="13826" max="13826" width="11" style="149" customWidth="1"/>
    <col min="13827" max="13831" width="10.44140625" style="149" customWidth="1"/>
    <col min="13832" max="14076" width="8.6640625" style="149"/>
    <col min="14077" max="14077" width="44.44140625" style="149" customWidth="1"/>
    <col min="14078" max="14078" width="0" style="149" hidden="1" customWidth="1"/>
    <col min="14079" max="14081" width="10.44140625" style="149" customWidth="1"/>
    <col min="14082" max="14082" width="11" style="149" customWidth="1"/>
    <col min="14083" max="14087" width="10.44140625" style="149" customWidth="1"/>
    <col min="14088" max="14332" width="8.6640625" style="149"/>
    <col min="14333" max="14333" width="44.44140625" style="149" customWidth="1"/>
    <col min="14334" max="14334" width="0" style="149" hidden="1" customWidth="1"/>
    <col min="14335" max="14337" width="10.44140625" style="149" customWidth="1"/>
    <col min="14338" max="14338" width="11" style="149" customWidth="1"/>
    <col min="14339" max="14343" width="10.44140625" style="149" customWidth="1"/>
    <col min="14344" max="14588" width="8.6640625" style="149"/>
    <col min="14589" max="14589" width="44.44140625" style="149" customWidth="1"/>
    <col min="14590" max="14590" width="0" style="149" hidden="1" customWidth="1"/>
    <col min="14591" max="14593" width="10.44140625" style="149" customWidth="1"/>
    <col min="14594" max="14594" width="11" style="149" customWidth="1"/>
    <col min="14595" max="14599" width="10.44140625" style="149" customWidth="1"/>
    <col min="14600" max="14844" width="8.6640625" style="149"/>
    <col min="14845" max="14845" width="44.44140625" style="149" customWidth="1"/>
    <col min="14846" max="14846" width="0" style="149" hidden="1" customWidth="1"/>
    <col min="14847" max="14849" width="10.44140625" style="149" customWidth="1"/>
    <col min="14850" max="14850" width="11" style="149" customWidth="1"/>
    <col min="14851" max="14855" width="10.44140625" style="149" customWidth="1"/>
    <col min="14856" max="15100" width="8.6640625" style="149"/>
    <col min="15101" max="15101" width="44.44140625" style="149" customWidth="1"/>
    <col min="15102" max="15102" width="0" style="149" hidden="1" customWidth="1"/>
    <col min="15103" max="15105" width="10.44140625" style="149" customWidth="1"/>
    <col min="15106" max="15106" width="11" style="149" customWidth="1"/>
    <col min="15107" max="15111" width="10.44140625" style="149" customWidth="1"/>
    <col min="15112" max="15356" width="8.6640625" style="149"/>
    <col min="15357" max="15357" width="44.44140625" style="149" customWidth="1"/>
    <col min="15358" max="15358" width="0" style="149" hidden="1" customWidth="1"/>
    <col min="15359" max="15361" width="10.44140625" style="149" customWidth="1"/>
    <col min="15362" max="15362" width="11" style="149" customWidth="1"/>
    <col min="15363" max="15367" width="10.44140625" style="149" customWidth="1"/>
    <col min="15368" max="15612" width="8.6640625" style="149"/>
    <col min="15613" max="15613" width="44.44140625" style="149" customWidth="1"/>
    <col min="15614" max="15614" width="0" style="149" hidden="1" customWidth="1"/>
    <col min="15615" max="15617" width="10.44140625" style="149" customWidth="1"/>
    <col min="15618" max="15618" width="11" style="149" customWidth="1"/>
    <col min="15619" max="15623" width="10.44140625" style="149" customWidth="1"/>
    <col min="15624" max="15868" width="8.6640625" style="149"/>
    <col min="15869" max="15869" width="44.44140625" style="149" customWidth="1"/>
    <col min="15870" max="15870" width="0" style="149" hidden="1" customWidth="1"/>
    <col min="15871" max="15873" width="10.44140625" style="149" customWidth="1"/>
    <col min="15874" max="15874" width="11" style="149" customWidth="1"/>
    <col min="15875" max="15879" width="10.44140625" style="149" customWidth="1"/>
    <col min="15880" max="16124" width="8.6640625" style="149"/>
    <col min="16125" max="16125" width="44.44140625" style="149" customWidth="1"/>
    <col min="16126" max="16126" width="0" style="149" hidden="1" customWidth="1"/>
    <col min="16127" max="16129" width="10.44140625" style="149" customWidth="1"/>
    <col min="16130" max="16130" width="11" style="149" customWidth="1"/>
    <col min="16131" max="16135" width="10.44140625" style="149" customWidth="1"/>
    <col min="16136" max="16384" width="8.6640625" style="149"/>
  </cols>
  <sheetData>
    <row r="1" spans="2:21" ht="30" customHeight="1">
      <c r="B1" s="341" t="s">
        <v>164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2:21" ht="15" customHeight="1">
      <c r="B2" s="342" t="s">
        <v>1</v>
      </c>
      <c r="C2" s="343" t="s">
        <v>165</v>
      </c>
      <c r="D2" s="343" t="s">
        <v>166</v>
      </c>
      <c r="E2" s="343" t="s">
        <v>167</v>
      </c>
      <c r="F2" s="343" t="s">
        <v>168</v>
      </c>
      <c r="G2" s="343" t="s">
        <v>169</v>
      </c>
      <c r="H2" s="343" t="s">
        <v>94</v>
      </c>
      <c r="I2" s="343" t="s">
        <v>2</v>
      </c>
      <c r="J2" s="344" t="s">
        <v>170</v>
      </c>
      <c r="K2" s="344" t="s">
        <v>4</v>
      </c>
      <c r="L2" s="150"/>
      <c r="M2" s="150"/>
      <c r="N2" s="150"/>
      <c r="O2" s="273" t="s">
        <v>6</v>
      </c>
      <c r="P2" s="273" t="s">
        <v>227</v>
      </c>
      <c r="Q2" s="278"/>
    </row>
    <row r="3" spans="2:21" ht="15" customHeight="1">
      <c r="B3" s="342"/>
      <c r="C3" s="343"/>
      <c r="D3" s="343"/>
      <c r="E3" s="343"/>
      <c r="F3" s="343"/>
      <c r="G3" s="343"/>
      <c r="H3" s="343"/>
      <c r="I3" s="343"/>
      <c r="J3" s="345"/>
      <c r="K3" s="345"/>
      <c r="L3" s="271" t="s">
        <v>5</v>
      </c>
      <c r="M3" s="271" t="s">
        <v>6</v>
      </c>
      <c r="N3" s="274" t="s">
        <v>227</v>
      </c>
      <c r="O3" s="338" t="s">
        <v>244</v>
      </c>
      <c r="P3" s="338" t="s">
        <v>244</v>
      </c>
      <c r="Q3" s="151"/>
      <c r="R3" s="151"/>
      <c r="S3" s="151"/>
      <c r="T3" s="151"/>
    </row>
    <row r="4" spans="2:21" ht="15" customHeight="1">
      <c r="B4" s="342"/>
      <c r="C4" s="343"/>
      <c r="D4" s="343"/>
      <c r="E4" s="343"/>
      <c r="F4" s="343"/>
      <c r="G4" s="343"/>
      <c r="H4" s="343"/>
      <c r="I4" s="343"/>
      <c r="J4" s="346"/>
      <c r="K4" s="346"/>
      <c r="L4" s="272"/>
      <c r="M4" s="272"/>
      <c r="N4" s="275"/>
      <c r="O4" s="339"/>
      <c r="P4" s="340"/>
      <c r="Q4" s="152"/>
      <c r="R4" s="151"/>
      <c r="S4" s="152"/>
      <c r="T4" s="151"/>
    </row>
    <row r="5" spans="2:21" ht="15" customHeight="1">
      <c r="B5" s="153" t="s">
        <v>171</v>
      </c>
      <c r="C5" s="154">
        <v>-3.016</v>
      </c>
      <c r="D5" s="154">
        <v>-10.233000000000001</v>
      </c>
      <c r="E5" s="154">
        <v>-14.335000000000001</v>
      </c>
      <c r="F5" s="154">
        <v>-16.518000000000001</v>
      </c>
      <c r="G5" s="154">
        <v>-4.5960000000000001</v>
      </c>
      <c r="H5" s="154">
        <v>5.0350000000000001</v>
      </c>
      <c r="I5" s="154">
        <v>-1.8660000000000001</v>
      </c>
      <c r="J5" s="154">
        <v>-3.4729999999999999</v>
      </c>
      <c r="K5" s="154">
        <v>-6.4320000000000004</v>
      </c>
      <c r="L5" s="154">
        <v>-4.1239999999999997</v>
      </c>
      <c r="M5" s="154">
        <v>5.2670000000000003</v>
      </c>
      <c r="N5" s="245">
        <v>-2.0880000000000001</v>
      </c>
      <c r="O5" s="154">
        <v>-0.317</v>
      </c>
      <c r="P5" s="279">
        <v>-0.54700000000000004</v>
      </c>
      <c r="Q5" s="154"/>
      <c r="R5" s="155"/>
      <c r="S5" s="155"/>
    </row>
    <row r="6" spans="2:21" ht="15" customHeight="1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91"/>
      <c r="P6" s="280"/>
      <c r="Q6" s="154"/>
      <c r="R6" s="154"/>
    </row>
    <row r="7" spans="2:21" s="157" customFormat="1" ht="15" customHeight="1">
      <c r="B7" s="156" t="s">
        <v>172</v>
      </c>
      <c r="C7" s="154">
        <v>65.626000000000005</v>
      </c>
      <c r="D7" s="154">
        <v>83.652000000000001</v>
      </c>
      <c r="E7" s="154">
        <v>86.516000000000005</v>
      </c>
      <c r="F7" s="154">
        <v>81.718999999999994</v>
      </c>
      <c r="G7" s="154">
        <v>65.436000000000007</v>
      </c>
      <c r="H7" s="154">
        <v>47.862000000000002</v>
      </c>
      <c r="I7" s="154">
        <v>46.008000000000003</v>
      </c>
      <c r="J7" s="154">
        <v>53.944000000000003</v>
      </c>
      <c r="K7" s="154">
        <v>59.177</v>
      </c>
      <c r="L7" s="154">
        <v>63.555999999999997</v>
      </c>
      <c r="M7" s="154">
        <v>60.707000000000001</v>
      </c>
      <c r="N7" s="246">
        <v>81.451999999999998</v>
      </c>
      <c r="O7" s="154">
        <v>6.1070000000000002</v>
      </c>
      <c r="P7" s="281">
        <v>8.4860000000000007</v>
      </c>
      <c r="Q7" s="154"/>
      <c r="R7" s="154"/>
      <c r="U7" s="158"/>
    </row>
    <row r="8" spans="2:21" ht="15" customHeight="1">
      <c r="B8" s="159" t="s">
        <v>173</v>
      </c>
      <c r="C8" s="160">
        <v>47.298999999999999</v>
      </c>
      <c r="D8" s="160">
        <v>62.383000000000003</v>
      </c>
      <c r="E8" s="160">
        <v>64.427000000000007</v>
      </c>
      <c r="F8" s="160">
        <v>59.106000000000002</v>
      </c>
      <c r="G8" s="160">
        <v>50.552</v>
      </c>
      <c r="H8" s="160">
        <v>35.42</v>
      </c>
      <c r="I8" s="160">
        <v>33.56</v>
      </c>
      <c r="J8" s="160">
        <v>39.701000000000001</v>
      </c>
      <c r="K8" s="160">
        <v>43.341000000000001</v>
      </c>
      <c r="L8" s="160">
        <v>46.091000000000001</v>
      </c>
      <c r="M8" s="160">
        <v>45.143000000000001</v>
      </c>
      <c r="N8" s="192">
        <v>63.128999999999998</v>
      </c>
      <c r="O8" s="160">
        <v>4.5019999999999998</v>
      </c>
      <c r="P8" s="282">
        <v>6.3780000000000001</v>
      </c>
      <c r="Q8" s="154"/>
      <c r="R8" s="160"/>
      <c r="U8" s="161"/>
    </row>
    <row r="9" spans="2:21" ht="15" customHeight="1">
      <c r="B9" s="178" t="s">
        <v>174</v>
      </c>
      <c r="C9" s="160">
        <v>14.607450176999999</v>
      </c>
      <c r="D9" s="160">
        <v>18.440513511999999</v>
      </c>
      <c r="E9" s="160">
        <v>15.322258545</v>
      </c>
      <c r="F9" s="160">
        <v>14.31484788</v>
      </c>
      <c r="G9" s="160">
        <v>12.907080266000001</v>
      </c>
      <c r="H9" s="160">
        <v>8.0776282930000001</v>
      </c>
      <c r="I9" s="160">
        <v>7.2472492155600001</v>
      </c>
      <c r="J9" s="160">
        <v>8.6657772113399982</v>
      </c>
      <c r="K9" s="160">
        <v>9.9369872219899982</v>
      </c>
      <c r="L9" s="160">
        <v>8.7359881758599993</v>
      </c>
      <c r="M9" s="160">
        <v>7.6907244063999984</v>
      </c>
      <c r="N9" s="192">
        <v>13.94479921708</v>
      </c>
      <c r="O9" s="160">
        <v>0.71453570534999999</v>
      </c>
      <c r="P9" s="282">
        <v>1.3396855054500003</v>
      </c>
      <c r="Q9" s="154"/>
      <c r="R9" s="160"/>
    </row>
    <row r="10" spans="2:21" ht="15" customHeight="1">
      <c r="B10" s="178" t="s">
        <v>128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276"/>
      <c r="P10" s="283"/>
      <c r="Q10" s="154"/>
      <c r="R10" s="160"/>
    </row>
    <row r="11" spans="2:21" ht="15" customHeight="1">
      <c r="B11" s="162" t="s">
        <v>175</v>
      </c>
      <c r="C11" s="160">
        <v>26.99622696234</v>
      </c>
      <c r="D11" s="160">
        <v>27.585034822000001</v>
      </c>
      <c r="E11" s="160">
        <v>25.533573171</v>
      </c>
      <c r="F11" s="160">
        <v>26.492993743</v>
      </c>
      <c r="G11" s="160">
        <v>24.565526131999999</v>
      </c>
      <c r="H11" s="160">
        <v>21.351536068999998</v>
      </c>
      <c r="I11" s="160">
        <v>21.38738898407</v>
      </c>
      <c r="J11" s="160">
        <v>18.336474185829999</v>
      </c>
      <c r="K11" s="160">
        <v>18.64416772089</v>
      </c>
      <c r="L11" s="160">
        <v>18.375755637763298</v>
      </c>
      <c r="M11" s="160">
        <v>18.501262130716498</v>
      </c>
      <c r="N11" s="192">
        <v>19.622537999999999</v>
      </c>
      <c r="O11" s="160">
        <v>1.5262487968540004</v>
      </c>
      <c r="P11" s="282">
        <v>1.8573519999999999</v>
      </c>
      <c r="Q11" s="154"/>
      <c r="R11" s="160"/>
      <c r="T11" s="154"/>
    </row>
    <row r="12" spans="2:21" ht="15" customHeight="1">
      <c r="B12" s="162" t="s">
        <v>176</v>
      </c>
      <c r="C12" s="160">
        <v>42.679392218829349</v>
      </c>
      <c r="D12" s="160">
        <v>26.240468312774446</v>
      </c>
      <c r="E12" s="160">
        <v>-16.90980549414105</v>
      </c>
      <c r="F12" s="160">
        <v>-6.5748183405294425</v>
      </c>
      <c r="G12" s="160">
        <v>-9.8343176665318452</v>
      </c>
      <c r="H12" s="160">
        <v>-37.41707553893351</v>
      </c>
      <c r="I12" s="160">
        <v>-10.27998662727807</v>
      </c>
      <c r="J12" s="160">
        <v>19.573329874380295</v>
      </c>
      <c r="K12" s="160">
        <v>14.666512808677567</v>
      </c>
      <c r="L12" s="160">
        <v>-12.086148641433848</v>
      </c>
      <c r="M12" s="160">
        <v>-11.965031870674448</v>
      </c>
      <c r="N12" s="192">
        <v>81.319710344522832</v>
      </c>
      <c r="O12" s="160">
        <v>37.15645612013703</v>
      </c>
      <c r="P12" s="282">
        <v>87.490351485484425</v>
      </c>
      <c r="Q12" s="154"/>
      <c r="R12" s="160"/>
      <c r="T12" s="154"/>
      <c r="U12" s="158"/>
    </row>
    <row r="13" spans="2:21" ht="15" customHeight="1">
      <c r="B13" s="162" t="s">
        <v>177</v>
      </c>
      <c r="C13" s="160">
        <v>5.797102773981976</v>
      </c>
      <c r="D13" s="160">
        <v>2.1810746386204061</v>
      </c>
      <c r="E13" s="160">
        <v>-7.43686446015972</v>
      </c>
      <c r="F13" s="160">
        <v>3.7574865279320635</v>
      </c>
      <c r="G13" s="160">
        <v>-7.2753862009621972</v>
      </c>
      <c r="H13" s="160">
        <v>-13.083334937464796</v>
      </c>
      <c r="I13" s="160">
        <v>0.16791726860299061</v>
      </c>
      <c r="J13" s="160">
        <v>-14.265017578875183</v>
      </c>
      <c r="K13" s="160">
        <v>1.6797556719022566</v>
      </c>
      <c r="L13" s="160">
        <v>-1.4396570935475861</v>
      </c>
      <c r="M13" s="160">
        <v>0.68300044595324128</v>
      </c>
      <c r="N13" s="192">
        <v>6.0605371750390713</v>
      </c>
      <c r="O13" s="160">
        <v>19.809215268743419</v>
      </c>
      <c r="P13" s="282">
        <v>21.693920665391531</v>
      </c>
      <c r="Q13" s="154"/>
      <c r="R13" s="160"/>
      <c r="T13" s="160"/>
      <c r="U13" s="161"/>
    </row>
    <row r="14" spans="2:21" ht="15" customHeight="1">
      <c r="B14" s="178" t="s">
        <v>178</v>
      </c>
      <c r="C14" s="160">
        <v>2.4670606669999997</v>
      </c>
      <c r="D14" s="160">
        <v>3.6172122110000005</v>
      </c>
      <c r="E14" s="160">
        <v>6.9998710539999989</v>
      </c>
      <c r="F14" s="160">
        <v>6.3713256890000007</v>
      </c>
      <c r="G14" s="160">
        <v>6.5439999999999996</v>
      </c>
      <c r="H14" s="160">
        <v>6.0574899542499994</v>
      </c>
      <c r="I14" s="160">
        <v>6.0739152781100003</v>
      </c>
      <c r="J14" s="160">
        <v>6.50160463915</v>
      </c>
      <c r="K14" s="160">
        <v>7.2405580473800013</v>
      </c>
      <c r="L14" s="160">
        <v>9.6333339032499996</v>
      </c>
      <c r="M14" s="160">
        <v>9.4173137959800002</v>
      </c>
      <c r="N14" s="192">
        <v>12.335855461159998</v>
      </c>
      <c r="O14" s="160">
        <v>0.88305287899999996</v>
      </c>
      <c r="P14" s="282">
        <v>1.6055100015700001</v>
      </c>
      <c r="Q14" s="154"/>
      <c r="R14" s="160"/>
      <c r="T14" s="160"/>
    </row>
    <row r="15" spans="2:21" ht="15" customHeight="1">
      <c r="B15" s="178" t="s">
        <v>128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91"/>
      <c r="P15" s="280"/>
      <c r="Q15" s="154"/>
      <c r="R15" s="160"/>
      <c r="T15" s="160"/>
    </row>
    <row r="16" spans="2:21" ht="15" customHeight="1">
      <c r="B16" s="162" t="s">
        <v>175</v>
      </c>
      <c r="C16" s="160">
        <v>13.905363301000001</v>
      </c>
      <c r="D16" s="160">
        <v>14.097614675999999</v>
      </c>
      <c r="E16" s="160">
        <v>26.980016645999999</v>
      </c>
      <c r="F16" s="160">
        <v>27.029030922</v>
      </c>
      <c r="G16" s="160">
        <v>32.58087352023</v>
      </c>
      <c r="H16" s="160">
        <v>37.4262967055</v>
      </c>
      <c r="I16" s="160">
        <v>40.237270824699998</v>
      </c>
      <c r="J16" s="160">
        <v>41.827051002170002</v>
      </c>
      <c r="K16" s="160">
        <v>41.678996523099997</v>
      </c>
      <c r="L16" s="160">
        <v>56.712511597372995</v>
      </c>
      <c r="M16" s="160">
        <v>51.313212496497997</v>
      </c>
      <c r="N16" s="192">
        <v>50.796529999999997</v>
      </c>
      <c r="O16" s="160">
        <v>4.4224033265469993</v>
      </c>
      <c r="P16" s="282">
        <v>6.3766610000000004</v>
      </c>
      <c r="Q16" s="154"/>
      <c r="R16" s="160"/>
      <c r="T16" s="160"/>
      <c r="U16" s="161"/>
    </row>
    <row r="17" spans="2:21" ht="15" customHeight="1">
      <c r="B17" s="162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91"/>
      <c r="P17" s="280"/>
      <c r="Q17" s="154"/>
      <c r="R17" s="160"/>
      <c r="T17" s="160"/>
    </row>
    <row r="18" spans="2:21" s="157" customFormat="1" ht="15" customHeight="1">
      <c r="B18" s="156" t="s">
        <v>179</v>
      </c>
      <c r="C18" s="154">
        <v>69.608000000000004</v>
      </c>
      <c r="D18" s="154">
        <v>93.796999999999997</v>
      </c>
      <c r="E18" s="154">
        <v>100.86199999999999</v>
      </c>
      <c r="F18" s="154">
        <v>97.352999999999994</v>
      </c>
      <c r="G18" s="154">
        <v>70.042000000000002</v>
      </c>
      <c r="H18" s="154">
        <v>50.223999999999997</v>
      </c>
      <c r="I18" s="154">
        <v>52.460999999999999</v>
      </c>
      <c r="J18" s="154">
        <v>62.688000000000002</v>
      </c>
      <c r="K18" s="154">
        <v>70.555000000000007</v>
      </c>
      <c r="L18" s="154">
        <v>76.066999999999993</v>
      </c>
      <c r="M18" s="154">
        <v>63.085000000000001</v>
      </c>
      <c r="N18" s="246">
        <v>84.477999999999994</v>
      </c>
      <c r="O18" s="154">
        <v>6.6980000000000004</v>
      </c>
      <c r="P18" s="281">
        <v>9.1470000000000002</v>
      </c>
      <c r="Q18" s="154"/>
      <c r="R18" s="154"/>
      <c r="T18" s="160"/>
      <c r="U18" s="149"/>
    </row>
    <row r="19" spans="2:21" ht="15" customHeight="1">
      <c r="B19" s="159" t="s">
        <v>180</v>
      </c>
      <c r="C19" s="160">
        <v>56.896000000000001</v>
      </c>
      <c r="D19" s="160">
        <v>80.414000000000001</v>
      </c>
      <c r="E19" s="160">
        <v>86.272999999999996</v>
      </c>
      <c r="F19" s="160">
        <v>81.233999999999995</v>
      </c>
      <c r="G19" s="160">
        <v>57.68</v>
      </c>
      <c r="H19" s="160">
        <v>38.875</v>
      </c>
      <c r="I19" s="160">
        <v>40.502000000000002</v>
      </c>
      <c r="J19" s="160">
        <v>49.363999999999997</v>
      </c>
      <c r="K19" s="160">
        <v>56.055</v>
      </c>
      <c r="L19" s="160">
        <v>60.351999999999997</v>
      </c>
      <c r="M19" s="160">
        <v>51.920999999999999</v>
      </c>
      <c r="N19" s="192">
        <v>69.820999999999998</v>
      </c>
      <c r="O19" s="160">
        <v>5.601</v>
      </c>
      <c r="P19" s="282">
        <v>7.69</v>
      </c>
      <c r="Q19" s="154"/>
      <c r="R19" s="160"/>
      <c r="T19" s="160"/>
    </row>
    <row r="20" spans="2:21" ht="15" customHeight="1"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92"/>
      <c r="O20" s="160"/>
      <c r="P20" s="282"/>
      <c r="Q20" s="154"/>
      <c r="R20" s="160"/>
      <c r="T20" s="160"/>
    </row>
    <row r="21" spans="2:21" ht="15" customHeight="1">
      <c r="B21" s="179" t="s">
        <v>187</v>
      </c>
      <c r="C21" s="160">
        <v>27.373835299186737</v>
      </c>
      <c r="D21" s="160">
        <v>31.890737647730418</v>
      </c>
      <c r="E21" s="160">
        <v>3.2765336710321833</v>
      </c>
      <c r="F21" s="160">
        <v>-8.2589597528986332</v>
      </c>
      <c r="G21" s="160">
        <v>-14.472303996210201</v>
      </c>
      <c r="H21" s="160">
        <v>-29.933533786991617</v>
      </c>
      <c r="I21" s="160">
        <v>-5.2512704686617724</v>
      </c>
      <c r="J21" s="160">
        <v>18.298569725864127</v>
      </c>
      <c r="K21" s="160">
        <v>9.1685347976121534</v>
      </c>
      <c r="L21" s="160">
        <v>6.3450312636994965</v>
      </c>
      <c r="M21" s="160">
        <v>-2.0568006769217391</v>
      </c>
      <c r="N21" s="192">
        <v>39.842278980129834</v>
      </c>
      <c r="O21" s="160">
        <v>17.576390702533303</v>
      </c>
      <c r="P21" s="282">
        <v>41.670368725011116</v>
      </c>
      <c r="Q21" s="154"/>
      <c r="R21" s="160"/>
      <c r="T21" s="160"/>
    </row>
    <row r="22" spans="2:21" ht="15" customHeight="1">
      <c r="B22" s="180" t="s">
        <v>188</v>
      </c>
      <c r="C22" s="160">
        <v>33.945429291145786</v>
      </c>
      <c r="D22" s="160">
        <v>41.335067491563535</v>
      </c>
      <c r="E22" s="160">
        <v>7.2860447185813371</v>
      </c>
      <c r="F22" s="160">
        <v>-5.8407613042319184</v>
      </c>
      <c r="G22" s="160">
        <v>-28.995248295048867</v>
      </c>
      <c r="H22" s="160">
        <v>-32.602288488210817</v>
      </c>
      <c r="I22" s="160">
        <v>4.1852090032154337</v>
      </c>
      <c r="J22" s="160">
        <v>21.880400967853447</v>
      </c>
      <c r="K22" s="160">
        <v>13.554412122194307</v>
      </c>
      <c r="L22" s="160">
        <v>7.6656854874676696</v>
      </c>
      <c r="M22" s="160">
        <v>-13.96971102863202</v>
      </c>
      <c r="N22" s="192">
        <v>34.475453092197768</v>
      </c>
      <c r="O22" s="160">
        <v>5.1238738738738761</v>
      </c>
      <c r="P22" s="282">
        <v>37.296911265845381</v>
      </c>
      <c r="Q22" s="154"/>
      <c r="R22" s="160"/>
      <c r="S22" s="160"/>
      <c r="T22" s="160"/>
      <c r="U22" s="157"/>
    </row>
    <row r="23" spans="2:21" ht="15" customHeight="1">
      <c r="B23" s="159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91"/>
      <c r="P23" s="280"/>
      <c r="Q23" s="154"/>
      <c r="R23" s="154"/>
      <c r="T23" s="160"/>
    </row>
    <row r="24" spans="2:21" ht="15" customHeight="1">
      <c r="B24" s="163" t="s">
        <v>181</v>
      </c>
      <c r="C24" s="154">
        <v>-7.859</v>
      </c>
      <c r="D24" s="154">
        <v>-7.6769999999999996</v>
      </c>
      <c r="E24" s="154">
        <v>-10.119999999999999</v>
      </c>
      <c r="F24" s="154">
        <v>-18.600999999999999</v>
      </c>
      <c r="G24" s="154">
        <v>9.1110000000000007</v>
      </c>
      <c r="H24" s="154">
        <v>4.6420000000000003</v>
      </c>
      <c r="I24" s="154">
        <v>-3.12</v>
      </c>
      <c r="J24" s="154">
        <v>-6.0430000000000001</v>
      </c>
      <c r="K24" s="154">
        <v>-9.2720000000000002</v>
      </c>
      <c r="L24" s="154">
        <v>-10.066000000000001</v>
      </c>
      <c r="M24" s="154">
        <v>3.274</v>
      </c>
      <c r="N24" s="246">
        <v>-2.56</v>
      </c>
      <c r="O24" s="154">
        <v>-3.17</v>
      </c>
      <c r="P24" s="281">
        <v>-0.91100000000000003</v>
      </c>
      <c r="Q24" s="154"/>
      <c r="R24" s="154"/>
      <c r="T24" s="160"/>
    </row>
    <row r="25" spans="2:21" ht="15" customHeight="1">
      <c r="B25" s="164" t="s">
        <v>182</v>
      </c>
      <c r="C25" s="160">
        <v>-5.7590000000000003</v>
      </c>
      <c r="D25" s="160">
        <v>-7.0149999999999997</v>
      </c>
      <c r="E25" s="160">
        <v>-7.1950000000000003</v>
      </c>
      <c r="F25" s="160">
        <v>-4.0789999999999997</v>
      </c>
      <c r="G25" s="160">
        <v>-0.29899999999999999</v>
      </c>
      <c r="H25" s="160">
        <v>0.23599999999999999</v>
      </c>
      <c r="I25" s="160">
        <v>-3.9550000000000001</v>
      </c>
      <c r="J25" s="160">
        <v>-3.4460000000000002</v>
      </c>
      <c r="K25" s="160">
        <v>-4.859</v>
      </c>
      <c r="L25" s="160">
        <v>-5.1749999999999998</v>
      </c>
      <c r="M25" s="160">
        <v>5.8000000000000003E-2</v>
      </c>
      <c r="N25" s="192">
        <v>-5.992</v>
      </c>
      <c r="O25" s="160">
        <v>-7.0999999999999994E-2</v>
      </c>
      <c r="P25" s="282">
        <v>-0.35399999999999998</v>
      </c>
      <c r="Q25" s="154"/>
      <c r="R25" s="160"/>
      <c r="T25" s="160"/>
    </row>
    <row r="26" spans="2:21" ht="15" customHeight="1">
      <c r="B26" s="164" t="s">
        <v>183</v>
      </c>
      <c r="C26" s="160">
        <v>5.6</v>
      </c>
      <c r="D26" s="160">
        <v>11.407999999999999</v>
      </c>
      <c r="E26" s="160">
        <v>7.9610000000000003</v>
      </c>
      <c r="F26" s="160">
        <v>2.6909999999999998</v>
      </c>
      <c r="G26" s="160">
        <v>3.452</v>
      </c>
      <c r="H26" s="160">
        <v>-0.16800000000000001</v>
      </c>
      <c r="I26" s="160">
        <v>-2.722</v>
      </c>
      <c r="J26" s="160">
        <v>0.39300000000000002</v>
      </c>
      <c r="K26" s="160">
        <v>2.4209999999999998</v>
      </c>
      <c r="L26" s="160">
        <v>2.6019999999999999</v>
      </c>
      <c r="M26" s="160">
        <v>4.7279999999999998</v>
      </c>
      <c r="N26" s="247">
        <v>6.1239999999999997</v>
      </c>
      <c r="O26" s="160">
        <v>0.54300000000000004</v>
      </c>
      <c r="P26" s="284">
        <v>0.41799999999999998</v>
      </c>
      <c r="Q26" s="154"/>
      <c r="R26" s="160"/>
      <c r="T26" s="154"/>
      <c r="U26" s="157"/>
    </row>
    <row r="27" spans="2:21" s="157" customFormat="1" ht="15" customHeight="1">
      <c r="B27" s="156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93"/>
      <c r="P27" s="285"/>
      <c r="Q27" s="154"/>
      <c r="R27" s="154"/>
      <c r="T27" s="160"/>
      <c r="U27" s="149"/>
    </row>
    <row r="28" spans="2:21" ht="15" customHeight="1">
      <c r="B28" s="153" t="s">
        <v>184</v>
      </c>
      <c r="C28" s="154">
        <v>5.0309999999999997</v>
      </c>
      <c r="D28" s="154">
        <v>-2.4550000000000001</v>
      </c>
      <c r="E28" s="154">
        <v>-4.1749999999999998</v>
      </c>
      <c r="F28" s="154">
        <v>2.0230000000000001</v>
      </c>
      <c r="G28" s="154">
        <v>-13.307</v>
      </c>
      <c r="H28" s="154">
        <v>0.84899999999999998</v>
      </c>
      <c r="I28" s="154">
        <v>1.3460000000000001</v>
      </c>
      <c r="J28" s="154">
        <v>2.5659999999999998</v>
      </c>
      <c r="K28" s="154">
        <v>2.8769999999999998</v>
      </c>
      <c r="L28" s="154">
        <v>5.98</v>
      </c>
      <c r="M28" s="154">
        <v>1.99</v>
      </c>
      <c r="N28" s="246">
        <v>0.48699999999999999</v>
      </c>
      <c r="O28" s="154">
        <v>2.8380000000000001</v>
      </c>
      <c r="P28" s="281">
        <v>0.36599999999999999</v>
      </c>
      <c r="Q28" s="154"/>
      <c r="R28" s="154"/>
      <c r="T28" s="154"/>
    </row>
    <row r="29" spans="2:21" ht="15" customHeight="1">
      <c r="B29" s="164" t="s">
        <v>185</v>
      </c>
      <c r="C29" s="160">
        <v>3.4289999999999998</v>
      </c>
      <c r="D29" s="160">
        <v>0</v>
      </c>
      <c r="E29" s="160">
        <v>-3.419</v>
      </c>
      <c r="F29" s="160">
        <v>-5.5750000000000002</v>
      </c>
      <c r="G29" s="160">
        <v>0.90300000000000002</v>
      </c>
      <c r="H29" s="160">
        <v>5.1669999999999998</v>
      </c>
      <c r="I29" s="160">
        <v>1.002</v>
      </c>
      <c r="J29" s="160">
        <v>0.107</v>
      </c>
      <c r="K29" s="160">
        <v>-0.71599999999999997</v>
      </c>
      <c r="L29" s="160">
        <v>-1.5940000000000001</v>
      </c>
      <c r="M29" s="160">
        <v>0.97499999999999998</v>
      </c>
      <c r="N29" s="192">
        <v>-0.68500000000000005</v>
      </c>
      <c r="O29" s="160">
        <v>0</v>
      </c>
      <c r="P29" s="282">
        <v>0</v>
      </c>
      <c r="Q29" s="154"/>
      <c r="R29" s="160"/>
      <c r="T29" s="154"/>
    </row>
    <row r="30" spans="2:21" ht="15" customHeight="1">
      <c r="B30" s="165" t="s">
        <v>186</v>
      </c>
      <c r="C30" s="160">
        <v>8.4599999999999991</v>
      </c>
      <c r="D30" s="160">
        <v>-2.4550000000000001</v>
      </c>
      <c r="E30" s="160">
        <v>-7.5939999999999994</v>
      </c>
      <c r="F30" s="160">
        <v>-3.552</v>
      </c>
      <c r="G30" s="160">
        <v>-12.404</v>
      </c>
      <c r="H30" s="160">
        <v>6.016</v>
      </c>
      <c r="I30" s="160">
        <v>2.3479999999999999</v>
      </c>
      <c r="J30" s="160">
        <v>2.673</v>
      </c>
      <c r="K30" s="160">
        <v>2.1609999999999996</v>
      </c>
      <c r="L30" s="160">
        <v>4.3860000000000001</v>
      </c>
      <c r="M30" s="160">
        <v>2.9649999999999999</v>
      </c>
      <c r="N30" s="192">
        <v>2.532</v>
      </c>
      <c r="O30" s="160">
        <v>2.8380000000000001</v>
      </c>
      <c r="P30" s="282">
        <v>0.36599999999999999</v>
      </c>
      <c r="Q30" s="154"/>
      <c r="R30" s="160"/>
      <c r="T30" s="160"/>
    </row>
    <row r="31" spans="2:21" ht="15" customHeight="1">
      <c r="B31" s="165" t="s">
        <v>240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92">
        <v>2.73</v>
      </c>
      <c r="O31" s="160">
        <v>0</v>
      </c>
      <c r="P31" s="282">
        <v>0</v>
      </c>
      <c r="Q31" s="154"/>
      <c r="R31" s="160"/>
      <c r="T31" s="160"/>
    </row>
    <row r="32" spans="2:21" ht="15" customHeight="1">
      <c r="B32" s="166"/>
      <c r="C32" s="167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92"/>
      <c r="O32" s="160"/>
      <c r="P32" s="282"/>
      <c r="Q32" s="154"/>
      <c r="R32" s="160"/>
      <c r="T32" s="160"/>
    </row>
    <row r="33" spans="2:21" ht="15" customHeight="1">
      <c r="B33" s="163" t="s">
        <v>189</v>
      </c>
      <c r="C33" s="154">
        <v>34.6</v>
      </c>
      <c r="D33" s="154">
        <v>31.8</v>
      </c>
      <c r="E33" s="154">
        <v>24.5</v>
      </c>
      <c r="F33" s="154">
        <v>20.399999999999999</v>
      </c>
      <c r="G33" s="154">
        <v>7.5</v>
      </c>
      <c r="H33" s="154">
        <v>13.3</v>
      </c>
      <c r="I33" s="154">
        <v>15.5</v>
      </c>
      <c r="J33" s="154">
        <v>18.8</v>
      </c>
      <c r="K33" s="154">
        <v>20.8</v>
      </c>
      <c r="L33" s="154">
        <v>25.3</v>
      </c>
      <c r="M33" s="154">
        <v>29.1</v>
      </c>
      <c r="N33" s="246">
        <v>30.9</v>
      </c>
      <c r="O33" s="154">
        <v>29.1</v>
      </c>
      <c r="P33" s="281">
        <v>30.9</v>
      </c>
      <c r="Q33" s="154"/>
      <c r="R33" s="154"/>
      <c r="S33" s="154"/>
      <c r="T33" s="160"/>
      <c r="U33" s="157"/>
    </row>
    <row r="34" spans="2:21" ht="15" customHeight="1">
      <c r="B34" s="168" t="s">
        <v>190</v>
      </c>
      <c r="C34" s="169">
        <v>4.4000000000000004</v>
      </c>
      <c r="D34" s="169">
        <v>3.8</v>
      </c>
      <c r="E34" s="169">
        <v>3</v>
      </c>
      <c r="F34" s="169">
        <v>3.5</v>
      </c>
      <c r="G34" s="169">
        <v>1.8</v>
      </c>
      <c r="H34" s="169">
        <v>3</v>
      </c>
      <c r="I34" s="169">
        <v>3</v>
      </c>
      <c r="J34" s="169">
        <v>3.2</v>
      </c>
      <c r="K34" s="169">
        <v>3.3</v>
      </c>
      <c r="L34" s="169">
        <v>4.8</v>
      </c>
      <c r="M34" s="169">
        <v>4.0999999999999996</v>
      </c>
      <c r="N34" s="255">
        <v>3.8</v>
      </c>
      <c r="O34" s="169">
        <v>4.0999999999999996</v>
      </c>
      <c r="P34" s="286">
        <v>3.8</v>
      </c>
      <c r="Q34" s="154"/>
      <c r="R34" s="160"/>
      <c r="S34" s="160"/>
      <c r="T34" s="160"/>
    </row>
    <row r="35" spans="2:21" ht="15" customHeight="1">
      <c r="B35" s="170" t="s">
        <v>55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T35" s="160"/>
    </row>
    <row r="36" spans="2:21" ht="15" customHeight="1">
      <c r="B36" s="194" t="s">
        <v>191</v>
      </c>
      <c r="C36" s="194"/>
      <c r="D36" s="161"/>
      <c r="E36" s="161"/>
      <c r="F36" s="161"/>
    </row>
    <row r="37" spans="2:21" ht="15" customHeight="1">
      <c r="B37" s="194" t="s">
        <v>192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  <row r="38" spans="2:21" ht="1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</row>
    <row r="39" spans="2:21" ht="15" customHeight="1">
      <c r="C39" s="181"/>
      <c r="D39" s="181"/>
      <c r="E39" s="181"/>
      <c r="F39" s="181"/>
      <c r="G39" s="181"/>
      <c r="H39" s="172"/>
      <c r="I39" s="173"/>
      <c r="J39" s="172"/>
      <c r="K39" s="174"/>
      <c r="L39" s="174"/>
      <c r="M39" s="174"/>
      <c r="N39" s="174"/>
      <c r="P39" s="161"/>
    </row>
    <row r="40" spans="2:21" ht="15" customHeight="1">
      <c r="G40" s="182"/>
      <c r="H40" s="182"/>
      <c r="I40" s="182"/>
      <c r="J40" s="183"/>
      <c r="K40" s="184"/>
      <c r="L40" s="183"/>
      <c r="M40" s="183"/>
      <c r="N40" s="183"/>
      <c r="O40" s="161"/>
      <c r="P40" s="161"/>
    </row>
    <row r="41" spans="2:21" ht="15" customHeight="1">
      <c r="K41" s="161"/>
      <c r="L41" s="161"/>
      <c r="M41" s="161"/>
      <c r="N41" s="161"/>
      <c r="P41" s="161"/>
    </row>
    <row r="42" spans="2:21" ht="15" customHeight="1">
      <c r="L42" s="161"/>
      <c r="M42" s="161"/>
      <c r="N42" s="161"/>
      <c r="P42" s="161"/>
    </row>
    <row r="43" spans="2:21" ht="15" customHeight="1">
      <c r="K43" s="175"/>
      <c r="L43" s="161"/>
      <c r="M43" s="161"/>
      <c r="N43" s="161"/>
      <c r="P43" s="161"/>
    </row>
    <row r="44" spans="2:21" ht="15" customHeight="1">
      <c r="K44" s="176"/>
      <c r="L44" s="161"/>
      <c r="M44" s="161"/>
      <c r="N44" s="161"/>
      <c r="O44" s="161"/>
      <c r="P44" s="161"/>
    </row>
    <row r="45" spans="2:21" ht="15" customHeight="1">
      <c r="K45" s="177"/>
      <c r="L45" s="161"/>
      <c r="M45" s="161"/>
      <c r="N45" s="161"/>
      <c r="O45" s="161"/>
      <c r="P45" s="161"/>
    </row>
    <row r="46" spans="2:21" ht="15" customHeight="1">
      <c r="K46" s="161"/>
      <c r="L46" s="161"/>
      <c r="M46" s="161"/>
      <c r="N46" s="161"/>
      <c r="O46" s="161"/>
      <c r="P46" s="161"/>
    </row>
    <row r="47" spans="2:21" ht="15" customHeight="1">
      <c r="L47" s="161"/>
      <c r="M47" s="161"/>
      <c r="N47" s="161"/>
      <c r="O47" s="161"/>
      <c r="P47" s="161"/>
    </row>
    <row r="48" spans="2:21" ht="15" customHeight="1">
      <c r="K48" s="161"/>
      <c r="L48" s="161"/>
      <c r="M48" s="161"/>
      <c r="N48" s="161"/>
      <c r="O48" s="161"/>
      <c r="P48" s="161"/>
    </row>
    <row r="49" spans="11:16" ht="15" customHeight="1">
      <c r="K49" s="161"/>
      <c r="L49" s="161"/>
      <c r="M49" s="161"/>
      <c r="N49" s="161"/>
      <c r="P49" s="161"/>
    </row>
  </sheetData>
  <mergeCells count="13">
    <mergeCell ref="O3:O4"/>
    <mergeCell ref="P3:P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81"/>
  <sheetViews>
    <sheetView showGridLines="0" zoomScaleNormal="100" zoomScalePageLayoutView="80" workbookViewId="0">
      <pane xSplit="2" ySplit="3" topLeftCell="S61" activePane="bottomRight" state="frozen"/>
      <selection pane="topRight" activeCell="C1" sqref="C1"/>
      <selection pane="bottomLeft" activeCell="A4" sqref="A4"/>
      <selection pane="bottomRight" activeCell="Y82" sqref="Y82"/>
    </sheetView>
  </sheetViews>
  <sheetFormatPr defaultColWidth="9.44140625" defaultRowHeight="11.4"/>
  <cols>
    <col min="1" max="1" width="5.44140625" style="29" customWidth="1"/>
    <col min="2" max="2" width="48" style="29" customWidth="1"/>
    <col min="3" max="32" width="10.44140625" style="55" customWidth="1"/>
    <col min="33" max="16384" width="9.44140625" style="29"/>
  </cols>
  <sheetData>
    <row r="1" spans="2:33" ht="30" customHeight="1">
      <c r="B1" s="347" t="s">
        <v>193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2:33" ht="15.75" customHeight="1">
      <c r="B2" s="348" t="s">
        <v>1</v>
      </c>
      <c r="C2" s="79" t="s">
        <v>94</v>
      </c>
      <c r="D2" s="79" t="s">
        <v>2</v>
      </c>
      <c r="E2" s="79" t="s">
        <v>3</v>
      </c>
      <c r="F2" s="85" t="s">
        <v>4</v>
      </c>
      <c r="G2" s="85" t="s">
        <v>5</v>
      </c>
      <c r="H2" s="349" t="s">
        <v>6</v>
      </c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  <c r="T2" s="349" t="s">
        <v>227</v>
      </c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1"/>
      <c r="AF2" s="287" t="s">
        <v>245</v>
      </c>
    </row>
    <row r="3" spans="2:33" ht="41.25" customHeight="1">
      <c r="B3" s="348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11</v>
      </c>
      <c r="Y3" s="30" t="s">
        <v>12</v>
      </c>
      <c r="Z3" s="30" t="s">
        <v>13</v>
      </c>
      <c r="AA3" s="30" t="s">
        <v>14</v>
      </c>
      <c r="AB3" s="30" t="s">
        <v>15</v>
      </c>
      <c r="AC3" s="30" t="s">
        <v>16</v>
      </c>
      <c r="AD3" s="30" t="s">
        <v>17</v>
      </c>
      <c r="AE3" s="30" t="s">
        <v>246</v>
      </c>
      <c r="AF3" s="30" t="s">
        <v>247</v>
      </c>
    </row>
    <row r="4" spans="2:33" ht="15.45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532651.87541944999</v>
      </c>
      <c r="N4" s="33">
        <v>548905.44191107003</v>
      </c>
      <c r="O4" s="33">
        <v>562321.80042272003</v>
      </c>
      <c r="P4" s="33">
        <v>567877.30037951004</v>
      </c>
      <c r="Q4" s="33">
        <v>581719.86003255995</v>
      </c>
      <c r="R4" s="33">
        <v>586265.45230440993</v>
      </c>
      <c r="S4" s="88">
        <v>595986.10019780009</v>
      </c>
      <c r="T4" s="88">
        <v>612686.53281581006</v>
      </c>
      <c r="U4" s="88">
        <v>616292.60970578005</v>
      </c>
      <c r="V4" s="88">
        <v>608662.34515793005</v>
      </c>
      <c r="W4" s="88">
        <v>621918.76338061003</v>
      </c>
      <c r="X4" s="88">
        <v>644141.86903595994</v>
      </c>
      <c r="Y4" s="88">
        <v>645019.00763998996</v>
      </c>
      <c r="Z4" s="88">
        <v>648425.04199408996</v>
      </c>
      <c r="AA4" s="88">
        <v>654730.97259354999</v>
      </c>
      <c r="AB4" s="88">
        <v>644383.72109489003</v>
      </c>
      <c r="AC4" s="88">
        <v>653973.42193310999</v>
      </c>
      <c r="AD4" s="88">
        <v>655456.80323993997</v>
      </c>
      <c r="AE4" s="88">
        <v>662498.58318081999</v>
      </c>
      <c r="AF4" s="88"/>
    </row>
    <row r="5" spans="2:33" ht="15.45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1610503.2660420099</v>
      </c>
      <c r="N5" s="33">
        <v>1666054.0641276801</v>
      </c>
      <c r="O5" s="33">
        <v>1674877.23604134</v>
      </c>
      <c r="P5" s="33">
        <v>1722079.7401483501</v>
      </c>
      <c r="Q5" s="33">
        <v>1755231.5637817797</v>
      </c>
      <c r="R5" s="33">
        <v>1767218.5265808201</v>
      </c>
      <c r="S5" s="88">
        <v>1850007.3519737399</v>
      </c>
      <c r="T5" s="88">
        <v>1838488.8031031999</v>
      </c>
      <c r="U5" s="88">
        <v>1839797.0788642999</v>
      </c>
      <c r="V5" s="88">
        <v>1852420.8806988201</v>
      </c>
      <c r="W5" s="88">
        <v>1886031.8252448598</v>
      </c>
      <c r="X5" s="88">
        <v>1892044.69501804</v>
      </c>
      <c r="Y5" s="88">
        <v>1912330.3681230401</v>
      </c>
      <c r="Z5" s="88">
        <v>1923785.83509126</v>
      </c>
      <c r="AA5" s="88">
        <v>1901286.8836767401</v>
      </c>
      <c r="AB5" s="88">
        <v>1925611.5392173899</v>
      </c>
      <c r="AC5" s="88">
        <v>1940553.9119256299</v>
      </c>
      <c r="AD5" s="88">
        <v>1957883.9900712499</v>
      </c>
      <c r="AE5" s="88">
        <v>2072399.0830969799</v>
      </c>
      <c r="AF5" s="88"/>
    </row>
    <row r="6" spans="2:33" ht="15.45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462246.00071198994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>
        <v>541494.91834847</v>
      </c>
      <c r="Z6" s="89">
        <v>549274.18528476998</v>
      </c>
      <c r="AA6" s="89">
        <v>544383.02018460003</v>
      </c>
      <c r="AB6" s="89">
        <v>544245.91503605002</v>
      </c>
      <c r="AC6" s="89">
        <v>553799.25071898999</v>
      </c>
      <c r="AD6" s="89">
        <v>549643.66005167004</v>
      </c>
      <c r="AE6" s="89">
        <v>580492.14846922003</v>
      </c>
      <c r="AF6" s="89"/>
    </row>
    <row r="7" spans="2:33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>
        <v>59820.419552260006</v>
      </c>
      <c r="Z7" s="88">
        <v>53750.875985950006</v>
      </c>
      <c r="AA7" s="88">
        <v>60403.825577099997</v>
      </c>
      <c r="AB7" s="88">
        <v>51970.145976969994</v>
      </c>
      <c r="AC7" s="88">
        <v>58676.876799799997</v>
      </c>
      <c r="AD7" s="88">
        <v>55288.269819610003</v>
      </c>
      <c r="AE7" s="88">
        <v>34836.760808029998</v>
      </c>
      <c r="AF7" s="88"/>
    </row>
    <row r="8" spans="2:33" ht="15.4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2:33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>
        <v>1407068.95711607</v>
      </c>
      <c r="Z9" s="88">
        <v>1406732.6395892401</v>
      </c>
      <c r="AA9" s="88">
        <v>1389012.10485632</v>
      </c>
      <c r="AB9" s="88">
        <v>1414572.05586497</v>
      </c>
      <c r="AC9" s="88">
        <v>1420111.9244722701</v>
      </c>
      <c r="AD9" s="88">
        <v>1440202.4970434201</v>
      </c>
      <c r="AE9" s="88">
        <v>1503908.6835945901</v>
      </c>
      <c r="AF9" s="88"/>
    </row>
    <row r="10" spans="2:33" ht="15.45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>
        <v>896705.53052688984</v>
      </c>
      <c r="Z10" s="89">
        <v>904166.00977812009</v>
      </c>
      <c r="AA10" s="89">
        <v>897663.44963513012</v>
      </c>
      <c r="AB10" s="89">
        <v>925914.29705401999</v>
      </c>
      <c r="AC10" s="89">
        <v>932729.09890442004</v>
      </c>
      <c r="AD10" s="89">
        <v>947617.08467370004</v>
      </c>
      <c r="AE10" s="89">
        <v>1017032.36644736</v>
      </c>
      <c r="AF10" s="89"/>
    </row>
    <row r="11" spans="2:33" ht="15.45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>
        <v>510363.42658918002</v>
      </c>
      <c r="Z11" s="89">
        <v>502566.62981111993</v>
      </c>
      <c r="AA11" s="89">
        <v>491348.65522118995</v>
      </c>
      <c r="AB11" s="89">
        <v>488657.75881094998</v>
      </c>
      <c r="AC11" s="89">
        <v>487382.82556785003</v>
      </c>
      <c r="AD11" s="89">
        <v>492585.41236972</v>
      </c>
      <c r="AE11" s="89">
        <v>486876.31714722997</v>
      </c>
      <c r="AF11" s="89"/>
    </row>
    <row r="12" spans="2:33" ht="15.45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>
        <v>18779.724487482843</v>
      </c>
      <c r="Z12" s="89">
        <v>18692.01611990761</v>
      </c>
      <c r="AA12" s="89">
        <v>18292.882573824743</v>
      </c>
      <c r="AB12" s="89">
        <v>18387.182375487282</v>
      </c>
      <c r="AC12" s="89">
        <v>18513.012575460089</v>
      </c>
      <c r="AD12" s="89">
        <v>18127.151876238597</v>
      </c>
      <c r="AE12" s="89">
        <v>17848.550019694481</v>
      </c>
      <c r="AF12" s="89"/>
    </row>
    <row r="13" spans="2:33" ht="15.45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</row>
    <row r="14" spans="2:33" s="43" customFormat="1" ht="15.45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>
        <v>561884.59274353995</v>
      </c>
      <c r="Z14" s="88">
        <v>573030.51870927005</v>
      </c>
      <c r="AA14" s="88">
        <v>558086.09699549002</v>
      </c>
      <c r="AB14" s="88">
        <v>577189.17555379006</v>
      </c>
      <c r="AC14" s="88">
        <v>581753.59084864997</v>
      </c>
      <c r="AD14" s="88">
        <v>590102.37891186995</v>
      </c>
      <c r="AE14" s="88">
        <v>633805.71783008997</v>
      </c>
      <c r="AF14" s="88"/>
      <c r="AG14" s="43" t="s">
        <v>243</v>
      </c>
    </row>
    <row r="15" spans="2:33" ht="15.45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>
        <v>365793.28781817999</v>
      </c>
      <c r="Z15" s="89">
        <v>378662.91893136001</v>
      </c>
      <c r="AA15" s="89">
        <v>374392.83560303005</v>
      </c>
      <c r="AB15" s="89">
        <v>393078.33311342</v>
      </c>
      <c r="AC15" s="89">
        <v>398574.14930309</v>
      </c>
      <c r="AD15" s="89">
        <v>409512.74833038001</v>
      </c>
      <c r="AE15" s="89">
        <v>456470.90545159997</v>
      </c>
      <c r="AF15" s="89"/>
    </row>
    <row r="16" spans="2:33" ht="15.45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>
        <v>196091.30492535999</v>
      </c>
      <c r="Z16" s="89">
        <v>194367.59977790999</v>
      </c>
      <c r="AA16" s="89">
        <v>183693.26139245997</v>
      </c>
      <c r="AB16" s="89">
        <v>184110.84244037</v>
      </c>
      <c r="AC16" s="89">
        <v>183179.44154556</v>
      </c>
      <c r="AD16" s="89">
        <v>180589.63058149</v>
      </c>
      <c r="AE16" s="89">
        <v>177334.81237848999</v>
      </c>
      <c r="AF16" s="89"/>
    </row>
    <row r="17" spans="2:32" ht="15.45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>
        <v>7215.526209431011</v>
      </c>
      <c r="Z17" s="89">
        <v>7229.135586662178</v>
      </c>
      <c r="AA17" s="89">
        <v>6838.8897060122626</v>
      </c>
      <c r="AB17" s="89">
        <v>6927.7108082619661</v>
      </c>
      <c r="AC17" s="89">
        <v>6957.9868780719044</v>
      </c>
      <c r="AD17" s="89">
        <v>6645.7015953355976</v>
      </c>
      <c r="AE17" s="89">
        <v>6500.9719255115806</v>
      </c>
      <c r="AF17" s="89"/>
    </row>
    <row r="18" spans="2:32" s="43" customFormat="1" ht="15.45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>
        <v>749817.20242912997</v>
      </c>
      <c r="Z18" s="88">
        <v>743425.68556754</v>
      </c>
      <c r="AA18" s="88">
        <v>739629.63760259002</v>
      </c>
      <c r="AB18" s="88">
        <v>743830.71660060994</v>
      </c>
      <c r="AC18" s="88">
        <v>745101.41704116005</v>
      </c>
      <c r="AD18" s="88">
        <v>757040.97679992998</v>
      </c>
      <c r="AE18" s="88">
        <v>794151.81397308002</v>
      </c>
      <c r="AF18" s="88"/>
    </row>
    <row r="19" spans="2:32" ht="15.45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>
        <v>465792.59020997997</v>
      </c>
      <c r="Z19" s="89">
        <v>461491.83961228002</v>
      </c>
      <c r="AA19" s="89">
        <v>455643.95747874002</v>
      </c>
      <c r="AB19" s="89">
        <v>463897.03236984002</v>
      </c>
      <c r="AC19" s="89">
        <v>465850.86396768002</v>
      </c>
      <c r="AD19" s="89">
        <v>469045.61940349999</v>
      </c>
      <c r="AE19" s="89">
        <v>506980.23351185001</v>
      </c>
      <c r="AF19" s="89"/>
    </row>
    <row r="20" spans="2:32" ht="15.45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>
        <v>284024.61221915</v>
      </c>
      <c r="Z20" s="89">
        <v>281933.84595525998</v>
      </c>
      <c r="AA20" s="89">
        <v>283985.68012385</v>
      </c>
      <c r="AB20" s="89">
        <v>279933.68423076998</v>
      </c>
      <c r="AC20" s="89">
        <v>279250.55307348003</v>
      </c>
      <c r="AD20" s="89">
        <v>287995.35739642999</v>
      </c>
      <c r="AE20" s="89">
        <v>287171.58046123001</v>
      </c>
      <c r="AF20" s="89"/>
    </row>
    <row r="21" spans="2:32" ht="15.45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>
        <v>10451.187697337386</v>
      </c>
      <c r="Z21" s="89">
        <v>10485.996643517426</v>
      </c>
      <c r="AA21" s="89">
        <v>10572.770768681055</v>
      </c>
      <c r="AB21" s="89">
        <v>10533.326468647276</v>
      </c>
      <c r="AC21" s="89">
        <v>10607.203884811122</v>
      </c>
      <c r="AD21" s="89">
        <v>10598.234239341058</v>
      </c>
      <c r="AE21" s="89">
        <v>10527.51209615114</v>
      </c>
      <c r="AF21" s="89"/>
    </row>
    <row r="22" spans="2:32" ht="15.45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</row>
    <row r="23" spans="2:32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>
        <v>979474.35698009992</v>
      </c>
      <c r="Z23" s="88">
        <v>980989.6464603201</v>
      </c>
      <c r="AA23" s="88">
        <v>1012691.1550904498</v>
      </c>
      <c r="AB23" s="88">
        <v>1017654.6201290699</v>
      </c>
      <c r="AC23" s="88">
        <v>1031466.62210424</v>
      </c>
      <c r="AD23" s="88">
        <v>1048520.5389541598</v>
      </c>
      <c r="AE23" s="88">
        <v>1044049.2866124401</v>
      </c>
      <c r="AF23" s="88"/>
    </row>
    <row r="24" spans="2:32" ht="15.45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>
        <v>668764.87091788999</v>
      </c>
      <c r="Z24" s="89">
        <v>679641.25353455998</v>
      </c>
      <c r="AA24" s="89">
        <v>704217.92856292997</v>
      </c>
      <c r="AB24" s="89">
        <v>719121.83196103002</v>
      </c>
      <c r="AC24" s="89">
        <v>728939.39565368008</v>
      </c>
      <c r="AD24" s="89">
        <v>747330.5744066101</v>
      </c>
      <c r="AE24" s="89">
        <v>742367.60185385006</v>
      </c>
      <c r="AF24" s="89"/>
    </row>
    <row r="25" spans="2:32" ht="15.45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>
        <v>310709.48606220999</v>
      </c>
      <c r="Z25" s="89">
        <v>301348.39292576001</v>
      </c>
      <c r="AA25" s="89">
        <v>308473.22652751999</v>
      </c>
      <c r="AB25" s="89">
        <v>298532.78816804005</v>
      </c>
      <c r="AC25" s="89">
        <v>302527.22645056003</v>
      </c>
      <c r="AD25" s="89">
        <v>301189.96454754996</v>
      </c>
      <c r="AE25" s="89">
        <v>301681.68475858995</v>
      </c>
      <c r="AF25" s="89"/>
    </row>
    <row r="26" spans="2:32" ht="15.45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>
        <v>11433.104803163418</v>
      </c>
      <c r="Z26" s="89">
        <v>11208.084031352304</v>
      </c>
      <c r="AA26" s="89">
        <v>11484.440732816334</v>
      </c>
      <c r="AB26" s="89">
        <v>11233.172342265203</v>
      </c>
      <c r="AC26" s="89">
        <v>11491.357622568896</v>
      </c>
      <c r="AD26" s="89">
        <v>11083.796015571927</v>
      </c>
      <c r="AE26" s="89">
        <v>11059.442513017353</v>
      </c>
      <c r="AF26" s="89"/>
    </row>
    <row r="27" spans="2:32" ht="15.45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</row>
    <row r="28" spans="2:32" s="43" customFormat="1" ht="15.45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>
        <v>731998.72738638998</v>
      </c>
      <c r="Z28" s="88">
        <v>728742.07286563003</v>
      </c>
      <c r="AA28" s="88">
        <v>749205.40850559995</v>
      </c>
      <c r="AB28" s="88">
        <v>746727.78377873998</v>
      </c>
      <c r="AC28" s="88">
        <v>755513.23521634995</v>
      </c>
      <c r="AD28" s="88">
        <v>761537.61189228995</v>
      </c>
      <c r="AE28" s="88">
        <v>752324.27137451002</v>
      </c>
      <c r="AF28" s="88"/>
    </row>
    <row r="29" spans="2:32" ht="15.45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>
        <v>452200.27157859004</v>
      </c>
      <c r="Z29" s="89">
        <v>457207.77681930002</v>
      </c>
      <c r="AA29" s="89">
        <v>472670.6106291</v>
      </c>
      <c r="AB29" s="89">
        <v>482573.73557233001</v>
      </c>
      <c r="AC29" s="89">
        <v>488159.20844280004</v>
      </c>
      <c r="AD29" s="89">
        <v>496235.26181587001</v>
      </c>
      <c r="AE29" s="89">
        <v>484060.07121442002</v>
      </c>
      <c r="AF29" s="89"/>
    </row>
    <row r="30" spans="2:32" ht="15.45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>
        <v>279798.4558078</v>
      </c>
      <c r="Z30" s="89">
        <v>271534.29604633001</v>
      </c>
      <c r="AA30" s="89">
        <v>276534.7978765</v>
      </c>
      <c r="AB30" s="89">
        <v>264154.04820641002</v>
      </c>
      <c r="AC30" s="89">
        <v>267354.02677355002</v>
      </c>
      <c r="AD30" s="89">
        <v>265302.35007642</v>
      </c>
      <c r="AE30" s="89">
        <v>268264.20016009</v>
      </c>
      <c r="AF30" s="89"/>
    </row>
    <row r="31" spans="2:32" ht="15.45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>
        <v>10295.678801301134</v>
      </c>
      <c r="Z31" s="89">
        <v>10099.205036182573</v>
      </c>
      <c r="AA31" s="89">
        <v>10295.374845086206</v>
      </c>
      <c r="AB31" s="89">
        <v>9939.5713503315019</v>
      </c>
      <c r="AC31" s="89">
        <v>10155.319802235392</v>
      </c>
      <c r="AD31" s="89">
        <v>9763.1311691152168</v>
      </c>
      <c r="AE31" s="89">
        <v>9834.3805735015503</v>
      </c>
      <c r="AF31" s="89"/>
    </row>
    <row r="32" spans="2:32" s="43" customFormat="1" ht="15.45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>
        <v>227125.90144623999</v>
      </c>
      <c r="Z32" s="88">
        <v>231139.07931621</v>
      </c>
      <c r="AA32" s="88">
        <v>236757.68944844001</v>
      </c>
      <c r="AB32" s="88">
        <v>240346.56317581999</v>
      </c>
      <c r="AC32" s="88">
        <v>242819.02299478001</v>
      </c>
      <c r="AD32" s="88">
        <v>250573.70021740001</v>
      </c>
      <c r="AE32" s="88">
        <v>254385.18023961</v>
      </c>
      <c r="AF32" s="88"/>
    </row>
    <row r="33" spans="2:32" ht="15.45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>
        <v>199801.83518257001</v>
      </c>
      <c r="Z33" s="89">
        <v>204905.28604968</v>
      </c>
      <c r="AA33" s="89">
        <v>212543.77782913001</v>
      </c>
      <c r="AB33" s="89">
        <v>216979.31312949999</v>
      </c>
      <c r="AC33" s="89">
        <v>221109.69845846001</v>
      </c>
      <c r="AD33" s="89">
        <v>228804.45577104</v>
      </c>
      <c r="AE33" s="89">
        <v>232914.11796569001</v>
      </c>
      <c r="AF33" s="89"/>
    </row>
    <row r="34" spans="2:32" s="1" customFormat="1" ht="15.45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>
        <v>27324.06626367</v>
      </c>
      <c r="Z34" s="89">
        <v>26233.79326653</v>
      </c>
      <c r="AA34" s="89">
        <v>24213.911619310002</v>
      </c>
      <c r="AB34" s="89">
        <v>23367.250046320001</v>
      </c>
      <c r="AC34" s="89">
        <v>21709.32453632</v>
      </c>
      <c r="AD34" s="89">
        <v>21769.24444636</v>
      </c>
      <c r="AE34" s="89">
        <v>21471.062273920001</v>
      </c>
      <c r="AF34" s="89"/>
    </row>
    <row r="35" spans="2:32" s="1" customFormat="1" ht="15.45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>
        <v>1005.437320888789</v>
      </c>
      <c r="Z35" s="89">
        <v>975.71636781494192</v>
      </c>
      <c r="AA35" s="89">
        <v>901.48255662897759</v>
      </c>
      <c r="AB35" s="89">
        <v>879.2613653792896</v>
      </c>
      <c r="AC35" s="89">
        <v>824.61871256414645</v>
      </c>
      <c r="AD35" s="89">
        <v>801.10858015816655</v>
      </c>
      <c r="AE35" s="89">
        <v>787.11433576702279</v>
      </c>
      <c r="AF35" s="89"/>
    </row>
    <row r="36" spans="2:32" s="1" customFormat="1" ht="15.45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</row>
    <row r="37" spans="2:32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>
        <v>156966</v>
      </c>
      <c r="Z37" s="88">
        <v>160460</v>
      </c>
      <c r="AA37" s="88">
        <v>112177</v>
      </c>
      <c r="AB37" s="88">
        <v>144258</v>
      </c>
      <c r="AC37" s="88">
        <v>159228</v>
      </c>
      <c r="AD37" s="88">
        <v>141116</v>
      </c>
      <c r="AE37" s="88">
        <v>212799</v>
      </c>
      <c r="AF37" s="88"/>
    </row>
    <row r="38" spans="2:32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>
        <v>117037.4282833</v>
      </c>
      <c r="Z38" s="88">
        <v>120420.50249433001</v>
      </c>
      <c r="AA38" s="88">
        <v>121228.689</v>
      </c>
      <c r="AB38" s="88">
        <v>123699.399</v>
      </c>
      <c r="AC38" s="88">
        <v>123240.93</v>
      </c>
      <c r="AD38" s="88">
        <v>123857.702</v>
      </c>
      <c r="AE38" s="88">
        <v>128340.776</v>
      </c>
      <c r="AF38" s="88"/>
    </row>
    <row r="39" spans="2:32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2:32" s="43" customFormat="1" ht="15.45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2:32" ht="15.45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>
        <v>36.271386985554813</v>
      </c>
      <c r="Z41" s="40">
        <v>35.725809984608539</v>
      </c>
      <c r="AA41" s="40">
        <v>35.373964957059556</v>
      </c>
      <c r="AB41" s="40">
        <v>34.544564681941907</v>
      </c>
      <c r="AC41" s="40">
        <v>34.320029088479565</v>
      </c>
      <c r="AD41" s="40">
        <v>34.202510645617167</v>
      </c>
      <c r="AE41" s="40">
        <v>32.374061168628614</v>
      </c>
      <c r="AF41" s="40"/>
    </row>
    <row r="42" spans="2:32" ht="15.45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>
        <v>31.722064375445687</v>
      </c>
      <c r="Z42" s="40">
        <v>30.718814822675011</v>
      </c>
      <c r="AA42" s="40">
        <v>30.460740668754859</v>
      </c>
      <c r="AB42" s="40">
        <v>29.335373933661003</v>
      </c>
      <c r="AC42" s="40">
        <v>29.329812518158889</v>
      </c>
      <c r="AD42" s="40">
        <v>28.725232683374042</v>
      </c>
      <c r="AE42" s="40">
        <v>28.895348967426354</v>
      </c>
      <c r="AF42" s="40"/>
    </row>
    <row r="43" spans="2:32" ht="15.45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2:32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>
        <v>28357.703024290004</v>
      </c>
      <c r="Z44" s="88">
        <v>28951.01917132</v>
      </c>
      <c r="AA44" s="88">
        <v>31614.070368509991</v>
      </c>
      <c r="AB44" s="88">
        <v>28706.107777799989</v>
      </c>
      <c r="AC44" s="88">
        <v>29654.293978910006</v>
      </c>
      <c r="AD44" s="88">
        <v>30598.438803429992</v>
      </c>
      <c r="AE44" s="88">
        <v>30940.949020610013</v>
      </c>
      <c r="AF44" s="88"/>
    </row>
    <row r="45" spans="2:32" s="43" customFormat="1" ht="15.45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583.29999999999995</v>
      </c>
      <c r="Z45" s="88">
        <v>188</v>
      </c>
      <c r="AA45" s="88">
        <v>348.3</v>
      </c>
      <c r="AB45" s="88">
        <v>139.6</v>
      </c>
      <c r="AC45" s="88">
        <v>702.59999999999991</v>
      </c>
      <c r="AD45" s="88">
        <v>385.19999999999993</v>
      </c>
      <c r="AE45" s="88">
        <v>-152.5</v>
      </c>
      <c r="AF45" s="88">
        <v>-1491.2</v>
      </c>
    </row>
    <row r="46" spans="2:32" ht="15.45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682.8</v>
      </c>
      <c r="Z46" s="89">
        <v>188</v>
      </c>
      <c r="AA46" s="89">
        <v>368.8</v>
      </c>
      <c r="AB46" s="89">
        <v>146.6</v>
      </c>
      <c r="AC46" s="89">
        <v>752.19999999999993</v>
      </c>
      <c r="AD46" s="89">
        <v>1177.8</v>
      </c>
      <c r="AE46" s="89">
        <v>84</v>
      </c>
      <c r="AF46" s="89">
        <v>20</v>
      </c>
    </row>
    <row r="47" spans="2:32" ht="15.45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  <c r="Z47" s="89">
        <v>0</v>
      </c>
      <c r="AA47" s="89">
        <v>20.5</v>
      </c>
      <c r="AB47" s="89">
        <v>7</v>
      </c>
      <c r="AC47" s="89">
        <v>49.6</v>
      </c>
      <c r="AD47" s="89">
        <v>792.6</v>
      </c>
      <c r="AE47" s="89">
        <v>236.5</v>
      </c>
      <c r="AF47" s="89">
        <v>1511.2</v>
      </c>
    </row>
    <row r="48" spans="2:32" s="43" customFormat="1" ht="15.45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-329.80165470582028</v>
      </c>
      <c r="Z48" s="88">
        <v>-287.66017656742997</v>
      </c>
      <c r="AA48" s="88">
        <v>208.68660572596013</v>
      </c>
      <c r="AB48" s="88">
        <v>26.448012582171486</v>
      </c>
      <c r="AC48" s="88">
        <v>66.532220425249989</v>
      </c>
      <c r="AD48" s="88">
        <v>275.85068963687991</v>
      </c>
      <c r="AE48" s="88">
        <v>-253.67008387500027</v>
      </c>
      <c r="AF48" s="88">
        <v>37.175261906094065</v>
      </c>
    </row>
    <row r="49" spans="2:32" ht="15.45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1613.5108014237999</v>
      </c>
      <c r="Z49" s="89">
        <v>1780.7910265893702</v>
      </c>
      <c r="AA49" s="89">
        <v>2200.8958349966301</v>
      </c>
      <c r="AB49" s="89">
        <v>1998.4102254427748</v>
      </c>
      <c r="AC49" s="89">
        <v>1876.4908532916199</v>
      </c>
      <c r="AD49" s="89">
        <v>2141.8788254958099</v>
      </c>
      <c r="AE49" s="89">
        <v>1982.31466271506</v>
      </c>
      <c r="AF49" s="89">
        <v>1518.3382983242514</v>
      </c>
    </row>
    <row r="50" spans="2:32" ht="15.45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1943.3124561296202</v>
      </c>
      <c r="Z50" s="89">
        <v>2068.4512031568001</v>
      </c>
      <c r="AA50" s="89">
        <v>1992.20922927067</v>
      </c>
      <c r="AB50" s="89">
        <v>1971.9622128606034</v>
      </c>
      <c r="AC50" s="89">
        <v>1809.95863286637</v>
      </c>
      <c r="AD50" s="89">
        <v>1866.02813585893</v>
      </c>
      <c r="AE50" s="89">
        <v>2235.9847465900602</v>
      </c>
      <c r="AF50" s="89">
        <v>1481.1630364181574</v>
      </c>
    </row>
    <row r="51" spans="2:32" ht="15.45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</row>
    <row r="52" spans="2:32" s="43" customFormat="1" ht="15.45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  <c r="Z52" s="90">
        <v>8</v>
      </c>
      <c r="AA52" s="90">
        <v>8</v>
      </c>
      <c r="AB52" s="90">
        <v>8.5</v>
      </c>
      <c r="AC52" s="90">
        <v>8.5</v>
      </c>
      <c r="AD52" s="90">
        <v>8.5</v>
      </c>
      <c r="AE52" s="90">
        <v>9</v>
      </c>
      <c r="AF52" s="90">
        <v>10</v>
      </c>
    </row>
    <row r="53" spans="2:32" s="43" customFormat="1" ht="15.45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</row>
    <row r="54" spans="2:32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>
        <v>12.690502886622047</v>
      </c>
      <c r="Z54" s="90">
        <v>12.497569889225753</v>
      </c>
      <c r="AA54" s="90">
        <v>12.342892316264544</v>
      </c>
      <c r="AB54" s="90">
        <v>12.086993661389725</v>
      </c>
      <c r="AC54" s="90">
        <v>12.369081996209054</v>
      </c>
      <c r="AD54" s="90">
        <v>12.196079031243297</v>
      </c>
      <c r="AE54" s="90">
        <v>12.54671761506402</v>
      </c>
      <c r="AF54" s="90"/>
    </row>
    <row r="55" spans="2:32" ht="15.45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>
        <v>13.581853909294697</v>
      </c>
      <c r="Z55" s="91">
        <v>13.602379783584972</v>
      </c>
      <c r="AA55" s="91">
        <v>13.988407912345306</v>
      </c>
      <c r="AB55" s="91">
        <v>13.247769557989473</v>
      </c>
      <c r="AC55" s="91">
        <v>13.451733903267934</v>
      </c>
      <c r="AD55" s="91">
        <v>13.31283241383661</v>
      </c>
      <c r="AE55" s="91">
        <v>14.254049438716175</v>
      </c>
      <c r="AF55" s="91"/>
    </row>
    <row r="56" spans="2:32" ht="15.45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>
        <v>5.3395908041903466</v>
      </c>
      <c r="Z56" s="91">
        <v>4.8878577014544096</v>
      </c>
      <c r="AA56" s="91">
        <v>3.357225701979361</v>
      </c>
      <c r="AB56" s="91">
        <v>3.8753185736650049</v>
      </c>
      <c r="AC56" s="91">
        <v>4.0706228446404289</v>
      </c>
      <c r="AD56" s="91">
        <v>3.2898729557252202</v>
      </c>
      <c r="AE56" s="91">
        <v>3.3928437152614883</v>
      </c>
      <c r="AF56" s="91"/>
    </row>
    <row r="57" spans="2:32" ht="15.45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2:32" s="43" customFormat="1" ht="15.45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>
        <v>9.0414395140602384</v>
      </c>
      <c r="Z58" s="90">
        <v>9.1354840514236102</v>
      </c>
      <c r="AA58" s="90">
        <v>8.855689052125804</v>
      </c>
      <c r="AB58" s="90">
        <v>8.8694608142972982</v>
      </c>
      <c r="AC58" s="90">
        <v>9.2321540243980245</v>
      </c>
      <c r="AD58" s="90">
        <v>9.0796772168188937</v>
      </c>
      <c r="AE58" s="90">
        <v>9.0726273836991531</v>
      </c>
      <c r="AF58" s="90"/>
    </row>
    <row r="59" spans="2:32" ht="15.45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>
        <v>9.6135466783506605</v>
      </c>
      <c r="Z59" s="91">
        <v>9.914369141353097</v>
      </c>
      <c r="AA59" s="91">
        <v>10.066620594020392</v>
      </c>
      <c r="AB59" s="91">
        <v>9.7023345445943026</v>
      </c>
      <c r="AC59" s="91">
        <v>10.011860755347145</v>
      </c>
      <c r="AD59" s="91">
        <v>9.9853050800487004</v>
      </c>
      <c r="AE59" s="91">
        <v>10.480356537789383</v>
      </c>
      <c r="AF59" s="91"/>
    </row>
    <row r="60" spans="2:32" ht="15.45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>
        <v>5.2954620947365827</v>
      </c>
      <c r="Z60" s="91">
        <v>4.8490244981740105</v>
      </c>
      <c r="AA60" s="91">
        <v>3.1655280712825631</v>
      </c>
      <c r="AB60" s="91">
        <v>3.7422731085146492</v>
      </c>
      <c r="AC60" s="91">
        <v>3.9460633688823514</v>
      </c>
      <c r="AD60" s="91">
        <v>3.249926939508625</v>
      </c>
      <c r="AE60" s="91">
        <v>3.340604313044349</v>
      </c>
      <c r="AF60" s="91"/>
    </row>
    <row r="61" spans="2:32" s="43" customFormat="1" ht="15.45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>
        <v>30.081877213344502</v>
      </c>
      <c r="Z61" s="90">
        <v>29.5926569660292</v>
      </c>
      <c r="AA61" s="90">
        <v>29.734101577897498</v>
      </c>
      <c r="AB61" s="90">
        <v>29.6437775983526</v>
      </c>
      <c r="AC61" s="90">
        <v>29.631617549471699</v>
      </c>
      <c r="AD61" s="90">
        <v>28.336634776916402</v>
      </c>
      <c r="AE61" s="90">
        <v>28.063663694132899</v>
      </c>
      <c r="AF61" s="90"/>
    </row>
    <row r="62" spans="2:32" ht="15.45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>
        <v>30.080474690577699</v>
      </c>
      <c r="Z62" s="91">
        <v>29.603361561385</v>
      </c>
      <c r="AA62" s="91">
        <v>29.741104473888502</v>
      </c>
      <c r="AB62" s="91">
        <v>29.645266033851598</v>
      </c>
      <c r="AC62" s="91">
        <v>29.648757442901701</v>
      </c>
      <c r="AD62" s="91">
        <v>28.349099545842801</v>
      </c>
      <c r="AE62" s="91">
        <v>28.072488121549899</v>
      </c>
      <c r="AF62" s="91"/>
    </row>
    <row r="63" spans="2:32" ht="15.45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>
        <v>31.5916079322405</v>
      </c>
      <c r="Z63" s="91">
        <v>21.763754107465498</v>
      </c>
      <c r="AA63" s="91">
        <v>25.488602137131799</v>
      </c>
      <c r="AB63" s="91">
        <v>28.5180024125012</v>
      </c>
      <c r="AC63" s="91">
        <v>20.6142806188303</v>
      </c>
      <c r="AD63" s="91">
        <v>18.270779907637401</v>
      </c>
      <c r="AE63" s="91">
        <v>23.18971020847</v>
      </c>
      <c r="AF63" s="91"/>
    </row>
    <row r="64" spans="2:32" ht="15.45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2:32" s="43" customFormat="1" ht="37.200000000000003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>
        <v>4.0558988304590295</v>
      </c>
      <c r="Z65" s="90">
        <v>4.1563689917374997</v>
      </c>
      <c r="AA65" s="90">
        <v>4.5145702344377217</v>
      </c>
      <c r="AB65" s="90">
        <v>4.68817469396188</v>
      </c>
      <c r="AC65" s="90">
        <v>4.7383238421100033</v>
      </c>
      <c r="AD65" s="90">
        <v>4.8643623839758288</v>
      </c>
      <c r="AE65" s="90">
        <v>4.6851762316585495</v>
      </c>
      <c r="AF65" s="90"/>
    </row>
    <row r="66" spans="2:32" ht="15.45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>
        <v>4.3794670206551372</v>
      </c>
      <c r="Z66" s="91">
        <v>4.4564300599870617</v>
      </c>
      <c r="AA66" s="91">
        <v>4.9099444910063088</v>
      </c>
      <c r="AB66" s="91">
        <v>5.0693820813508337</v>
      </c>
      <c r="AC66" s="91">
        <v>5.0571189035794504</v>
      </c>
      <c r="AD66" s="91">
        <v>5.159464500174205</v>
      </c>
      <c r="AE66" s="91">
        <v>4.9708371378109897</v>
      </c>
      <c r="AF66" s="91"/>
    </row>
    <row r="67" spans="2:32" ht="15.45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>
        <v>0.8091550077234192</v>
      </c>
      <c r="Z67" s="91">
        <v>0.73704594539675072</v>
      </c>
      <c r="AA67" s="91">
        <v>0.64548255024798851</v>
      </c>
      <c r="AB67" s="91">
        <v>0.6084750375476744</v>
      </c>
      <c r="AC67" s="91">
        <v>0.62274184169534319</v>
      </c>
      <c r="AD67" s="91">
        <v>0.7605235391726114</v>
      </c>
      <c r="AE67" s="91">
        <v>0.94143801365538204</v>
      </c>
      <c r="AF67" s="91"/>
    </row>
    <row r="68" spans="2:32" ht="15.45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2:32" s="43" customFormat="1" ht="15.45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>
        <v>3.8062215506703123</v>
      </c>
      <c r="Z69" s="90">
        <v>3.9505184205975636</v>
      </c>
      <c r="AA69" s="90">
        <v>4.4139282634896988</v>
      </c>
      <c r="AB69" s="90">
        <v>4.5819903013868384</v>
      </c>
      <c r="AC69" s="90">
        <v>4.6452225571906061</v>
      </c>
      <c r="AD69" s="90">
        <v>4.7562349602998264</v>
      </c>
      <c r="AE69" s="90">
        <v>4.5207358924980499</v>
      </c>
      <c r="AF69" s="90"/>
    </row>
    <row r="70" spans="2:32" ht="15.45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>
        <v>3.9219258264916754</v>
      </c>
      <c r="Z70" s="91">
        <v>4.0539897236757234</v>
      </c>
      <c r="AA70" s="91">
        <v>4.5722829889330443</v>
      </c>
      <c r="AB70" s="91">
        <v>4.7480617716170341</v>
      </c>
      <c r="AC70" s="91">
        <v>4.7586898754967137</v>
      </c>
      <c r="AD70" s="91">
        <v>4.8520871298682984</v>
      </c>
      <c r="AE70" s="91">
        <v>4.6376806798829531</v>
      </c>
      <c r="AF70" s="91"/>
    </row>
    <row r="71" spans="2:32" ht="15.45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>
        <v>1.044411767439047</v>
      </c>
      <c r="Z71" s="91">
        <v>1.0099586272867374</v>
      </c>
      <c r="AA71" s="91">
        <v>0.80420634805906821</v>
      </c>
      <c r="AB71" s="91">
        <v>0.77559807042029671</v>
      </c>
      <c r="AC71" s="91">
        <v>0.71968007597473238</v>
      </c>
      <c r="AD71" s="91">
        <v>1.0256256893458218</v>
      </c>
      <c r="AE71" s="91">
        <v>1.414126042131725</v>
      </c>
      <c r="AF71" s="91"/>
    </row>
    <row r="72" spans="2:32" s="43" customFormat="1" ht="15.45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>
        <v>4.9154604358819798</v>
      </c>
      <c r="Z72" s="90">
        <v>4.8591892257524503</v>
      </c>
      <c r="AA72" s="90">
        <v>4.6451046856894296</v>
      </c>
      <c r="AB72" s="90">
        <v>4.7402917930899102</v>
      </c>
      <c r="AC72" s="90">
        <v>4.8615107113393901</v>
      </c>
      <c r="AD72" s="90">
        <v>5.0196515380712103</v>
      </c>
      <c r="AE72" s="90">
        <v>5.1831103358954609</v>
      </c>
      <c r="AF72" s="90"/>
    </row>
    <row r="73" spans="2:32" ht="15.45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>
        <v>6.8550517821385402</v>
      </c>
      <c r="Z73" s="91">
        <v>6.7811287010193402</v>
      </c>
      <c r="AA73" s="91">
        <v>6.7147155912576402</v>
      </c>
      <c r="AB73" s="91">
        <v>6.75540772994324</v>
      </c>
      <c r="AC73" s="91">
        <v>6.7606632462700507</v>
      </c>
      <c r="AD73" s="91">
        <v>6.9682849066747696</v>
      </c>
      <c r="AE73" s="91">
        <v>6.96091656453138</v>
      </c>
      <c r="AF73" s="91"/>
    </row>
    <row r="74" spans="2:32" ht="15.45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>
        <v>0.67906866783571196</v>
      </c>
      <c r="Z74" s="91">
        <v>0.592881631951091</v>
      </c>
      <c r="AA74" s="91">
        <v>0.54779829749924902</v>
      </c>
      <c r="AB74" s="91">
        <v>0.49356940556708501</v>
      </c>
      <c r="AC74" s="91">
        <v>0.54942276199450302</v>
      </c>
      <c r="AD74" s="91">
        <v>0.62243048395270295</v>
      </c>
      <c r="AE74" s="91">
        <v>0.59022888063511803</v>
      </c>
      <c r="AF74" s="91"/>
    </row>
    <row r="75" spans="2:32" ht="15.45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2:32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>
        <v>6.8078601598835</v>
      </c>
      <c r="Z76" s="90">
        <v>7.02570147898036</v>
      </c>
      <c r="AA76" s="90">
        <v>7.4810388665388396</v>
      </c>
      <c r="AB76" s="90">
        <v>7.7944382880113601</v>
      </c>
      <c r="AC76" s="90">
        <v>8.1153136198279991</v>
      </c>
      <c r="AD76" s="90">
        <v>8.0446367193873094</v>
      </c>
      <c r="AE76" s="90">
        <v>8.0495084850005707</v>
      </c>
      <c r="AF76" s="90"/>
    </row>
    <row r="77" spans="2:32" ht="15.45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>
        <v>6.6309056477794499</v>
      </c>
      <c r="Z77" s="92">
        <v>6.8684458330187201</v>
      </c>
      <c r="AA77" s="92">
        <v>7.3898878436811097</v>
      </c>
      <c r="AB77" s="92">
        <v>7.731312000755719</v>
      </c>
      <c r="AC77" s="92">
        <v>8.0184449774606605</v>
      </c>
      <c r="AD77" s="92">
        <v>7.9326271890459008</v>
      </c>
      <c r="AE77" s="92">
        <v>8.0330431366753405</v>
      </c>
      <c r="AF77" s="92"/>
    </row>
    <row r="78" spans="2:32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2:32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</row>
    <row r="80" spans="2:32">
      <c r="B80" s="53" t="s">
        <v>248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2:32">
      <c r="B81" s="53" t="s">
        <v>249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</row>
  </sheetData>
  <mergeCells count="4">
    <mergeCell ref="B1:S1"/>
    <mergeCell ref="B2:B3"/>
    <mergeCell ref="H2:S2"/>
    <mergeCell ref="T2:AE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Vitaliy Protsenko</cp:lastModifiedBy>
  <dcterms:created xsi:type="dcterms:W3CDTF">2015-03-23T16:40:36Z</dcterms:created>
  <dcterms:modified xsi:type="dcterms:W3CDTF">2022-02-02T09:43:20Z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