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Z:\DFS\Urgent\Tarnavskyi\LCR\"/>
    </mc:Choice>
  </mc:AlternateContent>
  <bookViews>
    <workbookView xWindow="0" yWindow="0" windowWidth="19365" windowHeight="9330"/>
  </bookViews>
  <sheets>
    <sheet name="HB" sheetId="1" r:id="rId1"/>
    <sheet name="IB" sheetId="2" r:id="rId2"/>
    <sheet name="ВВ" sheetId="3" r:id="rId3"/>
    <sheet name="HB_b" sheetId="6" r:id="rId4"/>
    <sheet name="IB_b" sheetId="7" r:id="rId5"/>
  </sheets>
  <externalReferences>
    <externalReference r:id="rId6"/>
  </externalReferences>
  <definedNames>
    <definedName name="_xlnm._FilterDatabase" localSheetId="2" hidden="1">ВВ!$BL$182:$BL$214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7" i="6" l="1"/>
  <c r="G137" i="6"/>
  <c r="H137" i="6"/>
  <c r="I137" i="6"/>
  <c r="J137" i="6"/>
  <c r="K137" i="6"/>
  <c r="L137" i="6"/>
  <c r="M137" i="6"/>
  <c r="N137" i="6"/>
  <c r="O137" i="6"/>
  <c r="P137" i="6"/>
  <c r="Q137" i="6"/>
  <c r="R137" i="6"/>
  <c r="S137" i="6"/>
  <c r="T137" i="6"/>
  <c r="U137" i="6"/>
  <c r="V137" i="6"/>
  <c r="W137" i="6"/>
  <c r="X137" i="6"/>
  <c r="Y137" i="6"/>
  <c r="Z137" i="6"/>
  <c r="AA137" i="6"/>
  <c r="AA136" i="2" l="1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F8" i="2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AA52" i="1"/>
  <c r="Z52" i="1"/>
  <c r="Y52" i="1"/>
  <c r="Y51" i="1" s="1"/>
  <c r="X52" i="1"/>
  <c r="W52" i="1"/>
  <c r="V52" i="1"/>
  <c r="U52" i="1"/>
  <c r="U51" i="1" s="1"/>
  <c r="T52" i="1"/>
  <c r="S52" i="1"/>
  <c r="R52" i="1"/>
  <c r="Q52" i="1"/>
  <c r="Q51" i="1" s="1"/>
  <c r="P52" i="1"/>
  <c r="O52" i="1"/>
  <c r="N52" i="1"/>
  <c r="M52" i="1"/>
  <c r="M51" i="1" s="1"/>
  <c r="L52" i="1"/>
  <c r="K52" i="1"/>
  <c r="J52" i="1"/>
  <c r="I52" i="1"/>
  <c r="I51" i="1" s="1"/>
  <c r="H52" i="1"/>
  <c r="G52" i="1"/>
  <c r="F52" i="1"/>
  <c r="F51" i="1"/>
  <c r="J51" i="1"/>
  <c r="N51" i="1"/>
  <c r="R51" i="1"/>
  <c r="V51" i="1"/>
  <c r="X51" i="1"/>
  <c r="Z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F10" i="1"/>
  <c r="F8" i="1"/>
  <c r="X137" i="7"/>
  <c r="R137" i="7"/>
  <c r="M137" i="7"/>
  <c r="H137" i="7"/>
  <c r="AA132" i="7"/>
  <c r="Z132" i="7"/>
  <c r="Y132" i="7"/>
  <c r="X132" i="7"/>
  <c r="W132" i="7"/>
  <c r="V132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I132" i="7"/>
  <c r="H132" i="7"/>
  <c r="G132" i="7"/>
  <c r="F132" i="7"/>
  <c r="AA129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AA125" i="7"/>
  <c r="Z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AA114" i="7"/>
  <c r="Z114" i="7"/>
  <c r="Y114" i="7"/>
  <c r="X114" i="7"/>
  <c r="W114" i="7"/>
  <c r="V114" i="7"/>
  <c r="V137" i="7" s="1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F137" i="7" s="1"/>
  <c r="AA110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F110" i="7"/>
  <c r="AA103" i="7"/>
  <c r="Z103" i="7"/>
  <c r="Z137" i="7" s="1"/>
  <c r="Y103" i="7"/>
  <c r="X103" i="7"/>
  <c r="W103" i="7"/>
  <c r="V103" i="7"/>
  <c r="U103" i="7"/>
  <c r="T103" i="7"/>
  <c r="S103" i="7"/>
  <c r="R103" i="7"/>
  <c r="Q103" i="7"/>
  <c r="P103" i="7"/>
  <c r="O103" i="7"/>
  <c r="N103" i="7"/>
  <c r="N137" i="7" s="1"/>
  <c r="M103" i="7"/>
  <c r="L103" i="7"/>
  <c r="L137" i="7" s="1"/>
  <c r="K103" i="7"/>
  <c r="J103" i="7"/>
  <c r="J137" i="7" s="1"/>
  <c r="I103" i="7"/>
  <c r="H103" i="7"/>
  <c r="G103" i="7"/>
  <c r="F103" i="7"/>
  <c r="AA97" i="7"/>
  <c r="Z97" i="7"/>
  <c r="Y97" i="7"/>
  <c r="Y137" i="7" s="1"/>
  <c r="X97" i="7"/>
  <c r="W97" i="7"/>
  <c r="V97" i="7"/>
  <c r="U97" i="7"/>
  <c r="U137" i="7" s="1"/>
  <c r="T97" i="7"/>
  <c r="T137" i="7" s="1"/>
  <c r="S97" i="7"/>
  <c r="R97" i="7"/>
  <c r="Q97" i="7"/>
  <c r="Q137" i="7" s="1"/>
  <c r="P97" i="7"/>
  <c r="P137" i="7" s="1"/>
  <c r="O97" i="7"/>
  <c r="N97" i="7"/>
  <c r="M97" i="7"/>
  <c r="L97" i="7"/>
  <c r="K97" i="7"/>
  <c r="J97" i="7"/>
  <c r="I97" i="7"/>
  <c r="I137" i="7" s="1"/>
  <c r="H97" i="7"/>
  <c r="G97" i="7"/>
  <c r="F97" i="7"/>
  <c r="AA89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AA77" i="7"/>
  <c r="Z77" i="7"/>
  <c r="Y77" i="7"/>
  <c r="X77" i="7"/>
  <c r="W77" i="7"/>
  <c r="V77" i="7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AA74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AA32" i="7"/>
  <c r="Z32" i="7"/>
  <c r="Y32" i="7"/>
  <c r="Y95" i="7" s="1"/>
  <c r="X32" i="7"/>
  <c r="W32" i="7"/>
  <c r="V32" i="7"/>
  <c r="U32" i="7"/>
  <c r="U95" i="7" s="1"/>
  <c r="T32" i="7"/>
  <c r="S32" i="7"/>
  <c r="R32" i="7"/>
  <c r="Q32" i="7"/>
  <c r="Q95" i="7" s="1"/>
  <c r="P32" i="7"/>
  <c r="O32" i="7"/>
  <c r="N32" i="7"/>
  <c r="M32" i="7"/>
  <c r="M95" i="7" s="1"/>
  <c r="L32" i="7"/>
  <c r="K32" i="7"/>
  <c r="J32" i="7"/>
  <c r="I32" i="7"/>
  <c r="I95" i="7" s="1"/>
  <c r="H32" i="7"/>
  <c r="G32" i="7"/>
  <c r="F32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AA12" i="7"/>
  <c r="AA11" i="7" s="1"/>
  <c r="Z12" i="7"/>
  <c r="Y12" i="7"/>
  <c r="X12" i="7"/>
  <c r="X11" i="7" s="1"/>
  <c r="W12" i="7"/>
  <c r="W11" i="7" s="1"/>
  <c r="V12" i="7"/>
  <c r="U12" i="7"/>
  <c r="T12" i="7"/>
  <c r="T11" i="7" s="1"/>
  <c r="S12" i="7"/>
  <c r="S11" i="7" s="1"/>
  <c r="R12" i="7"/>
  <c r="Q12" i="7"/>
  <c r="P12" i="7"/>
  <c r="P11" i="7" s="1"/>
  <c r="O12" i="7"/>
  <c r="O11" i="7" s="1"/>
  <c r="N12" i="7"/>
  <c r="M12" i="7"/>
  <c r="L12" i="7"/>
  <c r="L11" i="7" s="1"/>
  <c r="K12" i="7"/>
  <c r="K11" i="7" s="1"/>
  <c r="J12" i="7"/>
  <c r="I12" i="7"/>
  <c r="H12" i="7"/>
  <c r="H11" i="7" s="1"/>
  <c r="G12" i="7"/>
  <c r="G11" i="7" s="1"/>
  <c r="F12" i="7"/>
  <c r="Z11" i="7"/>
  <c r="Y11" i="7"/>
  <c r="Y29" i="7" s="1"/>
  <c r="V11" i="7"/>
  <c r="U11" i="7"/>
  <c r="U29" i="7" s="1"/>
  <c r="R11" i="7"/>
  <c r="Q11" i="7"/>
  <c r="Q29" i="7" s="1"/>
  <c r="N11" i="7"/>
  <c r="M11" i="7"/>
  <c r="M29" i="7" s="1"/>
  <c r="J11" i="7"/>
  <c r="I11" i="7"/>
  <c r="I29" i="7" s="1"/>
  <c r="F11" i="7"/>
  <c r="AA7" i="7"/>
  <c r="Z7" i="7"/>
  <c r="Y7" i="7"/>
  <c r="X7" i="7"/>
  <c r="X29" i="7" s="1"/>
  <c r="W7" i="7"/>
  <c r="V7" i="7"/>
  <c r="U7" i="7"/>
  <c r="T7" i="7"/>
  <c r="T29" i="7" s="1"/>
  <c r="S7" i="7"/>
  <c r="R7" i="7"/>
  <c r="Q7" i="7"/>
  <c r="P7" i="7"/>
  <c r="P29" i="7" s="1"/>
  <c r="O7" i="7"/>
  <c r="N7" i="7"/>
  <c r="M7" i="7"/>
  <c r="L7" i="7"/>
  <c r="L29" i="7" s="1"/>
  <c r="K7" i="7"/>
  <c r="J7" i="7"/>
  <c r="I7" i="7"/>
  <c r="H7" i="7"/>
  <c r="H29" i="7" s="1"/>
  <c r="G7" i="7"/>
  <c r="F7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AA132" i="6"/>
  <c r="Z132" i="6"/>
  <c r="Y132" i="6"/>
  <c r="X132" i="6"/>
  <c r="W132" i="6"/>
  <c r="V132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AA129" i="6"/>
  <c r="Z129" i="6"/>
  <c r="Y129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AA125" i="6"/>
  <c r="Z125" i="6"/>
  <c r="Y125" i="6"/>
  <c r="X125" i="6"/>
  <c r="W125" i="6"/>
  <c r="V125" i="6"/>
  <c r="U125" i="6"/>
  <c r="T125" i="6"/>
  <c r="S125" i="6"/>
  <c r="R125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AA114" i="6"/>
  <c r="Z114" i="6"/>
  <c r="Y114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AA110" i="6"/>
  <c r="Z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AA97" i="6"/>
  <c r="Z97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AA89" i="6"/>
  <c r="Z89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AA77" i="6"/>
  <c r="Z77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AA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AA46" i="6"/>
  <c r="Z46" i="6"/>
  <c r="Y46" i="6"/>
  <c r="Y95" i="6" s="1"/>
  <c r="X46" i="6"/>
  <c r="W46" i="6"/>
  <c r="V46" i="6"/>
  <c r="U46" i="6"/>
  <c r="T46" i="6"/>
  <c r="S46" i="6"/>
  <c r="R46" i="6"/>
  <c r="Q46" i="6"/>
  <c r="Q95" i="6" s="1"/>
  <c r="P46" i="6"/>
  <c r="O46" i="6"/>
  <c r="N46" i="6"/>
  <c r="M46" i="6"/>
  <c r="L46" i="6"/>
  <c r="K46" i="6"/>
  <c r="J46" i="6"/>
  <c r="I46" i="6"/>
  <c r="I95" i="6" s="1"/>
  <c r="H46" i="6"/>
  <c r="G46" i="6"/>
  <c r="F46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AA32" i="6"/>
  <c r="AA95" i="6" s="1"/>
  <c r="Z32" i="6"/>
  <c r="Y32" i="6"/>
  <c r="X32" i="6"/>
  <c r="W32" i="6"/>
  <c r="W95" i="6" s="1"/>
  <c r="V32" i="6"/>
  <c r="U32" i="6"/>
  <c r="U95" i="6" s="1"/>
  <c r="T32" i="6"/>
  <c r="S32" i="6"/>
  <c r="S95" i="6" s="1"/>
  <c r="R32" i="6"/>
  <c r="Q32" i="6"/>
  <c r="P32" i="6"/>
  <c r="O32" i="6"/>
  <c r="O95" i="6" s="1"/>
  <c r="N32" i="6"/>
  <c r="M32" i="6"/>
  <c r="M95" i="6" s="1"/>
  <c r="L32" i="6"/>
  <c r="K32" i="6"/>
  <c r="K95" i="6" s="1"/>
  <c r="J32" i="6"/>
  <c r="I32" i="6"/>
  <c r="H32" i="6"/>
  <c r="G32" i="6"/>
  <c r="G95" i="6" s="1"/>
  <c r="F32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AA12" i="6"/>
  <c r="Z12" i="6"/>
  <c r="Z11" i="6" s="1"/>
  <c r="Y12" i="6"/>
  <c r="X12" i="6"/>
  <c r="X11" i="6" s="1"/>
  <c r="W12" i="6"/>
  <c r="V12" i="6"/>
  <c r="V11" i="6" s="1"/>
  <c r="U12" i="6"/>
  <c r="U11" i="6" s="1"/>
  <c r="T12" i="6"/>
  <c r="T11" i="6" s="1"/>
  <c r="S12" i="6"/>
  <c r="R12" i="6"/>
  <c r="R11" i="6" s="1"/>
  <c r="Q12" i="6"/>
  <c r="P12" i="6"/>
  <c r="P11" i="6" s="1"/>
  <c r="O12" i="6"/>
  <c r="N12" i="6"/>
  <c r="N11" i="6" s="1"/>
  <c r="M12" i="6"/>
  <c r="M11" i="6" s="1"/>
  <c r="L12" i="6"/>
  <c r="L11" i="6" s="1"/>
  <c r="K12" i="6"/>
  <c r="J12" i="6"/>
  <c r="J11" i="6" s="1"/>
  <c r="I12" i="6"/>
  <c r="I11" i="6" s="1"/>
  <c r="H12" i="6"/>
  <c r="H11" i="6" s="1"/>
  <c r="G12" i="6"/>
  <c r="F12" i="6"/>
  <c r="F11" i="6" s="1"/>
  <c r="AA11" i="6"/>
  <c r="Y11" i="6"/>
  <c r="W11" i="6"/>
  <c r="S11" i="6"/>
  <c r="Q11" i="6"/>
  <c r="O11" i="6"/>
  <c r="K11" i="6"/>
  <c r="G11" i="6"/>
  <c r="AA7" i="6"/>
  <c r="Z7" i="6"/>
  <c r="Y7" i="6"/>
  <c r="Y29" i="6" s="1"/>
  <c r="X7" i="6"/>
  <c r="W7" i="6"/>
  <c r="V7" i="6"/>
  <c r="V29" i="6" s="1"/>
  <c r="U7" i="6"/>
  <c r="T7" i="6"/>
  <c r="S7" i="6"/>
  <c r="R7" i="6"/>
  <c r="Q7" i="6"/>
  <c r="Q29" i="6" s="1"/>
  <c r="P7" i="6"/>
  <c r="O7" i="6"/>
  <c r="O29" i="6" s="1"/>
  <c r="N7" i="6"/>
  <c r="N29" i="6" s="1"/>
  <c r="M7" i="6"/>
  <c r="L7" i="6"/>
  <c r="K7" i="6"/>
  <c r="J9" i="1"/>
  <c r="I7" i="6"/>
  <c r="H7" i="6"/>
  <c r="G7" i="6"/>
  <c r="F7" i="6"/>
  <c r="F29" i="6" s="1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F30" i="3"/>
  <c r="I29" i="6" l="1"/>
  <c r="M29" i="6"/>
  <c r="U29" i="6"/>
  <c r="K29" i="6"/>
  <c r="S29" i="6"/>
  <c r="AA29" i="6"/>
  <c r="L29" i="6"/>
  <c r="J29" i="7"/>
  <c r="V29" i="7"/>
  <c r="F29" i="7"/>
  <c r="N29" i="7"/>
  <c r="R29" i="7"/>
  <c r="Z29" i="7"/>
  <c r="P51" i="1"/>
  <c r="H51" i="1"/>
  <c r="L51" i="1"/>
  <c r="T51" i="1"/>
  <c r="G51" i="1"/>
  <c r="K51" i="1"/>
  <c r="O51" i="1"/>
  <c r="S51" i="1"/>
  <c r="W51" i="1"/>
  <c r="AA51" i="1"/>
  <c r="J7" i="6"/>
  <c r="J29" i="6" s="1"/>
  <c r="M9" i="1"/>
  <c r="Q9" i="1"/>
  <c r="Y9" i="1"/>
  <c r="I9" i="1"/>
  <c r="U9" i="1"/>
  <c r="Z9" i="1"/>
  <c r="V9" i="1"/>
  <c r="R9" i="1"/>
  <c r="N9" i="1"/>
  <c r="X9" i="1"/>
  <c r="T9" i="1"/>
  <c r="P9" i="1"/>
  <c r="L9" i="1"/>
  <c r="H9" i="1"/>
  <c r="AA9" i="1"/>
  <c r="W9" i="1"/>
  <c r="S9" i="1"/>
  <c r="O9" i="1"/>
  <c r="K9" i="1"/>
  <c r="G9" i="1"/>
  <c r="F9" i="1"/>
  <c r="Z29" i="6"/>
  <c r="R29" i="6"/>
  <c r="H29" i="6"/>
  <c r="T29" i="6"/>
  <c r="X29" i="6"/>
  <c r="P29" i="6"/>
  <c r="G29" i="6"/>
  <c r="W29" i="6"/>
  <c r="F95" i="6"/>
  <c r="J95" i="6"/>
  <c r="N95" i="6"/>
  <c r="R95" i="6"/>
  <c r="V95" i="6"/>
  <c r="Z95" i="6"/>
  <c r="H95" i="6"/>
  <c r="L95" i="6"/>
  <c r="P95" i="6"/>
  <c r="T95" i="6"/>
  <c r="X95" i="6"/>
  <c r="G29" i="7"/>
  <c r="K29" i="7"/>
  <c r="O29" i="7"/>
  <c r="S29" i="7"/>
  <c r="W29" i="7"/>
  <c r="AA29" i="7"/>
  <c r="F95" i="7"/>
  <c r="J95" i="7"/>
  <c r="N95" i="7"/>
  <c r="R95" i="7"/>
  <c r="V95" i="7"/>
  <c r="Z95" i="7"/>
  <c r="H95" i="7"/>
  <c r="L95" i="7"/>
  <c r="P95" i="7"/>
  <c r="T95" i="7"/>
  <c r="X95" i="7"/>
  <c r="G95" i="7"/>
  <c r="K95" i="7"/>
  <c r="O95" i="7"/>
  <c r="S95" i="7"/>
  <c r="W95" i="7"/>
  <c r="AA95" i="7"/>
  <c r="G137" i="7"/>
  <c r="K137" i="7"/>
  <c r="O137" i="7"/>
  <c r="S137" i="7"/>
  <c r="W137" i="7"/>
  <c r="AA137" i="7"/>
  <c r="Z238" i="3"/>
  <c r="Y238" i="3"/>
  <c r="Z236" i="3"/>
  <c r="Y236" i="3"/>
  <c r="Z234" i="3"/>
  <c r="Y234" i="3"/>
  <c r="Z232" i="3"/>
  <c r="Y232" i="3"/>
  <c r="Z230" i="3"/>
  <c r="Y230" i="3"/>
  <c r="Z228" i="3"/>
  <c r="Y228" i="3"/>
  <c r="Z226" i="3"/>
  <c r="Y226" i="3"/>
  <c r="Z224" i="3"/>
  <c r="Y224" i="3"/>
  <c r="Z222" i="3"/>
  <c r="Y222" i="3"/>
  <c r="Z220" i="3"/>
  <c r="Y220" i="3"/>
  <c r="Z218" i="3"/>
  <c r="Y218" i="3"/>
  <c r="Z216" i="3"/>
  <c r="Y216" i="3"/>
  <c r="Z214" i="3"/>
  <c r="Y214" i="3"/>
  <c r="Z212" i="3"/>
  <c r="Y212" i="3"/>
  <c r="Z210" i="3"/>
  <c r="Y210" i="3"/>
  <c r="Z208" i="3"/>
  <c r="Y208" i="3"/>
  <c r="Z206" i="3"/>
  <c r="Y206" i="3"/>
  <c r="Z204" i="3"/>
  <c r="Y204" i="3"/>
  <c r="Z202" i="3"/>
  <c r="Y202" i="3"/>
  <c r="Z200" i="3"/>
  <c r="Y200" i="3"/>
  <c r="Z198" i="3"/>
  <c r="Y198" i="3"/>
  <c r="Z196" i="3"/>
  <c r="Y196" i="3"/>
  <c r="Z194" i="3"/>
  <c r="Y194" i="3"/>
  <c r="Z192" i="3"/>
  <c r="Y192" i="3"/>
  <c r="Z190" i="3"/>
  <c r="Y190" i="3"/>
  <c r="Z188" i="3"/>
  <c r="Y188" i="3"/>
  <c r="Z186" i="3"/>
  <c r="Y186" i="3"/>
  <c r="Z184" i="3"/>
  <c r="Y184" i="3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N25" i="1" l="1"/>
  <c r="V12" i="1"/>
  <c r="N12" i="1"/>
  <c r="F12" i="1"/>
  <c r="F12" i="3" s="1"/>
  <c r="V7" i="1"/>
  <c r="N7" i="1"/>
  <c r="F7" i="1"/>
  <c r="K22" i="1"/>
  <c r="S22" i="1"/>
  <c r="AA22" i="1"/>
  <c r="X25" i="1"/>
  <c r="I22" i="1"/>
  <c r="Q22" i="1"/>
  <c r="T7" i="1"/>
  <c r="T12" i="1"/>
  <c r="L7" i="1"/>
  <c r="L12" i="1"/>
  <c r="L12" i="3" s="1"/>
  <c r="Y22" i="1"/>
  <c r="O132" i="1"/>
  <c r="W132" i="1"/>
  <c r="AA129" i="1"/>
  <c r="S129" i="1"/>
  <c r="K129" i="1"/>
  <c r="U132" i="1"/>
  <c r="Y129" i="1"/>
  <c r="Q129" i="1"/>
  <c r="I129" i="1"/>
  <c r="X125" i="1"/>
  <c r="P125" i="1"/>
  <c r="H125" i="1"/>
  <c r="W129" i="1"/>
  <c r="G129" i="1"/>
  <c r="I85" i="1"/>
  <c r="H132" i="1"/>
  <c r="AA125" i="1"/>
  <c r="K125" i="1"/>
  <c r="H110" i="1"/>
  <c r="U85" i="1"/>
  <c r="W85" i="1"/>
  <c r="O85" i="1"/>
  <c r="G85" i="1"/>
  <c r="G132" i="1"/>
  <c r="P129" i="1"/>
  <c r="I125" i="1"/>
  <c r="X132" i="1"/>
  <c r="H129" i="1"/>
  <c r="Q125" i="1"/>
  <c r="S110" i="1"/>
  <c r="T85" i="1"/>
  <c r="Z74" i="1"/>
  <c r="T132" i="1"/>
  <c r="Z129" i="1"/>
  <c r="N110" i="1"/>
  <c r="AA97" i="1"/>
  <c r="AA89" i="1"/>
  <c r="R85" i="1"/>
  <c r="X74" i="1"/>
  <c r="H74" i="1"/>
  <c r="O70" i="1"/>
  <c r="U62" i="1"/>
  <c r="X129" i="1"/>
  <c r="F125" i="1"/>
  <c r="AA110" i="1"/>
  <c r="M110" i="1"/>
  <c r="S103" i="1"/>
  <c r="P85" i="1"/>
  <c r="W74" i="1"/>
  <c r="L132" i="1"/>
  <c r="T129" i="1"/>
  <c r="Y110" i="1"/>
  <c r="L110" i="1"/>
  <c r="V97" i="1"/>
  <c r="K97" i="1"/>
  <c r="V89" i="1"/>
  <c r="K89" i="1"/>
  <c r="AA85" i="1"/>
  <c r="M85" i="1"/>
  <c r="N74" i="1"/>
  <c r="U70" i="1"/>
  <c r="M70" i="1"/>
  <c r="T66" i="1"/>
  <c r="L66" i="1"/>
  <c r="AA62" i="1"/>
  <c r="S62" i="1"/>
  <c r="K62" i="1"/>
  <c r="N125" i="1"/>
  <c r="F110" i="1"/>
  <c r="T97" i="1"/>
  <c r="X85" i="1"/>
  <c r="L85" i="1"/>
  <c r="AA74" i="1"/>
  <c r="K74" i="1"/>
  <c r="Y62" i="1"/>
  <c r="I62" i="1"/>
  <c r="U114" i="1"/>
  <c r="V110" i="1"/>
  <c r="U74" i="1"/>
  <c r="H70" i="1"/>
  <c r="Z66" i="1"/>
  <c r="J66" i="1"/>
  <c r="H62" i="1"/>
  <c r="U110" i="1"/>
  <c r="I97" i="1"/>
  <c r="U89" i="1"/>
  <c r="Q77" i="1"/>
  <c r="T74" i="1"/>
  <c r="Y66" i="1"/>
  <c r="R62" i="1"/>
  <c r="W57" i="1"/>
  <c r="V39" i="1"/>
  <c r="T25" i="1"/>
  <c r="L25" i="1"/>
  <c r="R114" i="1"/>
  <c r="T110" i="1"/>
  <c r="T89" i="1"/>
  <c r="Z85" i="1"/>
  <c r="S74" i="1"/>
  <c r="L70" i="1"/>
  <c r="Q62" i="1"/>
  <c r="S57" i="1"/>
  <c r="P46" i="1"/>
  <c r="M39" i="1"/>
  <c r="V32" i="1"/>
  <c r="F32" i="1"/>
  <c r="G7" i="1"/>
  <c r="O7" i="1"/>
  <c r="W7" i="1"/>
  <c r="G12" i="1"/>
  <c r="O12" i="1"/>
  <c r="W12" i="1"/>
  <c r="L22" i="1"/>
  <c r="T22" i="1"/>
  <c r="I25" i="1"/>
  <c r="Y25" i="1"/>
  <c r="S39" i="1"/>
  <c r="F46" i="1"/>
  <c r="V46" i="1"/>
  <c r="N62" i="1"/>
  <c r="K70" i="1"/>
  <c r="S89" i="1"/>
  <c r="Z103" i="1"/>
  <c r="G114" i="1"/>
  <c r="J7" i="1"/>
  <c r="R7" i="1"/>
  <c r="Z7" i="1"/>
  <c r="H7" i="1"/>
  <c r="P7" i="1"/>
  <c r="X7" i="1"/>
  <c r="J12" i="1"/>
  <c r="J12" i="3" s="1"/>
  <c r="R12" i="1"/>
  <c r="R12" i="3" s="1"/>
  <c r="Z12" i="1"/>
  <c r="H12" i="1"/>
  <c r="H11" i="1" s="1"/>
  <c r="P12" i="1"/>
  <c r="P11" i="1" s="1"/>
  <c r="X12" i="1"/>
  <c r="X11" i="1" s="1"/>
  <c r="G22" i="1"/>
  <c r="O22" i="1"/>
  <c r="W22" i="1"/>
  <c r="J25" i="1"/>
  <c r="R25" i="1"/>
  <c r="Z25" i="1"/>
  <c r="G46" i="1"/>
  <c r="W46" i="1"/>
  <c r="M46" i="1"/>
  <c r="P62" i="1"/>
  <c r="S70" i="1"/>
  <c r="N114" i="1"/>
  <c r="K7" i="1"/>
  <c r="S7" i="1"/>
  <c r="AA7" i="1"/>
  <c r="K25" i="1"/>
  <c r="S25" i="1"/>
  <c r="AA25" i="1"/>
  <c r="L32" i="1"/>
  <c r="H39" i="1"/>
  <c r="X39" i="1"/>
  <c r="K46" i="1"/>
  <c r="AA46" i="1"/>
  <c r="X62" i="1"/>
  <c r="K66" i="1"/>
  <c r="G77" i="1"/>
  <c r="J129" i="1"/>
  <c r="L129" i="1"/>
  <c r="M7" i="1"/>
  <c r="U7" i="1"/>
  <c r="M12" i="1"/>
  <c r="M12" i="3" s="1"/>
  <c r="U12" i="1"/>
  <c r="J22" i="1"/>
  <c r="R22" i="1"/>
  <c r="Z22" i="1"/>
  <c r="M25" i="1"/>
  <c r="U25" i="1"/>
  <c r="Q32" i="1"/>
  <c r="K39" i="1"/>
  <c r="AA39" i="1"/>
  <c r="P39" i="1"/>
  <c r="N46" i="1"/>
  <c r="O57" i="1"/>
  <c r="R66" i="1"/>
  <c r="AA70" i="1"/>
  <c r="L74" i="1"/>
  <c r="K77" i="1"/>
  <c r="K85" i="1"/>
  <c r="S97" i="1"/>
  <c r="X103" i="1"/>
  <c r="I110" i="1"/>
  <c r="V125" i="1"/>
  <c r="O129" i="1"/>
  <c r="O9" i="3"/>
  <c r="O14" i="3"/>
  <c r="S16" i="3"/>
  <c r="O18" i="3"/>
  <c r="S20" i="3"/>
  <c r="T24" i="3"/>
  <c r="U33" i="3"/>
  <c r="W9" i="3"/>
  <c r="W14" i="3"/>
  <c r="AA16" i="3"/>
  <c r="W18" i="3"/>
  <c r="AA20" i="3"/>
  <c r="H41" i="3"/>
  <c r="P42" i="3"/>
  <c r="G27" i="3"/>
  <c r="R41" i="3"/>
  <c r="O81" i="3"/>
  <c r="M10" i="3"/>
  <c r="I13" i="3"/>
  <c r="I17" i="3"/>
  <c r="M19" i="3"/>
  <c r="I21" i="3"/>
  <c r="O27" i="3"/>
  <c r="K34" i="3"/>
  <c r="L36" i="3"/>
  <c r="Z44" i="3"/>
  <c r="U10" i="3"/>
  <c r="Q13" i="3"/>
  <c r="Q17" i="3"/>
  <c r="U19" i="3"/>
  <c r="Q21" i="3"/>
  <c r="W27" i="3"/>
  <c r="S34" i="3"/>
  <c r="U36" i="3"/>
  <c r="T136" i="3"/>
  <c r="L136" i="3"/>
  <c r="V135" i="3"/>
  <c r="N135" i="3"/>
  <c r="F135" i="3"/>
  <c r="X134" i="3"/>
  <c r="P134" i="3"/>
  <c r="H134" i="3"/>
  <c r="U131" i="3"/>
  <c r="M131" i="3"/>
  <c r="Z128" i="3"/>
  <c r="R128" i="3"/>
  <c r="J128" i="3"/>
  <c r="T127" i="3"/>
  <c r="L127" i="3"/>
  <c r="AA136" i="3"/>
  <c r="S136" i="3"/>
  <c r="K136" i="3"/>
  <c r="U135" i="3"/>
  <c r="M135" i="3"/>
  <c r="W134" i="3"/>
  <c r="O134" i="3"/>
  <c r="G134" i="3"/>
  <c r="T131" i="3"/>
  <c r="L131" i="3"/>
  <c r="Y128" i="3"/>
  <c r="Q128" i="3"/>
  <c r="I128" i="3"/>
  <c r="AA127" i="3"/>
  <c r="S127" i="3"/>
  <c r="K127" i="3"/>
  <c r="Z136" i="3"/>
  <c r="R136" i="3"/>
  <c r="J136" i="3"/>
  <c r="T135" i="3"/>
  <c r="L135" i="3"/>
  <c r="V134" i="3"/>
  <c r="N134" i="3"/>
  <c r="F134" i="3"/>
  <c r="AA131" i="3"/>
  <c r="S131" i="3"/>
  <c r="K131" i="3"/>
  <c r="X128" i="3"/>
  <c r="P128" i="3"/>
  <c r="H128" i="3"/>
  <c r="Z127" i="3"/>
  <c r="R127" i="3"/>
  <c r="J127" i="3"/>
  <c r="W124" i="3"/>
  <c r="O124" i="3"/>
  <c r="G124" i="3"/>
  <c r="X136" i="3"/>
  <c r="P136" i="3"/>
  <c r="H136" i="3"/>
  <c r="Z135" i="3"/>
  <c r="R135" i="3"/>
  <c r="J135" i="3"/>
  <c r="T134" i="3"/>
  <c r="L134" i="3"/>
  <c r="Y131" i="3"/>
  <c r="Q131" i="3"/>
  <c r="I131" i="3"/>
  <c r="V128" i="3"/>
  <c r="N128" i="3"/>
  <c r="F128" i="3"/>
  <c r="X127" i="3"/>
  <c r="P127" i="3"/>
  <c r="H127" i="3"/>
  <c r="U124" i="3"/>
  <c r="M124" i="3"/>
  <c r="M136" i="3"/>
  <c r="W135" i="3"/>
  <c r="G135" i="3"/>
  <c r="R134" i="3"/>
  <c r="O131" i="3"/>
  <c r="O128" i="3"/>
  <c r="Y127" i="3"/>
  <c r="I127" i="3"/>
  <c r="S124" i="3"/>
  <c r="I124" i="3"/>
  <c r="Z123" i="3"/>
  <c r="R123" i="3"/>
  <c r="J123" i="3"/>
  <c r="T122" i="3"/>
  <c r="L122" i="3"/>
  <c r="V121" i="3"/>
  <c r="N121" i="3"/>
  <c r="F121" i="3"/>
  <c r="X120" i="3"/>
  <c r="P120" i="3"/>
  <c r="H120" i="3"/>
  <c r="Z119" i="3"/>
  <c r="R119" i="3"/>
  <c r="J119" i="3"/>
  <c r="T118" i="3"/>
  <c r="L118" i="3"/>
  <c r="V117" i="3"/>
  <c r="N117" i="3"/>
  <c r="F117" i="3"/>
  <c r="X116" i="3"/>
  <c r="P116" i="3"/>
  <c r="H116" i="3"/>
  <c r="U113" i="3"/>
  <c r="M113" i="3"/>
  <c r="W112" i="3"/>
  <c r="O112" i="3"/>
  <c r="G112" i="3"/>
  <c r="T109" i="3"/>
  <c r="L109" i="3"/>
  <c r="V108" i="3"/>
  <c r="N108" i="3"/>
  <c r="F108" i="3"/>
  <c r="X107" i="3"/>
  <c r="P107" i="3"/>
  <c r="H107" i="3"/>
  <c r="Z106" i="3"/>
  <c r="R106" i="3"/>
  <c r="J106" i="3"/>
  <c r="Y136" i="3"/>
  <c r="I136" i="3"/>
  <c r="S135" i="3"/>
  <c r="Q134" i="3"/>
  <c r="N131" i="3"/>
  <c r="M128" i="3"/>
  <c r="W127" i="3"/>
  <c r="G127" i="3"/>
  <c r="R124" i="3"/>
  <c r="H124" i="3"/>
  <c r="Y123" i="3"/>
  <c r="Q123" i="3"/>
  <c r="I123" i="3"/>
  <c r="AA122" i="3"/>
  <c r="S122" i="3"/>
  <c r="K122" i="3"/>
  <c r="U121" i="3"/>
  <c r="M121" i="3"/>
  <c r="W120" i="3"/>
  <c r="O120" i="3"/>
  <c r="G120" i="3"/>
  <c r="Y119" i="3"/>
  <c r="Q119" i="3"/>
  <c r="I119" i="3"/>
  <c r="AA118" i="3"/>
  <c r="S118" i="3"/>
  <c r="K118" i="3"/>
  <c r="U117" i="3"/>
  <c r="M117" i="3"/>
  <c r="W116" i="3"/>
  <c r="O116" i="3"/>
  <c r="G116" i="3"/>
  <c r="T113" i="3"/>
  <c r="L113" i="3"/>
  <c r="V112" i="3"/>
  <c r="N112" i="3"/>
  <c r="F112" i="3"/>
  <c r="AA109" i="3"/>
  <c r="S109" i="3"/>
  <c r="K109" i="3"/>
  <c r="U108" i="3"/>
  <c r="M108" i="3"/>
  <c r="U136" i="3"/>
  <c r="Q136" i="3"/>
  <c r="AA135" i="3"/>
  <c r="K135" i="3"/>
  <c r="Y134" i="3"/>
  <c r="I134" i="3"/>
  <c r="V131" i="3"/>
  <c r="F131" i="3"/>
  <c r="U128" i="3"/>
  <c r="O127" i="3"/>
  <c r="X124" i="3"/>
  <c r="L124" i="3"/>
  <c r="U123" i="3"/>
  <c r="M123" i="3"/>
  <c r="W122" i="3"/>
  <c r="O122" i="3"/>
  <c r="G122" i="3"/>
  <c r="Y121" i="3"/>
  <c r="Q121" i="3"/>
  <c r="I121" i="3"/>
  <c r="AA120" i="3"/>
  <c r="S120" i="3"/>
  <c r="K120" i="3"/>
  <c r="U119" i="3"/>
  <c r="M119" i="3"/>
  <c r="W118" i="3"/>
  <c r="O118" i="3"/>
  <c r="G118" i="3"/>
  <c r="Y117" i="3"/>
  <c r="Q117" i="3"/>
  <c r="I117" i="3"/>
  <c r="AA116" i="3"/>
  <c r="S116" i="3"/>
  <c r="K116" i="3"/>
  <c r="X113" i="3"/>
  <c r="P113" i="3"/>
  <c r="H113" i="3"/>
  <c r="Z112" i="3"/>
  <c r="R112" i="3"/>
  <c r="J112" i="3"/>
  <c r="W109" i="3"/>
  <c r="O109" i="3"/>
  <c r="G109" i="3"/>
  <c r="Y108" i="3"/>
  <c r="Q108" i="3"/>
  <c r="I108" i="3"/>
  <c r="AA107" i="3"/>
  <c r="S107" i="3"/>
  <c r="K107" i="3"/>
  <c r="N136" i="3"/>
  <c r="X135" i="3"/>
  <c r="H135" i="3"/>
  <c r="S134" i="3"/>
  <c r="P131" i="3"/>
  <c r="S128" i="3"/>
  <c r="M127" i="3"/>
  <c r="T124" i="3"/>
  <c r="J124" i="3"/>
  <c r="AA123" i="3"/>
  <c r="S123" i="3"/>
  <c r="K123" i="3"/>
  <c r="U122" i="3"/>
  <c r="M122" i="3"/>
  <c r="W121" i="3"/>
  <c r="O121" i="3"/>
  <c r="G121" i="3"/>
  <c r="Y120" i="3"/>
  <c r="Q120" i="3"/>
  <c r="I120" i="3"/>
  <c r="AA119" i="3"/>
  <c r="S119" i="3"/>
  <c r="K119" i="3"/>
  <c r="U118" i="3"/>
  <c r="M118" i="3"/>
  <c r="W117" i="3"/>
  <c r="O117" i="3"/>
  <c r="G117" i="3"/>
  <c r="Y116" i="3"/>
  <c r="Q116" i="3"/>
  <c r="I116" i="3"/>
  <c r="V113" i="3"/>
  <c r="N113" i="3"/>
  <c r="F113" i="3"/>
  <c r="X112" i="3"/>
  <c r="P112" i="3"/>
  <c r="H112" i="3"/>
  <c r="U109" i="3"/>
  <c r="M109" i="3"/>
  <c r="G136" i="3"/>
  <c r="R131" i="3"/>
  <c r="P124" i="3"/>
  <c r="W123" i="3"/>
  <c r="G123" i="3"/>
  <c r="R122" i="3"/>
  <c r="P121" i="3"/>
  <c r="L120" i="3"/>
  <c r="V119" i="3"/>
  <c r="F119" i="3"/>
  <c r="Q118" i="3"/>
  <c r="L117" i="3"/>
  <c r="Z116" i="3"/>
  <c r="J116" i="3"/>
  <c r="Y113" i="3"/>
  <c r="I113" i="3"/>
  <c r="T112" i="3"/>
  <c r="Q109" i="3"/>
  <c r="AA108" i="3"/>
  <c r="O108" i="3"/>
  <c r="V107" i="3"/>
  <c r="L107" i="3"/>
  <c r="S106" i="3"/>
  <c r="I106" i="3"/>
  <c r="Y105" i="3"/>
  <c r="Q105" i="3"/>
  <c r="I105" i="3"/>
  <c r="V102" i="3"/>
  <c r="N102" i="3"/>
  <c r="F102" i="3"/>
  <c r="X101" i="3"/>
  <c r="P101" i="3"/>
  <c r="H101" i="3"/>
  <c r="Z100" i="3"/>
  <c r="R100" i="3"/>
  <c r="J100" i="3"/>
  <c r="T99" i="3"/>
  <c r="L99" i="3"/>
  <c r="V94" i="3"/>
  <c r="N94" i="3"/>
  <c r="F94" i="3"/>
  <c r="F136" i="3"/>
  <c r="J131" i="3"/>
  <c r="N124" i="3"/>
  <c r="V123" i="3"/>
  <c r="F123" i="3"/>
  <c r="Q122" i="3"/>
  <c r="L121" i="3"/>
  <c r="Z120" i="3"/>
  <c r="J120" i="3"/>
  <c r="T119" i="3"/>
  <c r="P118" i="3"/>
  <c r="AA117" i="3"/>
  <c r="K117" i="3"/>
  <c r="V116" i="3"/>
  <c r="F116" i="3"/>
  <c r="W113" i="3"/>
  <c r="G113" i="3"/>
  <c r="S112" i="3"/>
  <c r="P109" i="3"/>
  <c r="Z108" i="3"/>
  <c r="L108" i="3"/>
  <c r="U107" i="3"/>
  <c r="J107" i="3"/>
  <c r="AA106" i="3"/>
  <c r="Q106" i="3"/>
  <c r="H106" i="3"/>
  <c r="X105" i="3"/>
  <c r="P105" i="3"/>
  <c r="H105" i="3"/>
  <c r="U102" i="3"/>
  <c r="M102" i="3"/>
  <c r="W101" i="3"/>
  <c r="O101" i="3"/>
  <c r="G101" i="3"/>
  <c r="Y100" i="3"/>
  <c r="Q100" i="3"/>
  <c r="I100" i="3"/>
  <c r="AA99" i="3"/>
  <c r="S99" i="3"/>
  <c r="K99" i="3"/>
  <c r="AA134" i="3"/>
  <c r="H131" i="3"/>
  <c r="AA128" i="3"/>
  <c r="V127" i="3"/>
  <c r="K124" i="3"/>
  <c r="T123" i="3"/>
  <c r="P122" i="3"/>
  <c r="AA121" i="3"/>
  <c r="K121" i="3"/>
  <c r="V120" i="3"/>
  <c r="F120" i="3"/>
  <c r="P119" i="3"/>
  <c r="N118" i="3"/>
  <c r="Z117" i="3"/>
  <c r="J117" i="3"/>
  <c r="U116" i="3"/>
  <c r="S113" i="3"/>
  <c r="Q112" i="3"/>
  <c r="N109" i="3"/>
  <c r="X108" i="3"/>
  <c r="K108" i="3"/>
  <c r="T107" i="3"/>
  <c r="I107" i="3"/>
  <c r="Y106" i="3"/>
  <c r="P106" i="3"/>
  <c r="G106" i="3"/>
  <c r="W105" i="3"/>
  <c r="O105" i="3"/>
  <c r="G105" i="3"/>
  <c r="T102" i="3"/>
  <c r="L102" i="3"/>
  <c r="V101" i="3"/>
  <c r="N101" i="3"/>
  <c r="F101" i="3"/>
  <c r="X100" i="3"/>
  <c r="P100" i="3"/>
  <c r="H100" i="3"/>
  <c r="Z99" i="3"/>
  <c r="R99" i="3"/>
  <c r="J99" i="3"/>
  <c r="Y135" i="3"/>
  <c r="Z134" i="3"/>
  <c r="G131" i="3"/>
  <c r="W128" i="3"/>
  <c r="U127" i="3"/>
  <c r="AA124" i="3"/>
  <c r="F124" i="3"/>
  <c r="P123" i="3"/>
  <c r="N122" i="3"/>
  <c r="Z121" i="3"/>
  <c r="J121" i="3"/>
  <c r="U120" i="3"/>
  <c r="O119" i="3"/>
  <c r="Z118" i="3"/>
  <c r="J118" i="3"/>
  <c r="X117" i="3"/>
  <c r="H117" i="3"/>
  <c r="T116" i="3"/>
  <c r="R113" i="3"/>
  <c r="M112" i="3"/>
  <c r="Z109" i="3"/>
  <c r="J109" i="3"/>
  <c r="W108" i="3"/>
  <c r="J108" i="3"/>
  <c r="R107" i="3"/>
  <c r="G107" i="3"/>
  <c r="X106" i="3"/>
  <c r="O106" i="3"/>
  <c r="F106" i="3"/>
  <c r="Q135" i="3"/>
  <c r="U134" i="3"/>
  <c r="T128" i="3"/>
  <c r="Q127" i="3"/>
  <c r="Z124" i="3"/>
  <c r="O123" i="3"/>
  <c r="Z122" i="3"/>
  <c r="J122" i="3"/>
  <c r="X121" i="3"/>
  <c r="H121" i="3"/>
  <c r="T120" i="3"/>
  <c r="N119" i="3"/>
  <c r="Y118" i="3"/>
  <c r="I118" i="3"/>
  <c r="T117" i="3"/>
  <c r="R116" i="3"/>
  <c r="Q113" i="3"/>
  <c r="L112" i="3"/>
  <c r="Y109" i="3"/>
  <c r="I109" i="3"/>
  <c r="T108" i="3"/>
  <c r="H108" i="3"/>
  <c r="Q107" i="3"/>
  <c r="F107" i="3"/>
  <c r="W106" i="3"/>
  <c r="N106" i="3"/>
  <c r="U105" i="3"/>
  <c r="M105" i="3"/>
  <c r="Z102" i="3"/>
  <c r="R102" i="3"/>
  <c r="J102" i="3"/>
  <c r="T101" i="3"/>
  <c r="L101" i="3"/>
  <c r="V100" i="3"/>
  <c r="N100" i="3"/>
  <c r="F100" i="3"/>
  <c r="X99" i="3"/>
  <c r="P99" i="3"/>
  <c r="H99" i="3"/>
  <c r="Z94" i="3"/>
  <c r="R94" i="3"/>
  <c r="J94" i="3"/>
  <c r="W136" i="3"/>
  <c r="P135" i="3"/>
  <c r="M134" i="3"/>
  <c r="Z131" i="3"/>
  <c r="L128" i="3"/>
  <c r="N127" i="3"/>
  <c r="Y124" i="3"/>
  <c r="N123" i="3"/>
  <c r="Y122" i="3"/>
  <c r="I122" i="3"/>
  <c r="T121" i="3"/>
  <c r="R120" i="3"/>
  <c r="L119" i="3"/>
  <c r="X118" i="3"/>
  <c r="H118" i="3"/>
  <c r="S117" i="3"/>
  <c r="N116" i="3"/>
  <c r="O113" i="3"/>
  <c r="AA112" i="3"/>
  <c r="K112" i="3"/>
  <c r="X109" i="3"/>
  <c r="H109" i="3"/>
  <c r="S108" i="3"/>
  <c r="G108" i="3"/>
  <c r="Z107" i="3"/>
  <c r="O107" i="3"/>
  <c r="V106" i="3"/>
  <c r="M106" i="3"/>
  <c r="T105" i="3"/>
  <c r="L105" i="3"/>
  <c r="Y102" i="3"/>
  <c r="Q102" i="3"/>
  <c r="I102" i="3"/>
  <c r="AA101" i="3"/>
  <c r="S101" i="3"/>
  <c r="K101" i="3"/>
  <c r="U100" i="3"/>
  <c r="M100" i="3"/>
  <c r="W99" i="3"/>
  <c r="O99" i="3"/>
  <c r="G99" i="3"/>
  <c r="Y94" i="3"/>
  <c r="Q94" i="3"/>
  <c r="I94" i="3"/>
  <c r="AA93" i="3"/>
  <c r="S93" i="3"/>
  <c r="O136" i="3"/>
  <c r="I135" i="3"/>
  <c r="J134" i="3"/>
  <c r="W131" i="3"/>
  <c r="G128" i="3"/>
  <c r="Q124" i="3"/>
  <c r="X123" i="3"/>
  <c r="H123" i="3"/>
  <c r="V122" i="3"/>
  <c r="F122" i="3"/>
  <c r="R121" i="3"/>
  <c r="M120" i="3"/>
  <c r="W119" i="3"/>
  <c r="G119" i="3"/>
  <c r="R118" i="3"/>
  <c r="P117" i="3"/>
  <c r="L116" i="3"/>
  <c r="Z113" i="3"/>
  <c r="J113" i="3"/>
  <c r="U112" i="3"/>
  <c r="R109" i="3"/>
  <c r="P108" i="3"/>
  <c r="W107" i="3"/>
  <c r="M107" i="3"/>
  <c r="T106" i="3"/>
  <c r="K106" i="3"/>
  <c r="Z105" i="3"/>
  <c r="R105" i="3"/>
  <c r="J105" i="3"/>
  <c r="W102" i="3"/>
  <c r="O102" i="3"/>
  <c r="G102" i="3"/>
  <c r="Y101" i="3"/>
  <c r="Q101" i="3"/>
  <c r="I101" i="3"/>
  <c r="AA100" i="3"/>
  <c r="S100" i="3"/>
  <c r="K100" i="3"/>
  <c r="U99" i="3"/>
  <c r="M99" i="3"/>
  <c r="O135" i="3"/>
  <c r="K128" i="3"/>
  <c r="X119" i="3"/>
  <c r="F118" i="3"/>
  <c r="K113" i="3"/>
  <c r="Y107" i="3"/>
  <c r="N105" i="3"/>
  <c r="W100" i="3"/>
  <c r="V99" i="3"/>
  <c r="S94" i="3"/>
  <c r="T93" i="3"/>
  <c r="K93" i="3"/>
  <c r="U92" i="3"/>
  <c r="M92" i="3"/>
  <c r="W91" i="3"/>
  <c r="O91" i="3"/>
  <c r="G91" i="3"/>
  <c r="T88" i="3"/>
  <c r="L88" i="3"/>
  <c r="V87" i="3"/>
  <c r="N87" i="3"/>
  <c r="F87" i="3"/>
  <c r="T84" i="3"/>
  <c r="L84" i="3"/>
  <c r="V83" i="3"/>
  <c r="N83" i="3"/>
  <c r="F83" i="3"/>
  <c r="X82" i="3"/>
  <c r="P82" i="3"/>
  <c r="H82" i="3"/>
  <c r="Z81" i="3"/>
  <c r="R81" i="3"/>
  <c r="J81" i="3"/>
  <c r="T80" i="3"/>
  <c r="L80" i="3"/>
  <c r="V79" i="3"/>
  <c r="N79" i="3"/>
  <c r="F79" i="3"/>
  <c r="AA76" i="3"/>
  <c r="S76" i="3"/>
  <c r="K76" i="3"/>
  <c r="X73" i="3"/>
  <c r="P73" i="3"/>
  <c r="H73" i="3"/>
  <c r="Z72" i="3"/>
  <c r="R72" i="3"/>
  <c r="J72" i="3"/>
  <c r="H119" i="3"/>
  <c r="V109" i="3"/>
  <c r="R108" i="3"/>
  <c r="N107" i="3"/>
  <c r="K105" i="3"/>
  <c r="AA102" i="3"/>
  <c r="Z101" i="3"/>
  <c r="T100" i="3"/>
  <c r="Q99" i="3"/>
  <c r="P94" i="3"/>
  <c r="R93" i="3"/>
  <c r="J93" i="3"/>
  <c r="T92" i="3"/>
  <c r="L92" i="3"/>
  <c r="V91" i="3"/>
  <c r="N91" i="3"/>
  <c r="F91" i="3"/>
  <c r="AA88" i="3"/>
  <c r="S88" i="3"/>
  <c r="K88" i="3"/>
  <c r="U87" i="3"/>
  <c r="M87" i="3"/>
  <c r="AA84" i="3"/>
  <c r="S84" i="3"/>
  <c r="K84" i="3"/>
  <c r="U83" i="3"/>
  <c r="M83" i="3"/>
  <c r="W82" i="3"/>
  <c r="O82" i="3"/>
  <c r="G82" i="3"/>
  <c r="Y81" i="3"/>
  <c r="Q81" i="3"/>
  <c r="I81" i="3"/>
  <c r="AA80" i="3"/>
  <c r="S80" i="3"/>
  <c r="K80" i="3"/>
  <c r="U79" i="3"/>
  <c r="M79" i="3"/>
  <c r="Z76" i="3"/>
  <c r="R76" i="3"/>
  <c r="J76" i="3"/>
  <c r="W73" i="3"/>
  <c r="O73" i="3"/>
  <c r="G73" i="3"/>
  <c r="Y72" i="3"/>
  <c r="Q72" i="3"/>
  <c r="I72" i="3"/>
  <c r="N120" i="3"/>
  <c r="F109" i="3"/>
  <c r="F105" i="3"/>
  <c r="X102" i="3"/>
  <c r="U101" i="3"/>
  <c r="O100" i="3"/>
  <c r="N99" i="3"/>
  <c r="O94" i="3"/>
  <c r="Z93" i="3"/>
  <c r="Q93" i="3"/>
  <c r="I93" i="3"/>
  <c r="AA92" i="3"/>
  <c r="S92" i="3"/>
  <c r="K92" i="3"/>
  <c r="U91" i="3"/>
  <c r="M91" i="3"/>
  <c r="Z88" i="3"/>
  <c r="R88" i="3"/>
  <c r="J88" i="3"/>
  <c r="T87" i="3"/>
  <c r="L87" i="3"/>
  <c r="Z84" i="3"/>
  <c r="R84" i="3"/>
  <c r="J84" i="3"/>
  <c r="T83" i="3"/>
  <c r="L83" i="3"/>
  <c r="V82" i="3"/>
  <c r="N82" i="3"/>
  <c r="F82" i="3"/>
  <c r="X81" i="3"/>
  <c r="P81" i="3"/>
  <c r="H81" i="3"/>
  <c r="Z80" i="3"/>
  <c r="R80" i="3"/>
  <c r="J80" i="3"/>
  <c r="T79" i="3"/>
  <c r="L79" i="3"/>
  <c r="Y76" i="3"/>
  <c r="Q76" i="3"/>
  <c r="I76" i="3"/>
  <c r="V73" i="3"/>
  <c r="N73" i="3"/>
  <c r="F73" i="3"/>
  <c r="X72" i="3"/>
  <c r="P72" i="3"/>
  <c r="H72" i="3"/>
  <c r="V136" i="3"/>
  <c r="K134" i="3"/>
  <c r="F127" i="3"/>
  <c r="X122" i="3"/>
  <c r="L106" i="3"/>
  <c r="P102" i="3"/>
  <c r="M101" i="3"/>
  <c r="G100" i="3"/>
  <c r="F99" i="3"/>
  <c r="X94" i="3"/>
  <c r="L94" i="3"/>
  <c r="X93" i="3"/>
  <c r="O93" i="3"/>
  <c r="G93" i="3"/>
  <c r="Y92" i="3"/>
  <c r="Q92" i="3"/>
  <c r="I92" i="3"/>
  <c r="AA91" i="3"/>
  <c r="S91" i="3"/>
  <c r="K91" i="3"/>
  <c r="X88" i="3"/>
  <c r="P88" i="3"/>
  <c r="H88" i="3"/>
  <c r="Z87" i="3"/>
  <c r="R87" i="3"/>
  <c r="J87" i="3"/>
  <c r="X84" i="3"/>
  <c r="P84" i="3"/>
  <c r="H84" i="3"/>
  <c r="Z83" i="3"/>
  <c r="R83" i="3"/>
  <c r="J83" i="3"/>
  <c r="T82" i="3"/>
  <c r="L82" i="3"/>
  <c r="V81" i="3"/>
  <c r="N81" i="3"/>
  <c r="F81" i="3"/>
  <c r="X80" i="3"/>
  <c r="P80" i="3"/>
  <c r="H80" i="3"/>
  <c r="Z79" i="3"/>
  <c r="R79" i="3"/>
  <c r="J79" i="3"/>
  <c r="W76" i="3"/>
  <c r="O76" i="3"/>
  <c r="G76" i="3"/>
  <c r="T73" i="3"/>
  <c r="L73" i="3"/>
  <c r="V72" i="3"/>
  <c r="N72" i="3"/>
  <c r="F72" i="3"/>
  <c r="AA69" i="3"/>
  <c r="S69" i="3"/>
  <c r="K69" i="3"/>
  <c r="U68" i="3"/>
  <c r="M68" i="3"/>
  <c r="Z65" i="3"/>
  <c r="R65" i="3"/>
  <c r="J65" i="3"/>
  <c r="T64" i="3"/>
  <c r="L64" i="3"/>
  <c r="Y61" i="3"/>
  <c r="Q61" i="3"/>
  <c r="I61" i="3"/>
  <c r="X131" i="3"/>
  <c r="H122" i="3"/>
  <c r="M116" i="3"/>
  <c r="AA105" i="3"/>
  <c r="K102" i="3"/>
  <c r="J101" i="3"/>
  <c r="W94" i="3"/>
  <c r="K94" i="3"/>
  <c r="W93" i="3"/>
  <c r="N93" i="3"/>
  <c r="F93" i="3"/>
  <c r="X92" i="3"/>
  <c r="P92" i="3"/>
  <c r="H92" i="3"/>
  <c r="Z91" i="3"/>
  <c r="R91" i="3"/>
  <c r="J91" i="3"/>
  <c r="W88" i="3"/>
  <c r="O88" i="3"/>
  <c r="G88" i="3"/>
  <c r="Y87" i="3"/>
  <c r="Q87" i="3"/>
  <c r="I87" i="3"/>
  <c r="W84" i="3"/>
  <c r="O84" i="3"/>
  <c r="G84" i="3"/>
  <c r="Y83" i="3"/>
  <c r="Q83" i="3"/>
  <c r="I83" i="3"/>
  <c r="AA82" i="3"/>
  <c r="S82" i="3"/>
  <c r="K82" i="3"/>
  <c r="U81" i="3"/>
  <c r="M81" i="3"/>
  <c r="W80" i="3"/>
  <c r="O80" i="3"/>
  <c r="G80" i="3"/>
  <c r="Y79" i="3"/>
  <c r="Q79" i="3"/>
  <c r="I79" i="3"/>
  <c r="V76" i="3"/>
  <c r="N76" i="3"/>
  <c r="F76" i="3"/>
  <c r="AA73" i="3"/>
  <c r="S73" i="3"/>
  <c r="K73" i="3"/>
  <c r="U72" i="3"/>
  <c r="M72" i="3"/>
  <c r="Z69" i="3"/>
  <c r="R69" i="3"/>
  <c r="J69" i="3"/>
  <c r="T68" i="3"/>
  <c r="L68" i="3"/>
  <c r="Y65" i="3"/>
  <c r="Q65" i="3"/>
  <c r="I65" i="3"/>
  <c r="AA64" i="3"/>
  <c r="S64" i="3"/>
  <c r="K64" i="3"/>
  <c r="L123" i="3"/>
  <c r="R117" i="3"/>
  <c r="Y112" i="3"/>
  <c r="V105" i="3"/>
  <c r="H102" i="3"/>
  <c r="U94" i="3"/>
  <c r="H94" i="3"/>
  <c r="V93" i="3"/>
  <c r="M93" i="3"/>
  <c r="W92" i="3"/>
  <c r="O92" i="3"/>
  <c r="G92" i="3"/>
  <c r="Y91" i="3"/>
  <c r="Q91" i="3"/>
  <c r="I91" i="3"/>
  <c r="V88" i="3"/>
  <c r="N88" i="3"/>
  <c r="F88" i="3"/>
  <c r="X87" i="3"/>
  <c r="P87" i="3"/>
  <c r="H87" i="3"/>
  <c r="V84" i="3"/>
  <c r="N84" i="3"/>
  <c r="F84" i="3"/>
  <c r="X83" i="3"/>
  <c r="P83" i="3"/>
  <c r="H83" i="3"/>
  <c r="Z82" i="3"/>
  <c r="R82" i="3"/>
  <c r="J82" i="3"/>
  <c r="T81" i="3"/>
  <c r="L81" i="3"/>
  <c r="V80" i="3"/>
  <c r="N80" i="3"/>
  <c r="F80" i="3"/>
  <c r="X79" i="3"/>
  <c r="P79" i="3"/>
  <c r="H79" i="3"/>
  <c r="U76" i="3"/>
  <c r="M76" i="3"/>
  <c r="Z73" i="3"/>
  <c r="R73" i="3"/>
  <c r="J73" i="3"/>
  <c r="T72" i="3"/>
  <c r="L72" i="3"/>
  <c r="V124" i="3"/>
  <c r="V118" i="3"/>
  <c r="AA113" i="3"/>
  <c r="I112" i="3"/>
  <c r="S105" i="3"/>
  <c r="Y99" i="3"/>
  <c r="T94" i="3"/>
  <c r="G94" i="3"/>
  <c r="U93" i="3"/>
  <c r="L93" i="3"/>
  <c r="V92" i="3"/>
  <c r="N92" i="3"/>
  <c r="F92" i="3"/>
  <c r="X91" i="3"/>
  <c r="P91" i="3"/>
  <c r="H91" i="3"/>
  <c r="U88" i="3"/>
  <c r="M88" i="3"/>
  <c r="W87" i="3"/>
  <c r="O87" i="3"/>
  <c r="G87" i="3"/>
  <c r="U84" i="3"/>
  <c r="M84" i="3"/>
  <c r="W83" i="3"/>
  <c r="O83" i="3"/>
  <c r="G83" i="3"/>
  <c r="Y82" i="3"/>
  <c r="Q82" i="3"/>
  <c r="I82" i="3"/>
  <c r="AA81" i="3"/>
  <c r="S81" i="3"/>
  <c r="K81" i="3"/>
  <c r="U80" i="3"/>
  <c r="M80" i="3"/>
  <c r="W79" i="3"/>
  <c r="O79" i="3"/>
  <c r="G79" i="3"/>
  <c r="T76" i="3"/>
  <c r="L76" i="3"/>
  <c r="Y73" i="3"/>
  <c r="Q73" i="3"/>
  <c r="I73" i="3"/>
  <c r="AA72" i="3"/>
  <c r="S72" i="3"/>
  <c r="K72" i="3"/>
  <c r="H93" i="3"/>
  <c r="L91" i="3"/>
  <c r="K87" i="3"/>
  <c r="X76" i="3"/>
  <c r="O72" i="3"/>
  <c r="X69" i="3"/>
  <c r="N69" i="3"/>
  <c r="R68" i="3"/>
  <c r="H68" i="3"/>
  <c r="V65" i="3"/>
  <c r="L65" i="3"/>
  <c r="Z64" i="3"/>
  <c r="P64" i="3"/>
  <c r="F64" i="3"/>
  <c r="U61" i="3"/>
  <c r="L61" i="3"/>
  <c r="AA60" i="3"/>
  <c r="S60" i="3"/>
  <c r="K60" i="3"/>
  <c r="U59" i="3"/>
  <c r="M59" i="3"/>
  <c r="Z56" i="3"/>
  <c r="R56" i="3"/>
  <c r="J56" i="3"/>
  <c r="T55" i="3"/>
  <c r="L55" i="3"/>
  <c r="V54" i="3"/>
  <c r="N54" i="3"/>
  <c r="F54" i="3"/>
  <c r="X53" i="3"/>
  <c r="P53" i="3"/>
  <c r="H53" i="3"/>
  <c r="U50" i="3"/>
  <c r="M50" i="3"/>
  <c r="W49" i="3"/>
  <c r="O49" i="3"/>
  <c r="G49" i="3"/>
  <c r="Y48" i="3"/>
  <c r="Q48" i="3"/>
  <c r="I48" i="3"/>
  <c r="V45" i="3"/>
  <c r="N45" i="3"/>
  <c r="F45" i="3"/>
  <c r="X44" i="3"/>
  <c r="P44" i="3"/>
  <c r="H44" i="3"/>
  <c r="Z43" i="3"/>
  <c r="R43" i="3"/>
  <c r="J43" i="3"/>
  <c r="T42" i="3"/>
  <c r="L42" i="3"/>
  <c r="V41" i="3"/>
  <c r="N41" i="3"/>
  <c r="F41" i="3"/>
  <c r="AA38" i="3"/>
  <c r="S38" i="3"/>
  <c r="K38" i="3"/>
  <c r="U37" i="3"/>
  <c r="M37" i="3"/>
  <c r="S102" i="3"/>
  <c r="L100" i="3"/>
  <c r="Y84" i="3"/>
  <c r="Y80" i="3"/>
  <c r="P76" i="3"/>
  <c r="G72" i="3"/>
  <c r="W69" i="3"/>
  <c r="M69" i="3"/>
  <c r="AA68" i="3"/>
  <c r="Q68" i="3"/>
  <c r="G68" i="3"/>
  <c r="U65" i="3"/>
  <c r="K65" i="3"/>
  <c r="Y64" i="3"/>
  <c r="O64" i="3"/>
  <c r="T61" i="3"/>
  <c r="K61" i="3"/>
  <c r="Z60" i="3"/>
  <c r="R60" i="3"/>
  <c r="J60" i="3"/>
  <c r="T59" i="3"/>
  <c r="L59" i="3"/>
  <c r="Y56" i="3"/>
  <c r="Q56" i="3"/>
  <c r="I56" i="3"/>
  <c r="AA55" i="3"/>
  <c r="S55" i="3"/>
  <c r="K55" i="3"/>
  <c r="U54" i="3"/>
  <c r="M54" i="3"/>
  <c r="W53" i="3"/>
  <c r="O53" i="3"/>
  <c r="G53" i="3"/>
  <c r="T50" i="3"/>
  <c r="L50" i="3"/>
  <c r="V49" i="3"/>
  <c r="N49" i="3"/>
  <c r="F49" i="3"/>
  <c r="X48" i="3"/>
  <c r="P48" i="3"/>
  <c r="H48" i="3"/>
  <c r="U45" i="3"/>
  <c r="M45" i="3"/>
  <c r="W44" i="3"/>
  <c r="O44" i="3"/>
  <c r="G44" i="3"/>
  <c r="Y43" i="3"/>
  <c r="Q43" i="3"/>
  <c r="I43" i="3"/>
  <c r="AA42" i="3"/>
  <c r="S42" i="3"/>
  <c r="K42" i="3"/>
  <c r="U41" i="3"/>
  <c r="Z92" i="3"/>
  <c r="Y88" i="3"/>
  <c r="Q84" i="3"/>
  <c r="U82" i="3"/>
  <c r="Q80" i="3"/>
  <c r="H76" i="3"/>
  <c r="V69" i="3"/>
  <c r="L69" i="3"/>
  <c r="Z68" i="3"/>
  <c r="P68" i="3"/>
  <c r="F68" i="3"/>
  <c r="T65" i="3"/>
  <c r="H65" i="3"/>
  <c r="X64" i="3"/>
  <c r="N64" i="3"/>
  <c r="S61" i="3"/>
  <c r="J61" i="3"/>
  <c r="Y60" i="3"/>
  <c r="Q60" i="3"/>
  <c r="I60" i="3"/>
  <c r="AA59" i="3"/>
  <c r="S59" i="3"/>
  <c r="K59" i="3"/>
  <c r="X56" i="3"/>
  <c r="P56" i="3"/>
  <c r="H56" i="3"/>
  <c r="Z55" i="3"/>
  <c r="R55" i="3"/>
  <c r="J55" i="3"/>
  <c r="T54" i="3"/>
  <c r="L54" i="3"/>
  <c r="V53" i="3"/>
  <c r="N53" i="3"/>
  <c r="F53" i="3"/>
  <c r="AA50" i="3"/>
  <c r="S50" i="3"/>
  <c r="K50" i="3"/>
  <c r="U49" i="3"/>
  <c r="M49" i="3"/>
  <c r="W48" i="3"/>
  <c r="O48" i="3"/>
  <c r="G48" i="3"/>
  <c r="T45" i="3"/>
  <c r="L45" i="3"/>
  <c r="V44" i="3"/>
  <c r="N44" i="3"/>
  <c r="F44" i="3"/>
  <c r="X43" i="3"/>
  <c r="P43" i="3"/>
  <c r="H43" i="3"/>
  <c r="Z42" i="3"/>
  <c r="R42" i="3"/>
  <c r="J42" i="3"/>
  <c r="R92" i="3"/>
  <c r="Q88" i="3"/>
  <c r="I84" i="3"/>
  <c r="M82" i="3"/>
  <c r="I80" i="3"/>
  <c r="U69" i="3"/>
  <c r="I69" i="3"/>
  <c r="Y68" i="3"/>
  <c r="O68" i="3"/>
  <c r="S65" i="3"/>
  <c r="G65" i="3"/>
  <c r="W64" i="3"/>
  <c r="M64" i="3"/>
  <c r="AA61" i="3"/>
  <c r="R61" i="3"/>
  <c r="H61" i="3"/>
  <c r="X60" i="3"/>
  <c r="P60" i="3"/>
  <c r="H60" i="3"/>
  <c r="Z59" i="3"/>
  <c r="R59" i="3"/>
  <c r="J59" i="3"/>
  <c r="W56" i="3"/>
  <c r="O56" i="3"/>
  <c r="G56" i="3"/>
  <c r="Y55" i="3"/>
  <c r="Q55" i="3"/>
  <c r="I55" i="3"/>
  <c r="AA54" i="3"/>
  <c r="S54" i="3"/>
  <c r="K54" i="3"/>
  <c r="U53" i="3"/>
  <c r="M53" i="3"/>
  <c r="Z50" i="3"/>
  <c r="R50" i="3"/>
  <c r="J50" i="3"/>
  <c r="T49" i="3"/>
  <c r="L49" i="3"/>
  <c r="V48" i="3"/>
  <c r="N48" i="3"/>
  <c r="F48" i="3"/>
  <c r="AA45" i="3"/>
  <c r="S45" i="3"/>
  <c r="K45" i="3"/>
  <c r="U44" i="3"/>
  <c r="M44" i="3"/>
  <c r="W43" i="3"/>
  <c r="O43" i="3"/>
  <c r="G43" i="3"/>
  <c r="Y42" i="3"/>
  <c r="Q42" i="3"/>
  <c r="I42" i="3"/>
  <c r="S121" i="3"/>
  <c r="U106" i="3"/>
  <c r="J92" i="3"/>
  <c r="I88" i="3"/>
  <c r="U73" i="3"/>
  <c r="T69" i="3"/>
  <c r="H69" i="3"/>
  <c r="X68" i="3"/>
  <c r="N68" i="3"/>
  <c r="P65" i="3"/>
  <c r="F65" i="3"/>
  <c r="V64" i="3"/>
  <c r="J64" i="3"/>
  <c r="Z61" i="3"/>
  <c r="P61" i="3"/>
  <c r="G61" i="3"/>
  <c r="W60" i="3"/>
  <c r="O60" i="3"/>
  <c r="G60" i="3"/>
  <c r="Y59" i="3"/>
  <c r="Q59" i="3"/>
  <c r="I59" i="3"/>
  <c r="V56" i="3"/>
  <c r="N56" i="3"/>
  <c r="F56" i="3"/>
  <c r="X55" i="3"/>
  <c r="P55" i="3"/>
  <c r="H55" i="3"/>
  <c r="Z54" i="3"/>
  <c r="R54" i="3"/>
  <c r="J54" i="3"/>
  <c r="T53" i="3"/>
  <c r="L53" i="3"/>
  <c r="Y50" i="3"/>
  <c r="Q50" i="3"/>
  <c r="I50" i="3"/>
  <c r="AA49" i="3"/>
  <c r="S49" i="3"/>
  <c r="K49" i="3"/>
  <c r="U48" i="3"/>
  <c r="M48" i="3"/>
  <c r="Z45" i="3"/>
  <c r="R45" i="3"/>
  <c r="J45" i="3"/>
  <c r="T44" i="3"/>
  <c r="L44" i="3"/>
  <c r="R101" i="3"/>
  <c r="I99" i="3"/>
  <c r="AA94" i="3"/>
  <c r="AA83" i="3"/>
  <c r="W81" i="3"/>
  <c r="AA79" i="3"/>
  <c r="M73" i="3"/>
  <c r="Q69" i="3"/>
  <c r="G69" i="3"/>
  <c r="W68" i="3"/>
  <c r="K68" i="3"/>
  <c r="AA65" i="3"/>
  <c r="O65" i="3"/>
  <c r="U64" i="3"/>
  <c r="I64" i="3"/>
  <c r="X61" i="3"/>
  <c r="O61" i="3"/>
  <c r="F61" i="3"/>
  <c r="V60" i="3"/>
  <c r="N60" i="3"/>
  <c r="F60" i="3"/>
  <c r="X59" i="3"/>
  <c r="P59" i="3"/>
  <c r="H59" i="3"/>
  <c r="U56" i="3"/>
  <c r="M56" i="3"/>
  <c r="W55" i="3"/>
  <c r="O55" i="3"/>
  <c r="G55" i="3"/>
  <c r="Y54" i="3"/>
  <c r="Q54" i="3"/>
  <c r="I54" i="3"/>
  <c r="AA53" i="3"/>
  <c r="S53" i="3"/>
  <c r="K53" i="3"/>
  <c r="X50" i="3"/>
  <c r="P50" i="3"/>
  <c r="H50" i="3"/>
  <c r="Z49" i="3"/>
  <c r="R49" i="3"/>
  <c r="J49" i="3"/>
  <c r="T48" i="3"/>
  <c r="L48" i="3"/>
  <c r="P93" i="3"/>
  <c r="T91" i="3"/>
  <c r="S87" i="3"/>
  <c r="K83" i="3"/>
  <c r="G81" i="3"/>
  <c r="K79" i="3"/>
  <c r="W72" i="3"/>
  <c r="Y69" i="3"/>
  <c r="O69" i="3"/>
  <c r="S68" i="3"/>
  <c r="I68" i="3"/>
  <c r="W65" i="3"/>
  <c r="M65" i="3"/>
  <c r="Q64" i="3"/>
  <c r="G64" i="3"/>
  <c r="V61" i="3"/>
  <c r="M61" i="3"/>
  <c r="T60" i="3"/>
  <c r="L60" i="3"/>
  <c r="V59" i="3"/>
  <c r="N59" i="3"/>
  <c r="F59" i="3"/>
  <c r="AA56" i="3"/>
  <c r="S56" i="3"/>
  <c r="K56" i="3"/>
  <c r="U55" i="3"/>
  <c r="M55" i="3"/>
  <c r="W54" i="3"/>
  <c r="O54" i="3"/>
  <c r="G54" i="3"/>
  <c r="Y53" i="3"/>
  <c r="Q53" i="3"/>
  <c r="I53" i="3"/>
  <c r="V50" i="3"/>
  <c r="N50" i="3"/>
  <c r="F50" i="3"/>
  <c r="X49" i="3"/>
  <c r="P49" i="3"/>
  <c r="H49" i="3"/>
  <c r="Z48" i="3"/>
  <c r="R48" i="3"/>
  <c r="J48" i="3"/>
  <c r="W45" i="3"/>
  <c r="O45" i="3"/>
  <c r="G45" i="3"/>
  <c r="Y44" i="3"/>
  <c r="Q44" i="3"/>
  <c r="I44" i="3"/>
  <c r="AA43" i="3"/>
  <c r="S43" i="3"/>
  <c r="K43" i="3"/>
  <c r="U42" i="3"/>
  <c r="M42" i="3"/>
  <c r="W41" i="3"/>
  <c r="O41" i="3"/>
  <c r="G41" i="3"/>
  <c r="T38" i="3"/>
  <c r="L38" i="3"/>
  <c r="V37" i="3"/>
  <c r="N37" i="3"/>
  <c r="F37" i="3"/>
  <c r="X36" i="3"/>
  <c r="P36" i="3"/>
  <c r="H36" i="3"/>
  <c r="AA87" i="3"/>
  <c r="F69" i="3"/>
  <c r="V68" i="3"/>
  <c r="O59" i="3"/>
  <c r="N55" i="3"/>
  <c r="R53" i="3"/>
  <c r="Q49" i="3"/>
  <c r="Q45" i="3"/>
  <c r="R44" i="3"/>
  <c r="F43" i="3"/>
  <c r="N42" i="3"/>
  <c r="AA41" i="3"/>
  <c r="P41" i="3"/>
  <c r="Q38" i="3"/>
  <c r="G38" i="3"/>
  <c r="W37" i="3"/>
  <c r="K37" i="3"/>
  <c r="S36" i="3"/>
  <c r="J36" i="3"/>
  <c r="Y34" i="3"/>
  <c r="Q34" i="3"/>
  <c r="I34" i="3"/>
  <c r="AA33" i="3"/>
  <c r="S33" i="3"/>
  <c r="K33" i="3"/>
  <c r="T28" i="3"/>
  <c r="L28" i="3"/>
  <c r="U27" i="3"/>
  <c r="M27" i="3"/>
  <c r="Z24" i="3"/>
  <c r="R24" i="3"/>
  <c r="J24" i="3"/>
  <c r="W21" i="3"/>
  <c r="O21" i="3"/>
  <c r="G21" i="3"/>
  <c r="Y20" i="3"/>
  <c r="Q20" i="3"/>
  <c r="I20" i="3"/>
  <c r="AA19" i="3"/>
  <c r="S19" i="3"/>
  <c r="K19" i="3"/>
  <c r="U18" i="3"/>
  <c r="M18" i="3"/>
  <c r="W17" i="3"/>
  <c r="O17" i="3"/>
  <c r="G17" i="3"/>
  <c r="Y16" i="3"/>
  <c r="Q16" i="3"/>
  <c r="I16" i="3"/>
  <c r="AA15" i="3"/>
  <c r="S15" i="3"/>
  <c r="K15" i="3"/>
  <c r="U14" i="3"/>
  <c r="M14" i="3"/>
  <c r="W13" i="3"/>
  <c r="O13" i="3"/>
  <c r="G13" i="3"/>
  <c r="AA10" i="3"/>
  <c r="S10" i="3"/>
  <c r="K10" i="3"/>
  <c r="U9" i="3"/>
  <c r="M9" i="3"/>
  <c r="M94" i="3"/>
  <c r="S83" i="3"/>
  <c r="J68" i="3"/>
  <c r="W61" i="3"/>
  <c r="G59" i="3"/>
  <c r="F55" i="3"/>
  <c r="J53" i="3"/>
  <c r="I49" i="3"/>
  <c r="P45" i="3"/>
  <c r="K44" i="3"/>
  <c r="H42" i="3"/>
  <c r="Z41" i="3"/>
  <c r="M41" i="3"/>
  <c r="Z38" i="3"/>
  <c r="P38" i="3"/>
  <c r="F38" i="3"/>
  <c r="T37" i="3"/>
  <c r="J37" i="3"/>
  <c r="AA36" i="3"/>
  <c r="R36" i="3"/>
  <c r="I36" i="3"/>
  <c r="X34" i="3"/>
  <c r="P34" i="3"/>
  <c r="H34" i="3"/>
  <c r="Z33" i="3"/>
  <c r="R33" i="3"/>
  <c r="J33" i="3"/>
  <c r="AA28" i="3"/>
  <c r="S28" i="3"/>
  <c r="K28" i="3"/>
  <c r="T27" i="3"/>
  <c r="L27" i="3"/>
  <c r="Y24" i="3"/>
  <c r="Q24" i="3"/>
  <c r="I24" i="3"/>
  <c r="V21" i="3"/>
  <c r="N21" i="3"/>
  <c r="F21" i="3"/>
  <c r="X20" i="3"/>
  <c r="P20" i="3"/>
  <c r="H20" i="3"/>
  <c r="Z19" i="3"/>
  <c r="R19" i="3"/>
  <c r="J19" i="3"/>
  <c r="T18" i="3"/>
  <c r="L18" i="3"/>
  <c r="V17" i="3"/>
  <c r="N17" i="3"/>
  <c r="F17" i="3"/>
  <c r="X16" i="3"/>
  <c r="P16" i="3"/>
  <c r="H16" i="3"/>
  <c r="T14" i="3"/>
  <c r="L14" i="3"/>
  <c r="V13" i="3"/>
  <c r="N13" i="3"/>
  <c r="F13" i="3"/>
  <c r="Z10" i="3"/>
  <c r="R10" i="3"/>
  <c r="J10" i="3"/>
  <c r="T9" i="3"/>
  <c r="L9" i="3"/>
  <c r="X65" i="3"/>
  <c r="N61" i="3"/>
  <c r="I45" i="3"/>
  <c r="J44" i="3"/>
  <c r="V43" i="3"/>
  <c r="G42" i="3"/>
  <c r="Y41" i="3"/>
  <c r="L41" i="3"/>
  <c r="Y38" i="3"/>
  <c r="O38" i="3"/>
  <c r="S37" i="3"/>
  <c r="I37" i="3"/>
  <c r="Z36" i="3"/>
  <c r="Q36" i="3"/>
  <c r="G36" i="3"/>
  <c r="W34" i="3"/>
  <c r="O34" i="3"/>
  <c r="G34" i="3"/>
  <c r="Y33" i="3"/>
  <c r="Q33" i="3"/>
  <c r="I33" i="3"/>
  <c r="Z28" i="3"/>
  <c r="R28" i="3"/>
  <c r="J28" i="3"/>
  <c r="AA27" i="3"/>
  <c r="S27" i="3"/>
  <c r="K27" i="3"/>
  <c r="X24" i="3"/>
  <c r="P24" i="3"/>
  <c r="H24" i="3"/>
  <c r="U21" i="3"/>
  <c r="M21" i="3"/>
  <c r="W20" i="3"/>
  <c r="O20" i="3"/>
  <c r="G20" i="3"/>
  <c r="Y19" i="3"/>
  <c r="Q19" i="3"/>
  <c r="I19" i="3"/>
  <c r="AA18" i="3"/>
  <c r="S18" i="3"/>
  <c r="K18" i="3"/>
  <c r="U17" i="3"/>
  <c r="M17" i="3"/>
  <c r="W16" i="3"/>
  <c r="O16" i="3"/>
  <c r="G16" i="3"/>
  <c r="Y15" i="3"/>
  <c r="Q15" i="3"/>
  <c r="I15" i="3"/>
  <c r="AA14" i="3"/>
  <c r="S14" i="3"/>
  <c r="K14" i="3"/>
  <c r="U13" i="3"/>
  <c r="M13" i="3"/>
  <c r="Y10" i="3"/>
  <c r="Q10" i="3"/>
  <c r="I10" i="3"/>
  <c r="AA9" i="3"/>
  <c r="S9" i="3"/>
  <c r="K9" i="3"/>
  <c r="Y93" i="3"/>
  <c r="S79" i="3"/>
  <c r="N65" i="3"/>
  <c r="T56" i="3"/>
  <c r="X54" i="3"/>
  <c r="W50" i="3"/>
  <c r="AA48" i="3"/>
  <c r="H45" i="3"/>
  <c r="U43" i="3"/>
  <c r="X42" i="3"/>
  <c r="F42" i="3"/>
  <c r="X41" i="3"/>
  <c r="K41" i="3"/>
  <c r="X38" i="3"/>
  <c r="N38" i="3"/>
  <c r="R37" i="3"/>
  <c r="H37" i="3"/>
  <c r="Y36" i="3"/>
  <c r="O36" i="3"/>
  <c r="F36" i="3"/>
  <c r="V34" i="3"/>
  <c r="N34" i="3"/>
  <c r="F34" i="3"/>
  <c r="X33" i="3"/>
  <c r="P33" i="3"/>
  <c r="H33" i="3"/>
  <c r="Y28" i="3"/>
  <c r="Q28" i="3"/>
  <c r="I28" i="3"/>
  <c r="Z27" i="3"/>
  <c r="R27" i="3"/>
  <c r="J27" i="3"/>
  <c r="W24" i="3"/>
  <c r="O24" i="3"/>
  <c r="G24" i="3"/>
  <c r="T21" i="3"/>
  <c r="L21" i="3"/>
  <c r="V20" i="3"/>
  <c r="N20" i="3"/>
  <c r="F20" i="3"/>
  <c r="X19" i="3"/>
  <c r="P19" i="3"/>
  <c r="H19" i="3"/>
  <c r="Z18" i="3"/>
  <c r="R18" i="3"/>
  <c r="J18" i="3"/>
  <c r="T17" i="3"/>
  <c r="L17" i="3"/>
  <c r="V16" i="3"/>
  <c r="N16" i="3"/>
  <c r="F16" i="3"/>
  <c r="Z14" i="3"/>
  <c r="R14" i="3"/>
  <c r="J14" i="3"/>
  <c r="T13" i="3"/>
  <c r="L13" i="3"/>
  <c r="X10" i="3"/>
  <c r="P10" i="3"/>
  <c r="H10" i="3"/>
  <c r="Z9" i="3"/>
  <c r="R9" i="3"/>
  <c r="J9" i="3"/>
  <c r="R64" i="3"/>
  <c r="U60" i="3"/>
  <c r="L56" i="3"/>
  <c r="P54" i="3"/>
  <c r="O50" i="3"/>
  <c r="S48" i="3"/>
  <c r="T43" i="3"/>
  <c r="W42" i="3"/>
  <c r="T41" i="3"/>
  <c r="J41" i="3"/>
  <c r="W38" i="3"/>
  <c r="M38" i="3"/>
  <c r="AA37" i="3"/>
  <c r="Q37" i="3"/>
  <c r="G37" i="3"/>
  <c r="W36" i="3"/>
  <c r="N36" i="3"/>
  <c r="U34" i="3"/>
  <c r="M34" i="3"/>
  <c r="W33" i="3"/>
  <c r="O33" i="3"/>
  <c r="G33" i="3"/>
  <c r="X28" i="3"/>
  <c r="P28" i="3"/>
  <c r="H28" i="3"/>
  <c r="Y27" i="3"/>
  <c r="Q27" i="3"/>
  <c r="I27" i="3"/>
  <c r="V24" i="3"/>
  <c r="N24" i="3"/>
  <c r="F24" i="3"/>
  <c r="AA21" i="3"/>
  <c r="S21" i="3"/>
  <c r="K21" i="3"/>
  <c r="U20" i="3"/>
  <c r="M20" i="3"/>
  <c r="W19" i="3"/>
  <c r="O19" i="3"/>
  <c r="G19" i="3"/>
  <c r="Y18" i="3"/>
  <c r="Q18" i="3"/>
  <c r="I18" i="3"/>
  <c r="AA17" i="3"/>
  <c r="S17" i="3"/>
  <c r="K17" i="3"/>
  <c r="U16" i="3"/>
  <c r="M16" i="3"/>
  <c r="W15" i="3"/>
  <c r="O15" i="3"/>
  <c r="G15" i="3"/>
  <c r="Y14" i="3"/>
  <c r="Q14" i="3"/>
  <c r="I14" i="3"/>
  <c r="AA13" i="3"/>
  <c r="S13" i="3"/>
  <c r="K13" i="3"/>
  <c r="W10" i="3"/>
  <c r="O10" i="3"/>
  <c r="G10" i="3"/>
  <c r="Y9" i="3"/>
  <c r="Q9" i="3"/>
  <c r="I9" i="3"/>
  <c r="H64" i="3"/>
  <c r="M60" i="3"/>
  <c r="H54" i="3"/>
  <c r="G50" i="3"/>
  <c r="K48" i="3"/>
  <c r="AA44" i="3"/>
  <c r="N43" i="3"/>
  <c r="V42" i="3"/>
  <c r="S41" i="3"/>
  <c r="I41" i="3"/>
  <c r="V38" i="3"/>
  <c r="J38" i="3"/>
  <c r="Z37" i="3"/>
  <c r="P37" i="3"/>
  <c r="V36" i="3"/>
  <c r="M36" i="3"/>
  <c r="T34" i="3"/>
  <c r="L34" i="3"/>
  <c r="V33" i="3"/>
  <c r="N33" i="3"/>
  <c r="F33" i="3"/>
  <c r="W28" i="3"/>
  <c r="O28" i="3"/>
  <c r="G28" i="3"/>
  <c r="X27" i="3"/>
  <c r="P27" i="3"/>
  <c r="H27" i="3"/>
  <c r="U24" i="3"/>
  <c r="M24" i="3"/>
  <c r="Z21" i="3"/>
  <c r="R21" i="3"/>
  <c r="J21" i="3"/>
  <c r="T20" i="3"/>
  <c r="L20" i="3"/>
  <c r="V19" i="3"/>
  <c r="N19" i="3"/>
  <c r="F19" i="3"/>
  <c r="X18" i="3"/>
  <c r="P18" i="3"/>
  <c r="H18" i="3"/>
  <c r="Z17" i="3"/>
  <c r="R17" i="3"/>
  <c r="J17" i="3"/>
  <c r="T16" i="3"/>
  <c r="L16" i="3"/>
  <c r="X14" i="3"/>
  <c r="P14" i="3"/>
  <c r="H14" i="3"/>
  <c r="Z13" i="3"/>
  <c r="R13" i="3"/>
  <c r="J13" i="3"/>
  <c r="V10" i="3"/>
  <c r="N10" i="3"/>
  <c r="F10" i="3"/>
  <c r="X9" i="3"/>
  <c r="P9" i="3"/>
  <c r="H9" i="3"/>
  <c r="P69" i="3"/>
  <c r="W59" i="3"/>
  <c r="V55" i="3"/>
  <c r="Z53" i="3"/>
  <c r="Y49" i="3"/>
  <c r="X45" i="3"/>
  <c r="S44" i="3"/>
  <c r="L43" i="3"/>
  <c r="O42" i="3"/>
  <c r="Q41" i="3"/>
  <c r="R38" i="3"/>
  <c r="H38" i="3"/>
  <c r="X37" i="3"/>
  <c r="L37" i="3"/>
  <c r="T36" i="3"/>
  <c r="K36" i="3"/>
  <c r="Z34" i="3"/>
  <c r="R34" i="3"/>
  <c r="J34" i="3"/>
  <c r="T33" i="3"/>
  <c r="L33" i="3"/>
  <c r="U28" i="3"/>
  <c r="M28" i="3"/>
  <c r="V27" i="3"/>
  <c r="N27" i="3"/>
  <c r="F27" i="3"/>
  <c r="AA24" i="3"/>
  <c r="S24" i="3"/>
  <c r="K24" i="3"/>
  <c r="X21" i="3"/>
  <c r="P21" i="3"/>
  <c r="H21" i="3"/>
  <c r="Z20" i="3"/>
  <c r="R20" i="3"/>
  <c r="J20" i="3"/>
  <c r="T19" i="3"/>
  <c r="L19" i="3"/>
  <c r="V18" i="3"/>
  <c r="N18" i="3"/>
  <c r="F18" i="3"/>
  <c r="X17" i="3"/>
  <c r="P17" i="3"/>
  <c r="H17" i="3"/>
  <c r="Z16" i="3"/>
  <c r="R16" i="3"/>
  <c r="J16" i="3"/>
  <c r="V14" i="3"/>
  <c r="N14" i="3"/>
  <c r="F14" i="3"/>
  <c r="X13" i="3"/>
  <c r="P13" i="3"/>
  <c r="H13" i="3"/>
  <c r="T10" i="3"/>
  <c r="L10" i="3"/>
  <c r="V9" i="3"/>
  <c r="N9" i="3"/>
  <c r="F9" i="3"/>
  <c r="Y13" i="3"/>
  <c r="Y17" i="3"/>
  <c r="Y21" i="3"/>
  <c r="F28" i="3"/>
  <c r="AA34" i="3"/>
  <c r="O37" i="3"/>
  <c r="K11" i="2"/>
  <c r="S11" i="2"/>
  <c r="AA11" i="2"/>
  <c r="N28" i="3"/>
  <c r="Y37" i="3"/>
  <c r="I38" i="3"/>
  <c r="M43" i="3"/>
  <c r="G9" i="3"/>
  <c r="G14" i="3"/>
  <c r="K16" i="3"/>
  <c r="G18" i="3"/>
  <c r="K20" i="3"/>
  <c r="L24" i="3"/>
  <c r="V28" i="3"/>
  <c r="M33" i="3"/>
  <c r="U38" i="3"/>
  <c r="Y45" i="3"/>
  <c r="Z12" i="3"/>
  <c r="U12" i="3"/>
  <c r="P12" i="3"/>
  <c r="X12" i="3" l="1"/>
  <c r="H12" i="3"/>
  <c r="V25" i="1"/>
  <c r="U46" i="1"/>
  <c r="AA103" i="1"/>
  <c r="M32" i="1"/>
  <c r="H25" i="1"/>
  <c r="F39" i="1"/>
  <c r="T32" i="1"/>
  <c r="F114" i="1"/>
  <c r="M11" i="1"/>
  <c r="M29" i="1" s="1"/>
  <c r="P25" i="1"/>
  <c r="S77" i="1"/>
  <c r="N89" i="1"/>
  <c r="V11" i="1"/>
  <c r="V12" i="3"/>
  <c r="W11" i="1"/>
  <c r="W12" i="3"/>
  <c r="O11" i="1"/>
  <c r="O12" i="3"/>
  <c r="G11" i="1"/>
  <c r="G12" i="3"/>
  <c r="T11" i="1"/>
  <c r="T12" i="3"/>
  <c r="T29" i="1"/>
  <c r="N11" i="1"/>
  <c r="N12" i="3"/>
  <c r="T15" i="3"/>
  <c r="T11" i="2"/>
  <c r="H26" i="3"/>
  <c r="H25" i="2"/>
  <c r="Z8" i="3"/>
  <c r="Z7" i="2"/>
  <c r="V15" i="3"/>
  <c r="V11" i="2"/>
  <c r="M40" i="3"/>
  <c r="M39" i="2"/>
  <c r="M39" i="3" s="1"/>
  <c r="P23" i="3"/>
  <c r="P22" i="2"/>
  <c r="AA26" i="3"/>
  <c r="AA25" i="2"/>
  <c r="AA25" i="3" s="1"/>
  <c r="S35" i="3"/>
  <c r="S32" i="2"/>
  <c r="L8" i="3"/>
  <c r="L7" i="2"/>
  <c r="P15" i="3"/>
  <c r="P11" i="2"/>
  <c r="P11" i="3" s="1"/>
  <c r="Y23" i="3"/>
  <c r="Y22" i="2"/>
  <c r="Y22" i="3" s="1"/>
  <c r="U26" i="3"/>
  <c r="U25" i="2"/>
  <c r="U25" i="3" s="1"/>
  <c r="U35" i="3"/>
  <c r="U32" i="2"/>
  <c r="N8" i="3"/>
  <c r="N7" i="2"/>
  <c r="J15" i="3"/>
  <c r="J11" i="2"/>
  <c r="S23" i="3"/>
  <c r="S22" i="2"/>
  <c r="S22" i="3" s="1"/>
  <c r="V35" i="3"/>
  <c r="V32" i="2"/>
  <c r="K52" i="3"/>
  <c r="K51" i="2"/>
  <c r="P58" i="3"/>
  <c r="P57" i="2"/>
  <c r="O63" i="3"/>
  <c r="O62" i="2"/>
  <c r="H67" i="3"/>
  <c r="H66" i="2"/>
  <c r="V71" i="3"/>
  <c r="V70" i="2"/>
  <c r="V52" i="3"/>
  <c r="V51" i="2"/>
  <c r="V51" i="3" s="1"/>
  <c r="S58" i="3"/>
  <c r="S57" i="2"/>
  <c r="S57" i="3" s="1"/>
  <c r="Z75" i="3"/>
  <c r="Z74" i="2"/>
  <c r="Z74" i="3" s="1"/>
  <c r="P47" i="3"/>
  <c r="P46" i="2"/>
  <c r="P46" i="3" s="1"/>
  <c r="AA63" i="3"/>
  <c r="AA62" i="2"/>
  <c r="AA62" i="3" s="1"/>
  <c r="J67" i="3"/>
  <c r="J66" i="2"/>
  <c r="J66" i="3" s="1"/>
  <c r="U86" i="3"/>
  <c r="U85" i="2"/>
  <c r="U85" i="3" s="1"/>
  <c r="H63" i="3"/>
  <c r="H62" i="2"/>
  <c r="H62" i="3" s="1"/>
  <c r="Y52" i="3"/>
  <c r="Y51" i="2"/>
  <c r="Y51" i="3" s="1"/>
  <c r="F71" i="3"/>
  <c r="F70" i="2"/>
  <c r="P40" i="3"/>
  <c r="P39" i="2"/>
  <c r="P39" i="3" s="1"/>
  <c r="R52" i="3"/>
  <c r="R51" i="2"/>
  <c r="O58" i="3"/>
  <c r="O57" i="2"/>
  <c r="O57" i="3" s="1"/>
  <c r="X98" i="3"/>
  <c r="X97" i="2"/>
  <c r="AA98" i="3"/>
  <c r="AA97" i="2"/>
  <c r="O71" i="3"/>
  <c r="O70" i="2"/>
  <c r="O70" i="3" s="1"/>
  <c r="H75" i="3"/>
  <c r="H74" i="2"/>
  <c r="H74" i="3" s="1"/>
  <c r="S78" i="3"/>
  <c r="S77" i="2"/>
  <c r="S77" i="3" s="1"/>
  <c r="S111" i="3"/>
  <c r="S110" i="2"/>
  <c r="S110" i="3" s="1"/>
  <c r="Q75" i="3"/>
  <c r="Q74" i="2"/>
  <c r="R71" i="3"/>
  <c r="R70" i="2"/>
  <c r="N78" i="3"/>
  <c r="N77" i="2"/>
  <c r="V86" i="3"/>
  <c r="V85" i="2"/>
  <c r="G90" i="3"/>
  <c r="G89" i="2"/>
  <c r="S71" i="3"/>
  <c r="S70" i="2"/>
  <c r="S70" i="3" s="1"/>
  <c r="L75" i="3"/>
  <c r="L74" i="2"/>
  <c r="L74" i="3" s="1"/>
  <c r="W78" i="3"/>
  <c r="W77" i="2"/>
  <c r="L104" i="3"/>
  <c r="L103" i="2"/>
  <c r="U111" i="3"/>
  <c r="U110" i="2"/>
  <c r="U110" i="3" s="1"/>
  <c r="H115" i="3"/>
  <c r="H114" i="2"/>
  <c r="X130" i="3"/>
  <c r="X129" i="2"/>
  <c r="X129" i="3" s="1"/>
  <c r="G111" i="3"/>
  <c r="G110" i="2"/>
  <c r="O126" i="3"/>
  <c r="O125" i="2"/>
  <c r="U98" i="3"/>
  <c r="U97" i="2"/>
  <c r="Z104" i="3"/>
  <c r="Z103" i="2"/>
  <c r="Z103" i="3" s="1"/>
  <c r="W133" i="3"/>
  <c r="W132" i="2"/>
  <c r="W132" i="3" s="1"/>
  <c r="AA104" i="3"/>
  <c r="AA103" i="2"/>
  <c r="P130" i="3"/>
  <c r="P129" i="2"/>
  <c r="P129" i="3" s="1"/>
  <c r="R111" i="3"/>
  <c r="R110" i="2"/>
  <c r="M133" i="3"/>
  <c r="M132" i="2"/>
  <c r="T111" i="3"/>
  <c r="T110" i="2"/>
  <c r="T110" i="3" s="1"/>
  <c r="M115" i="3"/>
  <c r="M114" i="2"/>
  <c r="X111" i="3"/>
  <c r="X110" i="2"/>
  <c r="I115" i="3"/>
  <c r="I114" i="2"/>
  <c r="Y111" i="3"/>
  <c r="Y110" i="2"/>
  <c r="Y110" i="3" s="1"/>
  <c r="R115" i="3"/>
  <c r="R114" i="2"/>
  <c r="R114" i="3" s="1"/>
  <c r="L133" i="3"/>
  <c r="L132" i="2"/>
  <c r="L132" i="3" s="1"/>
  <c r="N130" i="3"/>
  <c r="N129" i="2"/>
  <c r="Y133" i="3"/>
  <c r="Y132" i="2"/>
  <c r="Q8" i="3"/>
  <c r="Q7" i="2"/>
  <c r="F23" i="3"/>
  <c r="F22" i="2"/>
  <c r="X70" i="1"/>
  <c r="S12" i="1"/>
  <c r="I32" i="1"/>
  <c r="Q12" i="1"/>
  <c r="Y7" i="1"/>
  <c r="G66" i="1"/>
  <c r="N39" i="1"/>
  <c r="P32" i="1"/>
  <c r="Z46" i="1"/>
  <c r="J85" i="1"/>
  <c r="J103" i="1"/>
  <c r="J32" i="1"/>
  <c r="T46" i="1"/>
  <c r="U77" i="1"/>
  <c r="F89" i="1"/>
  <c r="L57" i="1"/>
  <c r="F74" i="1"/>
  <c r="R103" i="1"/>
  <c r="L62" i="1"/>
  <c r="M62" i="1"/>
  <c r="M114" i="1"/>
  <c r="X57" i="1"/>
  <c r="Y70" i="1"/>
  <c r="R74" i="1"/>
  <c r="N85" i="1"/>
  <c r="Y125" i="1"/>
  <c r="H89" i="1"/>
  <c r="Y114" i="1"/>
  <c r="H77" i="1"/>
  <c r="Q85" i="1"/>
  <c r="J89" i="1"/>
  <c r="S132" i="1"/>
  <c r="W125" i="1"/>
  <c r="L39" i="1"/>
  <c r="Q74" i="1"/>
  <c r="AA66" i="1"/>
  <c r="Z62" i="1"/>
  <c r="I26" i="3"/>
  <c r="I25" i="2"/>
  <c r="I25" i="3" s="1"/>
  <c r="P26" i="3"/>
  <c r="P25" i="2"/>
  <c r="P25" i="3" s="1"/>
  <c r="H35" i="3"/>
  <c r="H32" i="2"/>
  <c r="W40" i="3"/>
  <c r="W39" i="2"/>
  <c r="I58" i="3"/>
  <c r="I57" i="2"/>
  <c r="X23" i="3"/>
  <c r="X22" i="2"/>
  <c r="AA35" i="3"/>
  <c r="AA32" i="2"/>
  <c r="T8" i="3"/>
  <c r="T7" i="2"/>
  <c r="X15" i="3"/>
  <c r="X11" i="2"/>
  <c r="X11" i="3" s="1"/>
  <c r="J23" i="3"/>
  <c r="J22" i="2"/>
  <c r="J22" i="3" s="1"/>
  <c r="Q67" i="3"/>
  <c r="Q66" i="2"/>
  <c r="V8" i="3"/>
  <c r="V7" i="2"/>
  <c r="R15" i="3"/>
  <c r="R11" i="2"/>
  <c r="AA23" i="3"/>
  <c r="AA22" i="2"/>
  <c r="AA22" i="3" s="1"/>
  <c r="J40" i="3"/>
  <c r="J39" i="2"/>
  <c r="I40" i="3"/>
  <c r="I39" i="2"/>
  <c r="S52" i="3"/>
  <c r="S51" i="2"/>
  <c r="X58" i="3"/>
  <c r="X57" i="2"/>
  <c r="N71" i="3"/>
  <c r="N70" i="2"/>
  <c r="F47" i="3"/>
  <c r="F46" i="2"/>
  <c r="F46" i="3" s="1"/>
  <c r="Y63" i="3"/>
  <c r="Y62" i="2"/>
  <c r="Y62" i="3" s="1"/>
  <c r="R67" i="3"/>
  <c r="R66" i="2"/>
  <c r="R66" i="3" s="1"/>
  <c r="AA58" i="3"/>
  <c r="AA57" i="2"/>
  <c r="X47" i="3"/>
  <c r="X46" i="2"/>
  <c r="T67" i="3"/>
  <c r="T66" i="2"/>
  <c r="T66" i="3" s="1"/>
  <c r="I47" i="3"/>
  <c r="I46" i="2"/>
  <c r="R63" i="3"/>
  <c r="R62" i="2"/>
  <c r="R62" i="3" s="1"/>
  <c r="J47" i="3"/>
  <c r="J46" i="2"/>
  <c r="I63" i="3"/>
  <c r="I62" i="2"/>
  <c r="I62" i="3" s="1"/>
  <c r="L67" i="3"/>
  <c r="L66" i="2"/>
  <c r="L66" i="3" s="1"/>
  <c r="X40" i="3"/>
  <c r="X39" i="2"/>
  <c r="X39" i="3" s="1"/>
  <c r="Z52" i="3"/>
  <c r="Z51" i="2"/>
  <c r="W58" i="3"/>
  <c r="W57" i="2"/>
  <c r="W57" i="3" s="1"/>
  <c r="I86" i="3"/>
  <c r="I85" i="2"/>
  <c r="I85" i="3" s="1"/>
  <c r="J86" i="3"/>
  <c r="J85" i="2"/>
  <c r="J85" i="3" s="1"/>
  <c r="W71" i="3"/>
  <c r="W70" i="2"/>
  <c r="P75" i="3"/>
  <c r="P74" i="2"/>
  <c r="AA78" i="3"/>
  <c r="AA77" i="2"/>
  <c r="Y75" i="3"/>
  <c r="Y74" i="2"/>
  <c r="Z71" i="3"/>
  <c r="Z70" i="2"/>
  <c r="K75" i="3"/>
  <c r="K74" i="2"/>
  <c r="K74" i="3" s="1"/>
  <c r="V78" i="3"/>
  <c r="V77" i="2"/>
  <c r="O90" i="3"/>
  <c r="O89" i="2"/>
  <c r="AA71" i="3"/>
  <c r="AA70" i="2"/>
  <c r="AA70" i="3" s="1"/>
  <c r="T75" i="3"/>
  <c r="T74" i="2"/>
  <c r="T74" i="3" s="1"/>
  <c r="S98" i="3"/>
  <c r="S97" i="2"/>
  <c r="G98" i="3"/>
  <c r="G97" i="2"/>
  <c r="T104" i="3"/>
  <c r="T103" i="2"/>
  <c r="R130" i="3"/>
  <c r="R129" i="2"/>
  <c r="X115" i="3"/>
  <c r="X114" i="2"/>
  <c r="O133" i="3"/>
  <c r="O132" i="2"/>
  <c r="O132" i="3" s="1"/>
  <c r="W111" i="3"/>
  <c r="W110" i="2"/>
  <c r="N115" i="3"/>
  <c r="N114" i="2"/>
  <c r="N114" i="3" s="1"/>
  <c r="K111" i="3"/>
  <c r="K110" i="2"/>
  <c r="O115" i="3"/>
  <c r="O114" i="2"/>
  <c r="X126" i="3"/>
  <c r="X125" i="2"/>
  <c r="X125" i="3" s="1"/>
  <c r="AA126" i="3"/>
  <c r="AA125" i="2"/>
  <c r="AA125" i="3" s="1"/>
  <c r="Z111" i="3"/>
  <c r="Z110" i="2"/>
  <c r="K115" i="3"/>
  <c r="K114" i="2"/>
  <c r="U115" i="3"/>
  <c r="U114" i="2"/>
  <c r="U114" i="3" s="1"/>
  <c r="Q115" i="3"/>
  <c r="Q114" i="2"/>
  <c r="K133" i="3"/>
  <c r="K132" i="2"/>
  <c r="Z115" i="3"/>
  <c r="Z114" i="2"/>
  <c r="J126" i="3"/>
  <c r="J125" i="2"/>
  <c r="F133" i="3"/>
  <c r="F132" i="2"/>
  <c r="V130" i="3"/>
  <c r="V129" i="2"/>
  <c r="Y11" i="2"/>
  <c r="M15" i="3"/>
  <c r="M11" i="2"/>
  <c r="I8" i="3"/>
  <c r="I7" i="2"/>
  <c r="K12" i="1"/>
  <c r="I12" i="1"/>
  <c r="Q7" i="1"/>
  <c r="U39" i="1"/>
  <c r="W66" i="1"/>
  <c r="T114" i="1"/>
  <c r="X32" i="1"/>
  <c r="R32" i="1"/>
  <c r="T57" i="1"/>
  <c r="T62" i="1"/>
  <c r="M66" i="1"/>
  <c r="N77" i="1"/>
  <c r="L89" i="1"/>
  <c r="L97" i="1"/>
  <c r="F66" i="1"/>
  <c r="F77" i="1"/>
  <c r="Z114" i="1"/>
  <c r="V85" i="1"/>
  <c r="G89" i="1"/>
  <c r="L103" i="1"/>
  <c r="P89" i="1"/>
  <c r="P77" i="1"/>
  <c r="Y85" i="1"/>
  <c r="R89" i="1"/>
  <c r="J97" i="1"/>
  <c r="G103" i="1"/>
  <c r="O125" i="1"/>
  <c r="J132" i="1"/>
  <c r="L125" i="1"/>
  <c r="Z132" i="1"/>
  <c r="AA132" i="1"/>
  <c r="N103" i="1"/>
  <c r="S66" i="1"/>
  <c r="L11" i="1"/>
  <c r="L29" i="1" s="1"/>
  <c r="S46" i="1"/>
  <c r="Y74" i="1"/>
  <c r="I74" i="1"/>
  <c r="Z70" i="1"/>
  <c r="X26" i="3"/>
  <c r="X25" i="2"/>
  <c r="X25" i="3" s="1"/>
  <c r="P35" i="3"/>
  <c r="P32" i="2"/>
  <c r="L52" i="3"/>
  <c r="L51" i="2"/>
  <c r="L51" i="3" s="1"/>
  <c r="N40" i="3"/>
  <c r="N39" i="2"/>
  <c r="T52" i="3"/>
  <c r="T51" i="2"/>
  <c r="T51" i="3" s="1"/>
  <c r="Q58" i="3"/>
  <c r="Q57" i="2"/>
  <c r="O40" i="3"/>
  <c r="O39" i="2"/>
  <c r="R23" i="3"/>
  <c r="R22" i="2"/>
  <c r="R22" i="3" s="1"/>
  <c r="F40" i="3"/>
  <c r="F39" i="2"/>
  <c r="F39" i="3" s="1"/>
  <c r="Z15" i="3"/>
  <c r="Z11" i="2"/>
  <c r="G8" i="3"/>
  <c r="G7" i="2"/>
  <c r="T40" i="3"/>
  <c r="T39" i="2"/>
  <c r="Q40" i="3"/>
  <c r="Q39" i="2"/>
  <c r="AA52" i="3"/>
  <c r="AA51" i="2"/>
  <c r="K63" i="3"/>
  <c r="K62" i="2"/>
  <c r="K62" i="3" s="1"/>
  <c r="N47" i="3"/>
  <c r="N46" i="2"/>
  <c r="N46" i="3" s="1"/>
  <c r="G47" i="3"/>
  <c r="G46" i="2"/>
  <c r="G46" i="3" s="1"/>
  <c r="P63" i="3"/>
  <c r="P62" i="2"/>
  <c r="P62" i="3" s="1"/>
  <c r="M86" i="3"/>
  <c r="M85" i="2"/>
  <c r="M85" i="3" s="1"/>
  <c r="Q47" i="3"/>
  <c r="Q46" i="2"/>
  <c r="K67" i="3"/>
  <c r="K66" i="2"/>
  <c r="K66" i="3" s="1"/>
  <c r="R47" i="3"/>
  <c r="R46" i="2"/>
  <c r="S63" i="3"/>
  <c r="S62" i="2"/>
  <c r="S62" i="3" s="1"/>
  <c r="X67" i="3"/>
  <c r="X66" i="2"/>
  <c r="J63" i="3"/>
  <c r="J62" i="2"/>
  <c r="I71" i="3"/>
  <c r="I70" i="2"/>
  <c r="Q86" i="3"/>
  <c r="Q85" i="2"/>
  <c r="J90" i="3"/>
  <c r="J89" i="2"/>
  <c r="J78" i="3"/>
  <c r="J77" i="2"/>
  <c r="R86" i="3"/>
  <c r="R85" i="2"/>
  <c r="R85" i="3" s="1"/>
  <c r="X75" i="3"/>
  <c r="X74" i="2"/>
  <c r="X74" i="3" s="1"/>
  <c r="F63" i="3"/>
  <c r="F62" i="2"/>
  <c r="S75" i="3"/>
  <c r="S74" i="2"/>
  <c r="S74" i="3" s="1"/>
  <c r="W90" i="3"/>
  <c r="W89" i="2"/>
  <c r="H104" i="3"/>
  <c r="H103" i="2"/>
  <c r="H86" i="3"/>
  <c r="H85" i="2"/>
  <c r="O98" i="3"/>
  <c r="O97" i="2"/>
  <c r="J98" i="3"/>
  <c r="J97" i="2"/>
  <c r="G104" i="3"/>
  <c r="G103" i="2"/>
  <c r="AA111" i="3"/>
  <c r="AA110" i="2"/>
  <c r="AA110" i="3" s="1"/>
  <c r="M111" i="3"/>
  <c r="M110" i="2"/>
  <c r="M110" i="3" s="1"/>
  <c r="H130" i="3"/>
  <c r="H129" i="2"/>
  <c r="H129" i="3" s="1"/>
  <c r="N111" i="3"/>
  <c r="N110" i="2"/>
  <c r="N110" i="3" s="1"/>
  <c r="S115" i="3"/>
  <c r="S114" i="2"/>
  <c r="Y115" i="3"/>
  <c r="Y114" i="2"/>
  <c r="AA133" i="3"/>
  <c r="AA132" i="2"/>
  <c r="AA132" i="3" s="1"/>
  <c r="R126" i="3"/>
  <c r="R125" i="2"/>
  <c r="N133" i="3"/>
  <c r="N132" i="2"/>
  <c r="H133" i="3"/>
  <c r="H132" i="2"/>
  <c r="H132" i="3" s="1"/>
  <c r="F126" i="3"/>
  <c r="F125" i="2"/>
  <c r="F125" i="3" s="1"/>
  <c r="J133" i="3"/>
  <c r="J132" i="2"/>
  <c r="V23" i="3"/>
  <c r="V22" i="2"/>
  <c r="Q11" i="2"/>
  <c r="W11" i="2"/>
  <c r="Y35" i="3"/>
  <c r="Y32" i="2"/>
  <c r="Q35" i="3"/>
  <c r="Q32" i="2"/>
  <c r="AA32" i="1"/>
  <c r="Z11" i="1"/>
  <c r="Z29" i="1" s="1"/>
  <c r="I7" i="1"/>
  <c r="H46" i="1"/>
  <c r="Z32" i="1"/>
  <c r="V74" i="1"/>
  <c r="U66" i="1"/>
  <c r="F70" i="1"/>
  <c r="W77" i="1"/>
  <c r="Y89" i="1"/>
  <c r="Y97" i="1"/>
  <c r="N66" i="1"/>
  <c r="O77" i="1"/>
  <c r="I103" i="1"/>
  <c r="G125" i="1"/>
  <c r="I77" i="1"/>
  <c r="Q89" i="1"/>
  <c r="Q97" i="1"/>
  <c r="O89" i="1"/>
  <c r="G97" i="1"/>
  <c r="T103" i="1"/>
  <c r="X89" i="1"/>
  <c r="H97" i="1"/>
  <c r="M103" i="1"/>
  <c r="R129" i="1"/>
  <c r="X77" i="1"/>
  <c r="Z89" i="1"/>
  <c r="R97" i="1"/>
  <c r="O103" i="1"/>
  <c r="T125" i="1"/>
  <c r="M129" i="1"/>
  <c r="I132" i="1"/>
  <c r="U22" i="1"/>
  <c r="M74" i="1"/>
  <c r="O25" i="1"/>
  <c r="Q103" i="1"/>
  <c r="Z57" i="1"/>
  <c r="Q26" i="3"/>
  <c r="Q25" i="2"/>
  <c r="M23" i="3"/>
  <c r="M22" i="2"/>
  <c r="Y8" i="3"/>
  <c r="Y7" i="2"/>
  <c r="H8" i="3"/>
  <c r="H7" i="2"/>
  <c r="U23" i="3"/>
  <c r="U22" i="2"/>
  <c r="X35" i="3"/>
  <c r="X32" i="2"/>
  <c r="J26" i="3"/>
  <c r="J25" i="2"/>
  <c r="J25" i="3" s="1"/>
  <c r="K8" i="3"/>
  <c r="K7" i="2"/>
  <c r="Z40" i="3"/>
  <c r="Z39" i="2"/>
  <c r="AA40" i="3"/>
  <c r="AA39" i="2"/>
  <c r="AA39" i="3" s="1"/>
  <c r="Y58" i="3"/>
  <c r="Y57" i="2"/>
  <c r="W115" i="3"/>
  <c r="W114" i="2"/>
  <c r="Z23" i="3"/>
  <c r="Z22" i="2"/>
  <c r="Z22" i="3" s="1"/>
  <c r="R40" i="3"/>
  <c r="R39" i="2"/>
  <c r="G40" i="3"/>
  <c r="G39" i="2"/>
  <c r="O8" i="3"/>
  <c r="O7" i="2"/>
  <c r="Y40" i="3"/>
  <c r="Y39" i="2"/>
  <c r="L47" i="3"/>
  <c r="L46" i="2"/>
  <c r="W63" i="3"/>
  <c r="W62" i="2"/>
  <c r="P67" i="3"/>
  <c r="P66" i="2"/>
  <c r="V47" i="3"/>
  <c r="V46" i="2"/>
  <c r="V46" i="3" s="1"/>
  <c r="O47" i="3"/>
  <c r="O46" i="2"/>
  <c r="Z63" i="3"/>
  <c r="Z62" i="2"/>
  <c r="Z62" i="3" s="1"/>
  <c r="I67" i="3"/>
  <c r="I66" i="2"/>
  <c r="Y71" i="3"/>
  <c r="Y70" i="2"/>
  <c r="L58" i="3"/>
  <c r="L57" i="2"/>
  <c r="Y47" i="3"/>
  <c r="Y46" i="2"/>
  <c r="U67" i="3"/>
  <c r="U66" i="2"/>
  <c r="Z47" i="3"/>
  <c r="Z46" i="2"/>
  <c r="Z46" i="3" s="1"/>
  <c r="K47" i="3"/>
  <c r="K46" i="2"/>
  <c r="K46" i="3" s="1"/>
  <c r="T63" i="3"/>
  <c r="T62" i="2"/>
  <c r="M67" i="3"/>
  <c r="M66" i="2"/>
  <c r="Y86" i="3"/>
  <c r="Y85" i="2"/>
  <c r="Y85" i="3" s="1"/>
  <c r="R90" i="3"/>
  <c r="R89" i="2"/>
  <c r="R78" i="3"/>
  <c r="R77" i="2"/>
  <c r="Z86" i="3"/>
  <c r="Z85" i="2"/>
  <c r="Z85" i="3" s="1"/>
  <c r="K90" i="3"/>
  <c r="K89" i="2"/>
  <c r="K89" i="3" s="1"/>
  <c r="N63" i="3"/>
  <c r="N62" i="2"/>
  <c r="N62" i="3" s="1"/>
  <c r="L86" i="3"/>
  <c r="L85" i="2"/>
  <c r="L85" i="3" s="1"/>
  <c r="AA75" i="3"/>
  <c r="AA74" i="2"/>
  <c r="AA74" i="3" s="1"/>
  <c r="G86" i="3"/>
  <c r="G85" i="2"/>
  <c r="G85" i="3" s="1"/>
  <c r="P98" i="3"/>
  <c r="P97" i="2"/>
  <c r="H78" i="3"/>
  <c r="H77" i="2"/>
  <c r="P86" i="3"/>
  <c r="P85" i="2"/>
  <c r="P85" i="3" s="1"/>
  <c r="W98" i="3"/>
  <c r="W97" i="2"/>
  <c r="O111" i="3"/>
  <c r="O110" i="2"/>
  <c r="F115" i="3"/>
  <c r="F114" i="2"/>
  <c r="R98" i="3"/>
  <c r="R97" i="2"/>
  <c r="O104" i="3"/>
  <c r="O103" i="2"/>
  <c r="P115" i="3"/>
  <c r="P114" i="2"/>
  <c r="T115" i="3"/>
  <c r="T114" i="2"/>
  <c r="T114" i="3" s="1"/>
  <c r="AA115" i="3"/>
  <c r="AA114" i="2"/>
  <c r="I126" i="3"/>
  <c r="I125" i="2"/>
  <c r="I125" i="3" s="1"/>
  <c r="Q130" i="3"/>
  <c r="Q129" i="2"/>
  <c r="Q129" i="3" s="1"/>
  <c r="Z126" i="3"/>
  <c r="Z125" i="2"/>
  <c r="K130" i="3"/>
  <c r="K129" i="2"/>
  <c r="K129" i="3" s="1"/>
  <c r="V133" i="3"/>
  <c r="V132" i="2"/>
  <c r="L126" i="3"/>
  <c r="L125" i="2"/>
  <c r="L125" i="3" s="1"/>
  <c r="P133" i="3"/>
  <c r="P132" i="2"/>
  <c r="N126" i="3"/>
  <c r="N125" i="2"/>
  <c r="N125" i="3" s="1"/>
  <c r="R133" i="3"/>
  <c r="R132" i="2"/>
  <c r="I11" i="2"/>
  <c r="O11" i="2"/>
  <c r="K32" i="1"/>
  <c r="R11" i="1"/>
  <c r="G32" i="1"/>
  <c r="I46" i="1"/>
  <c r="G57" i="1"/>
  <c r="I66" i="1"/>
  <c r="P70" i="1"/>
  <c r="P103" i="1"/>
  <c r="N70" i="1"/>
  <c r="L114" i="1"/>
  <c r="F57" i="1"/>
  <c r="V66" i="1"/>
  <c r="G70" i="1"/>
  <c r="Y77" i="1"/>
  <c r="V103" i="1"/>
  <c r="G62" i="1"/>
  <c r="R77" i="1"/>
  <c r="W89" i="1"/>
  <c r="O97" i="1"/>
  <c r="P97" i="1"/>
  <c r="U103" i="1"/>
  <c r="Z97" i="1"/>
  <c r="W103" i="1"/>
  <c r="J110" i="1"/>
  <c r="U129" i="1"/>
  <c r="M125" i="1"/>
  <c r="F132" i="1"/>
  <c r="Q132" i="1"/>
  <c r="M22" i="1"/>
  <c r="U97" i="1"/>
  <c r="Q110" i="1"/>
  <c r="J77" i="1"/>
  <c r="I35" i="3"/>
  <c r="I32" i="2"/>
  <c r="P8" i="3"/>
  <c r="P7" i="2"/>
  <c r="L15" i="3"/>
  <c r="L11" i="2"/>
  <c r="R26" i="3"/>
  <c r="R25" i="2"/>
  <c r="R25" i="3" s="1"/>
  <c r="S8" i="3"/>
  <c r="S7" i="2"/>
  <c r="L26" i="3"/>
  <c r="L25" i="2"/>
  <c r="L25" i="3" s="1"/>
  <c r="S40" i="3"/>
  <c r="S39" i="2"/>
  <c r="S39" i="3" s="1"/>
  <c r="AA67" i="3"/>
  <c r="AA66" i="2"/>
  <c r="AA66" i="3" s="1"/>
  <c r="W8" i="3"/>
  <c r="W7" i="2"/>
  <c r="G26" i="3"/>
  <c r="G25" i="2"/>
  <c r="G35" i="3"/>
  <c r="G32" i="2"/>
  <c r="T47" i="3"/>
  <c r="T46" i="2"/>
  <c r="Z67" i="3"/>
  <c r="Z66" i="2"/>
  <c r="Z66" i="3" s="1"/>
  <c r="W47" i="3"/>
  <c r="W46" i="2"/>
  <c r="W46" i="3" s="1"/>
  <c r="S67" i="3"/>
  <c r="S66" i="2"/>
  <c r="G52" i="3"/>
  <c r="G51" i="2"/>
  <c r="T58" i="3"/>
  <c r="T57" i="2"/>
  <c r="H98" i="3"/>
  <c r="H97" i="2"/>
  <c r="S47" i="3"/>
  <c r="S46" i="2"/>
  <c r="Y67" i="3"/>
  <c r="Y66" i="2"/>
  <c r="Y66" i="3" s="1"/>
  <c r="M71" i="3"/>
  <c r="M70" i="2"/>
  <c r="M70" i="3" s="1"/>
  <c r="I78" i="3"/>
  <c r="I77" i="2"/>
  <c r="Z90" i="3"/>
  <c r="Z89" i="2"/>
  <c r="G75" i="3"/>
  <c r="G74" i="2"/>
  <c r="Z78" i="3"/>
  <c r="Z77" i="2"/>
  <c r="S90" i="3"/>
  <c r="S89" i="2"/>
  <c r="S89" i="3" s="1"/>
  <c r="M63" i="3"/>
  <c r="M62" i="2"/>
  <c r="K86" i="3"/>
  <c r="K85" i="2"/>
  <c r="K85" i="3" s="1"/>
  <c r="V63" i="3"/>
  <c r="V62" i="2"/>
  <c r="G67" i="3"/>
  <c r="G66" i="2"/>
  <c r="T86" i="3"/>
  <c r="T85" i="2"/>
  <c r="T85" i="3" s="1"/>
  <c r="M90" i="3"/>
  <c r="M89" i="2"/>
  <c r="G115" i="3"/>
  <c r="G114" i="2"/>
  <c r="G114" i="3" s="1"/>
  <c r="O86" i="3"/>
  <c r="O85" i="2"/>
  <c r="O85" i="3" s="1"/>
  <c r="H90" i="3"/>
  <c r="H89" i="2"/>
  <c r="T130" i="3"/>
  <c r="T129" i="2"/>
  <c r="T129" i="3" s="1"/>
  <c r="L71" i="3"/>
  <c r="L70" i="2"/>
  <c r="L70" i="3" s="1"/>
  <c r="P78" i="3"/>
  <c r="P77" i="2"/>
  <c r="P77" i="3" s="1"/>
  <c r="X86" i="3"/>
  <c r="X85" i="2"/>
  <c r="X85" i="3" s="1"/>
  <c r="I90" i="3"/>
  <c r="I89" i="2"/>
  <c r="V115" i="3"/>
  <c r="V114" i="2"/>
  <c r="F104" i="3"/>
  <c r="F103" i="2"/>
  <c r="Z98" i="3"/>
  <c r="Z97" i="2"/>
  <c r="W104" i="3"/>
  <c r="W103" i="2"/>
  <c r="K126" i="3"/>
  <c r="K125" i="2"/>
  <c r="K125" i="3" s="1"/>
  <c r="L98" i="3"/>
  <c r="L97" i="2"/>
  <c r="I104" i="3"/>
  <c r="I103" i="2"/>
  <c r="I103" i="3" s="1"/>
  <c r="U133" i="3"/>
  <c r="U132" i="2"/>
  <c r="U132" i="3" s="1"/>
  <c r="G126" i="3"/>
  <c r="G125" i="2"/>
  <c r="Y126" i="3"/>
  <c r="Y125" i="2"/>
  <c r="Y125" i="3" s="1"/>
  <c r="Q126" i="3"/>
  <c r="Q125" i="2"/>
  <c r="Q125" i="3" s="1"/>
  <c r="S130" i="3"/>
  <c r="S129" i="2"/>
  <c r="S129" i="3" s="1"/>
  <c r="T126" i="3"/>
  <c r="T125" i="2"/>
  <c r="M130" i="3"/>
  <c r="M129" i="2"/>
  <c r="M129" i="3" s="1"/>
  <c r="X133" i="3"/>
  <c r="X132" i="2"/>
  <c r="X132" i="3" s="1"/>
  <c r="V126" i="3"/>
  <c r="V125" i="2"/>
  <c r="V125" i="3" s="1"/>
  <c r="G130" i="3"/>
  <c r="G129" i="2"/>
  <c r="G129" i="3" s="1"/>
  <c r="Z133" i="3"/>
  <c r="Z132" i="2"/>
  <c r="Z132" i="3" s="1"/>
  <c r="G11" i="2"/>
  <c r="U11" i="1"/>
  <c r="X22" i="1"/>
  <c r="X29" i="1" s="1"/>
  <c r="J11" i="1"/>
  <c r="J29" i="1" s="1"/>
  <c r="V22" i="1"/>
  <c r="N32" i="1"/>
  <c r="X46" i="1"/>
  <c r="L77" i="1"/>
  <c r="O32" i="1"/>
  <c r="Q46" i="1"/>
  <c r="V132" i="1"/>
  <c r="G39" i="1"/>
  <c r="F62" i="1"/>
  <c r="M57" i="1"/>
  <c r="V70" i="1"/>
  <c r="G74" i="1"/>
  <c r="H103" i="1"/>
  <c r="W114" i="1"/>
  <c r="N57" i="1"/>
  <c r="O62" i="1"/>
  <c r="H66" i="1"/>
  <c r="AA77" i="1"/>
  <c r="O114" i="1"/>
  <c r="W97" i="1"/>
  <c r="G110" i="1"/>
  <c r="X97" i="1"/>
  <c r="R110" i="1"/>
  <c r="J125" i="1"/>
  <c r="M132" i="1"/>
  <c r="U125" i="1"/>
  <c r="F129" i="1"/>
  <c r="P132" i="1"/>
  <c r="Y132" i="1"/>
  <c r="Q57" i="1"/>
  <c r="J39" i="1"/>
  <c r="F11" i="1"/>
  <c r="X8" i="3"/>
  <c r="X7" i="2"/>
  <c r="G23" i="3"/>
  <c r="G22" i="2"/>
  <c r="G22" i="3" s="1"/>
  <c r="Z26" i="3"/>
  <c r="Z25" i="2"/>
  <c r="Z25" i="3" s="1"/>
  <c r="J35" i="3"/>
  <c r="J32" i="2"/>
  <c r="AA8" i="3"/>
  <c r="AA7" i="2"/>
  <c r="T26" i="3"/>
  <c r="T25" i="2"/>
  <c r="T25" i="3" s="1"/>
  <c r="M8" i="3"/>
  <c r="M7" i="2"/>
  <c r="F26" i="3"/>
  <c r="F25" i="2"/>
  <c r="O26" i="3"/>
  <c r="O25" i="2"/>
  <c r="O35" i="3"/>
  <c r="O32" i="2"/>
  <c r="J58" i="3"/>
  <c r="J57" i="2"/>
  <c r="R75" i="3"/>
  <c r="R74" i="2"/>
  <c r="R74" i="3" s="1"/>
  <c r="F90" i="3"/>
  <c r="F89" i="2"/>
  <c r="O52" i="3"/>
  <c r="O51" i="2"/>
  <c r="M78" i="3"/>
  <c r="M77" i="2"/>
  <c r="V90" i="3"/>
  <c r="V89" i="2"/>
  <c r="V89" i="3" s="1"/>
  <c r="H52" i="3"/>
  <c r="H51" i="2"/>
  <c r="M58" i="3"/>
  <c r="M57" i="2"/>
  <c r="F58" i="3"/>
  <c r="F57" i="2"/>
  <c r="AA47" i="3"/>
  <c r="AA46" i="2"/>
  <c r="AA46" i="3" s="1"/>
  <c r="U71" i="3"/>
  <c r="U70" i="2"/>
  <c r="U70" i="3" s="1"/>
  <c r="F75" i="3"/>
  <c r="F74" i="2"/>
  <c r="Q78" i="3"/>
  <c r="Q77" i="2"/>
  <c r="Q77" i="3" s="1"/>
  <c r="P104" i="3"/>
  <c r="P103" i="2"/>
  <c r="O75" i="3"/>
  <c r="O74" i="2"/>
  <c r="AA90" i="3"/>
  <c r="AA89" i="2"/>
  <c r="AA89" i="3" s="1"/>
  <c r="U104" i="3"/>
  <c r="U103" i="2"/>
  <c r="U63" i="3"/>
  <c r="U62" i="2"/>
  <c r="U62" i="3" s="1"/>
  <c r="F67" i="3"/>
  <c r="F66" i="2"/>
  <c r="F66" i="3" s="1"/>
  <c r="S86" i="3"/>
  <c r="S85" i="2"/>
  <c r="L90" i="3"/>
  <c r="L89" i="2"/>
  <c r="L89" i="3" s="1"/>
  <c r="O67" i="3"/>
  <c r="O66" i="2"/>
  <c r="H71" i="3"/>
  <c r="H70" i="2"/>
  <c r="H70" i="3" s="1"/>
  <c r="L78" i="3"/>
  <c r="L77" i="2"/>
  <c r="U90" i="3"/>
  <c r="U89" i="2"/>
  <c r="U89" i="3" s="1"/>
  <c r="W86" i="3"/>
  <c r="W85" i="2"/>
  <c r="W85" i="3" s="1"/>
  <c r="P90" i="3"/>
  <c r="P89" i="2"/>
  <c r="P89" i="3" s="1"/>
  <c r="T71" i="3"/>
  <c r="T70" i="2"/>
  <c r="M75" i="3"/>
  <c r="M74" i="2"/>
  <c r="X78" i="3"/>
  <c r="X77" i="2"/>
  <c r="X77" i="3" s="1"/>
  <c r="Q90" i="3"/>
  <c r="Q89" i="2"/>
  <c r="Q89" i="3" s="1"/>
  <c r="I98" i="3"/>
  <c r="I97" i="2"/>
  <c r="N104" i="3"/>
  <c r="N103" i="2"/>
  <c r="F111" i="3"/>
  <c r="F110" i="2"/>
  <c r="F110" i="3" s="1"/>
  <c r="T98" i="3"/>
  <c r="T97" i="2"/>
  <c r="Q104" i="3"/>
  <c r="Q103" i="2"/>
  <c r="F98" i="3"/>
  <c r="F97" i="2"/>
  <c r="W126" i="3"/>
  <c r="W125" i="2"/>
  <c r="W125" i="3" s="1"/>
  <c r="L130" i="3"/>
  <c r="L129" i="2"/>
  <c r="L129" i="3" s="1"/>
  <c r="I130" i="3"/>
  <c r="I129" i="2"/>
  <c r="I129" i="3" s="1"/>
  <c r="S126" i="3"/>
  <c r="S125" i="2"/>
  <c r="J130" i="3"/>
  <c r="J129" i="2"/>
  <c r="J129" i="3" s="1"/>
  <c r="AA130" i="3"/>
  <c r="AA129" i="2"/>
  <c r="AA129" i="3" s="1"/>
  <c r="U130" i="3"/>
  <c r="U129" i="2"/>
  <c r="O130" i="3"/>
  <c r="O129" i="2"/>
  <c r="O129" i="3" s="1"/>
  <c r="U15" i="3"/>
  <c r="U11" i="2"/>
  <c r="V40" i="3"/>
  <c r="V39" i="2"/>
  <c r="V39" i="3" s="1"/>
  <c r="L40" i="3"/>
  <c r="L39" i="2"/>
  <c r="P22" i="1"/>
  <c r="P29" i="1" s="1"/>
  <c r="T39" i="1"/>
  <c r="R29" i="1"/>
  <c r="U32" i="1"/>
  <c r="N22" i="1"/>
  <c r="F97" i="1"/>
  <c r="F137" i="1" s="1"/>
  <c r="W32" i="1"/>
  <c r="Y46" i="1"/>
  <c r="O39" i="1"/>
  <c r="V62" i="1"/>
  <c r="I39" i="1"/>
  <c r="M77" i="1"/>
  <c r="U57" i="1"/>
  <c r="O74" i="1"/>
  <c r="V57" i="1"/>
  <c r="W70" i="1"/>
  <c r="P74" i="1"/>
  <c r="W62" i="1"/>
  <c r="P66" i="1"/>
  <c r="H85" i="1"/>
  <c r="K103" i="1"/>
  <c r="O110" i="1"/>
  <c r="H114" i="1"/>
  <c r="P110" i="1"/>
  <c r="Z110" i="1"/>
  <c r="K114" i="1"/>
  <c r="N132" i="1"/>
  <c r="R125" i="1"/>
  <c r="N129" i="1"/>
  <c r="K110" i="1"/>
  <c r="T77" i="1"/>
  <c r="I89" i="1"/>
  <c r="W25" i="1"/>
  <c r="R39" i="1"/>
  <c r="K40" i="3"/>
  <c r="K39" i="2"/>
  <c r="K39" i="3" s="1"/>
  <c r="J8" i="3"/>
  <c r="J7" i="2"/>
  <c r="F15" i="3"/>
  <c r="F11" i="2"/>
  <c r="O23" i="3"/>
  <c r="O22" i="2"/>
  <c r="O22" i="3" s="1"/>
  <c r="R35" i="3"/>
  <c r="R32" i="2"/>
  <c r="K26" i="3"/>
  <c r="K25" i="2"/>
  <c r="K25" i="3" s="1"/>
  <c r="Q71" i="3"/>
  <c r="Q70" i="2"/>
  <c r="I23" i="3"/>
  <c r="I22" i="2"/>
  <c r="I22" i="3" s="1"/>
  <c r="L35" i="3"/>
  <c r="L32" i="2"/>
  <c r="U8" i="3"/>
  <c r="U7" i="2"/>
  <c r="N26" i="3"/>
  <c r="N25" i="2"/>
  <c r="N25" i="3" s="1"/>
  <c r="F35" i="3"/>
  <c r="F32" i="2"/>
  <c r="L23" i="3"/>
  <c r="L22" i="2"/>
  <c r="L22" i="3" s="1"/>
  <c r="W26" i="3"/>
  <c r="W25" i="2"/>
  <c r="W35" i="3"/>
  <c r="W32" i="2"/>
  <c r="U47" i="3"/>
  <c r="U46" i="2"/>
  <c r="M52" i="3"/>
  <c r="M51" i="2"/>
  <c r="R58" i="3"/>
  <c r="R57" i="2"/>
  <c r="F52" i="3"/>
  <c r="F51" i="2"/>
  <c r="W52" i="3"/>
  <c r="W51" i="2"/>
  <c r="W51" i="3" s="1"/>
  <c r="G63" i="3"/>
  <c r="G62" i="2"/>
  <c r="G62" i="3" s="1"/>
  <c r="P52" i="3"/>
  <c r="P51" i="2"/>
  <c r="U58" i="3"/>
  <c r="U57" i="2"/>
  <c r="I52" i="3"/>
  <c r="I51" i="2"/>
  <c r="I51" i="3" s="1"/>
  <c r="N58" i="3"/>
  <c r="N57" i="2"/>
  <c r="N75" i="3"/>
  <c r="N74" i="2"/>
  <c r="N74" i="3" s="1"/>
  <c r="Y78" i="3"/>
  <c r="Y77" i="2"/>
  <c r="W75" i="3"/>
  <c r="W74" i="2"/>
  <c r="W74" i="3" s="1"/>
  <c r="N67" i="3"/>
  <c r="N66" i="2"/>
  <c r="AA86" i="3"/>
  <c r="AA85" i="2"/>
  <c r="AA85" i="3" s="1"/>
  <c r="T90" i="3"/>
  <c r="T89" i="2"/>
  <c r="T89" i="3" s="1"/>
  <c r="W67" i="3"/>
  <c r="W66" i="2"/>
  <c r="P71" i="3"/>
  <c r="P70" i="2"/>
  <c r="T78" i="3"/>
  <c r="T77" i="2"/>
  <c r="F86" i="3"/>
  <c r="F85" i="2"/>
  <c r="K98" i="3"/>
  <c r="K97" i="2"/>
  <c r="G78" i="3"/>
  <c r="G77" i="2"/>
  <c r="G77" i="3" s="1"/>
  <c r="X90" i="3"/>
  <c r="X89" i="2"/>
  <c r="U75" i="3"/>
  <c r="U74" i="2"/>
  <c r="U74" i="3" s="1"/>
  <c r="Y90" i="3"/>
  <c r="Y89" i="2"/>
  <c r="Y89" i="3" s="1"/>
  <c r="Q98" i="3"/>
  <c r="Q97" i="2"/>
  <c r="V104" i="3"/>
  <c r="V103" i="2"/>
  <c r="G133" i="3"/>
  <c r="G132" i="2"/>
  <c r="G132" i="3" s="1"/>
  <c r="V111" i="3"/>
  <c r="V110" i="2"/>
  <c r="V110" i="3" s="1"/>
  <c r="L115" i="3"/>
  <c r="L114" i="2"/>
  <c r="T133" i="3"/>
  <c r="T132" i="2"/>
  <c r="T132" i="3" s="1"/>
  <c r="Y104" i="3"/>
  <c r="Y103" i="2"/>
  <c r="P126" i="3"/>
  <c r="P125" i="2"/>
  <c r="P125" i="3" s="1"/>
  <c r="J104" i="3"/>
  <c r="J103" i="2"/>
  <c r="N98" i="3"/>
  <c r="N97" i="2"/>
  <c r="K104" i="3"/>
  <c r="K103" i="2"/>
  <c r="S133" i="3"/>
  <c r="S132" i="2"/>
  <c r="H111" i="3"/>
  <c r="H110" i="2"/>
  <c r="H110" i="3" s="1"/>
  <c r="Y130" i="3"/>
  <c r="Y129" i="2"/>
  <c r="Y129" i="3" s="1"/>
  <c r="I111" i="3"/>
  <c r="I110" i="2"/>
  <c r="I110" i="3" s="1"/>
  <c r="Z130" i="3"/>
  <c r="Z129" i="2"/>
  <c r="Z129" i="3" s="1"/>
  <c r="M126" i="3"/>
  <c r="M125" i="2"/>
  <c r="M125" i="3" s="1"/>
  <c r="I133" i="3"/>
  <c r="I132" i="2"/>
  <c r="W130" i="3"/>
  <c r="W129" i="2"/>
  <c r="W129" i="3" s="1"/>
  <c r="L63" i="3"/>
  <c r="L62" i="2"/>
  <c r="N23" i="3"/>
  <c r="N22" i="2"/>
  <c r="N22" i="3" s="1"/>
  <c r="Y26" i="3"/>
  <c r="Y25" i="2"/>
  <c r="Y25" i="3" s="1"/>
  <c r="F25" i="1"/>
  <c r="H22" i="1"/>
  <c r="Q25" i="1"/>
  <c r="F22" i="1"/>
  <c r="W39" i="1"/>
  <c r="J46" i="1"/>
  <c r="I57" i="1"/>
  <c r="N97" i="1"/>
  <c r="Q39" i="1"/>
  <c r="K57" i="1"/>
  <c r="O66" i="1"/>
  <c r="T70" i="1"/>
  <c r="V77" i="1"/>
  <c r="J114" i="1"/>
  <c r="R132" i="1"/>
  <c r="H57" i="1"/>
  <c r="X66" i="1"/>
  <c r="I70" i="1"/>
  <c r="Y103" i="1"/>
  <c r="W110" i="1"/>
  <c r="P114" i="1"/>
  <c r="X110" i="1"/>
  <c r="I114" i="1"/>
  <c r="S114" i="1"/>
  <c r="Z125" i="1"/>
  <c r="V129" i="1"/>
  <c r="S85" i="1"/>
  <c r="S32" i="1"/>
  <c r="R57" i="1"/>
  <c r="Q66" i="1"/>
  <c r="J62" i="1"/>
  <c r="J57" i="1"/>
  <c r="G25" i="1"/>
  <c r="Z39" i="1"/>
  <c r="U40" i="3"/>
  <c r="U39" i="2"/>
  <c r="R8" i="3"/>
  <c r="R7" i="2"/>
  <c r="N15" i="3"/>
  <c r="N11" i="2"/>
  <c r="W23" i="3"/>
  <c r="W22" i="2"/>
  <c r="W22" i="3" s="1"/>
  <c r="Z35" i="3"/>
  <c r="Z32" i="2"/>
  <c r="X63" i="3"/>
  <c r="X62" i="2"/>
  <c r="X62" i="3" s="1"/>
  <c r="H23" i="3"/>
  <c r="H22" i="2"/>
  <c r="S26" i="3"/>
  <c r="S25" i="2"/>
  <c r="S25" i="3" s="1"/>
  <c r="K35" i="3"/>
  <c r="K32" i="2"/>
  <c r="J75" i="3"/>
  <c r="J74" i="2"/>
  <c r="H15" i="3"/>
  <c r="H11" i="2"/>
  <c r="H11" i="3" s="1"/>
  <c r="Q23" i="3"/>
  <c r="Q22" i="2"/>
  <c r="Q22" i="3" s="1"/>
  <c r="T35" i="3"/>
  <c r="T32" i="2"/>
  <c r="M26" i="3"/>
  <c r="M25" i="2"/>
  <c r="M25" i="3" s="1"/>
  <c r="M35" i="3"/>
  <c r="M32" i="2"/>
  <c r="F8" i="3"/>
  <c r="F7" i="2"/>
  <c r="K23" i="3"/>
  <c r="K22" i="2"/>
  <c r="K22" i="3" s="1"/>
  <c r="V26" i="3"/>
  <c r="V25" i="2"/>
  <c r="V25" i="3" s="1"/>
  <c r="N35" i="3"/>
  <c r="N32" i="2"/>
  <c r="M47" i="3"/>
  <c r="M46" i="2"/>
  <c r="M46" i="3" s="1"/>
  <c r="T23" i="3"/>
  <c r="T22" i="2"/>
  <c r="T22" i="3" s="1"/>
  <c r="H58" i="3"/>
  <c r="H57" i="2"/>
  <c r="U52" i="3"/>
  <c r="U51" i="2"/>
  <c r="U51" i="3" s="1"/>
  <c r="Z58" i="3"/>
  <c r="Z57" i="2"/>
  <c r="N52" i="3"/>
  <c r="N51" i="2"/>
  <c r="N51" i="3" s="1"/>
  <c r="K58" i="3"/>
  <c r="K57" i="2"/>
  <c r="N90" i="3"/>
  <c r="N89" i="2"/>
  <c r="N89" i="3" s="1"/>
  <c r="H47" i="3"/>
  <c r="H46" i="2"/>
  <c r="H46" i="3" s="1"/>
  <c r="Q63" i="3"/>
  <c r="Q62" i="2"/>
  <c r="Q62" i="3" s="1"/>
  <c r="X52" i="3"/>
  <c r="X51" i="2"/>
  <c r="U78" i="3"/>
  <c r="U77" i="2"/>
  <c r="Q52" i="3"/>
  <c r="Q51" i="2"/>
  <c r="Q51" i="3" s="1"/>
  <c r="V58" i="3"/>
  <c r="V57" i="2"/>
  <c r="H40" i="3"/>
  <c r="H39" i="2"/>
  <c r="H39" i="3" s="1"/>
  <c r="J52" i="3"/>
  <c r="J51" i="2"/>
  <c r="G58" i="3"/>
  <c r="G57" i="2"/>
  <c r="G57" i="3" s="1"/>
  <c r="V75" i="3"/>
  <c r="V74" i="2"/>
  <c r="V67" i="3"/>
  <c r="V66" i="2"/>
  <c r="V66" i="3" s="1"/>
  <c r="G71" i="3"/>
  <c r="G70" i="2"/>
  <c r="G70" i="3" s="1"/>
  <c r="K78" i="3"/>
  <c r="K77" i="2"/>
  <c r="K77" i="3" s="1"/>
  <c r="X104" i="3"/>
  <c r="X103" i="2"/>
  <c r="X103" i="3" s="1"/>
  <c r="X71" i="3"/>
  <c r="X70" i="2"/>
  <c r="X70" i="3" s="1"/>
  <c r="I75" i="3"/>
  <c r="I74" i="2"/>
  <c r="J71" i="3"/>
  <c r="J70" i="2"/>
  <c r="F78" i="3"/>
  <c r="F77" i="2"/>
  <c r="N86" i="3"/>
  <c r="N85" i="2"/>
  <c r="K71" i="3"/>
  <c r="K70" i="2"/>
  <c r="K70" i="3" s="1"/>
  <c r="O78" i="3"/>
  <c r="O77" i="2"/>
  <c r="M104" i="3"/>
  <c r="M103" i="2"/>
  <c r="Y98" i="3"/>
  <c r="Y97" i="2"/>
  <c r="H126" i="3"/>
  <c r="H125" i="2"/>
  <c r="H125" i="3" s="1"/>
  <c r="M98" i="3"/>
  <c r="M97" i="2"/>
  <c r="R104" i="3"/>
  <c r="R103" i="2"/>
  <c r="V98" i="3"/>
  <c r="V97" i="2"/>
  <c r="S104" i="3"/>
  <c r="S103" i="2"/>
  <c r="S103" i="3" s="1"/>
  <c r="J111" i="3"/>
  <c r="J110" i="2"/>
  <c r="L111" i="3"/>
  <c r="L110" i="2"/>
  <c r="L110" i="3" s="1"/>
  <c r="P111" i="3"/>
  <c r="P110" i="2"/>
  <c r="Q111" i="3"/>
  <c r="Q110" i="2"/>
  <c r="Q110" i="3" s="1"/>
  <c r="J115" i="3"/>
  <c r="J114" i="2"/>
  <c r="U126" i="3"/>
  <c r="U125" i="2"/>
  <c r="F130" i="3"/>
  <c r="F129" i="2"/>
  <c r="Q133" i="3"/>
  <c r="Q132" i="2"/>
  <c r="AA12" i="1"/>
  <c r="Y32" i="1"/>
  <c r="Y12" i="1"/>
  <c r="H32" i="1"/>
  <c r="R46" i="1"/>
  <c r="Y57" i="1"/>
  <c r="R70" i="1"/>
  <c r="Y39" i="1"/>
  <c r="L46" i="1"/>
  <c r="AA57" i="1"/>
  <c r="F103" i="1"/>
  <c r="V114" i="1"/>
  <c r="M89" i="1"/>
  <c r="M97" i="1"/>
  <c r="P57" i="1"/>
  <c r="Q70" i="1"/>
  <c r="J74" i="1"/>
  <c r="F85" i="1"/>
  <c r="X114" i="1"/>
  <c r="Q114" i="1"/>
  <c r="AA114" i="1"/>
  <c r="K132" i="1"/>
  <c r="O46" i="1"/>
  <c r="J70" i="1"/>
  <c r="S125" i="1"/>
  <c r="Z77" i="1"/>
  <c r="I132" i="3" l="1"/>
  <c r="S132" i="3"/>
  <c r="F129" i="3"/>
  <c r="V137" i="1"/>
  <c r="J114" i="3"/>
  <c r="Y114" i="3"/>
  <c r="L114" i="3"/>
  <c r="F114" i="3"/>
  <c r="J110" i="3"/>
  <c r="K137" i="1"/>
  <c r="P110" i="3"/>
  <c r="G103" i="3"/>
  <c r="R103" i="3"/>
  <c r="I137" i="1"/>
  <c r="P103" i="3"/>
  <c r="M137" i="1"/>
  <c r="M103" i="3"/>
  <c r="J103" i="3"/>
  <c r="V103" i="3"/>
  <c r="O103" i="3"/>
  <c r="AA137" i="1"/>
  <c r="N103" i="3"/>
  <c r="N137" i="1"/>
  <c r="U103" i="3"/>
  <c r="AA103" i="3"/>
  <c r="Z89" i="3"/>
  <c r="X89" i="3"/>
  <c r="H89" i="3"/>
  <c r="J89" i="3"/>
  <c r="F89" i="3"/>
  <c r="Q85" i="3"/>
  <c r="I77" i="3"/>
  <c r="M74" i="3"/>
  <c r="Y70" i="3"/>
  <c r="N66" i="3"/>
  <c r="S66" i="3"/>
  <c r="W66" i="3"/>
  <c r="M66" i="3"/>
  <c r="V57" i="3"/>
  <c r="H57" i="3"/>
  <c r="T57" i="3"/>
  <c r="U46" i="3"/>
  <c r="N39" i="3"/>
  <c r="L39" i="3"/>
  <c r="U39" i="3"/>
  <c r="W25" i="3"/>
  <c r="H29" i="1"/>
  <c r="H25" i="3"/>
  <c r="L11" i="3"/>
  <c r="U11" i="3"/>
  <c r="G29" i="1"/>
  <c r="M11" i="3"/>
  <c r="F11" i="3"/>
  <c r="W29" i="1"/>
  <c r="O29" i="1"/>
  <c r="O11" i="3"/>
  <c r="W11" i="3"/>
  <c r="V11" i="3"/>
  <c r="G11" i="3"/>
  <c r="M51" i="3"/>
  <c r="G66" i="3"/>
  <c r="M62" i="3"/>
  <c r="L62" i="3"/>
  <c r="O125" i="3"/>
  <c r="N29" i="1"/>
  <c r="W103" i="3"/>
  <c r="T46" i="3"/>
  <c r="U125" i="3"/>
  <c r="R89" i="3"/>
  <c r="L57" i="3"/>
  <c r="U29" i="1"/>
  <c r="X51" i="3"/>
  <c r="T77" i="3"/>
  <c r="N57" i="3"/>
  <c r="I89" i="3"/>
  <c r="T11" i="3"/>
  <c r="K57" i="3"/>
  <c r="Y95" i="1"/>
  <c r="L95" i="1"/>
  <c r="R132" i="3"/>
  <c r="U22" i="3"/>
  <c r="J77" i="3"/>
  <c r="I46" i="3"/>
  <c r="AA57" i="3"/>
  <c r="I39" i="3"/>
  <c r="U57" i="3"/>
  <c r="T95" i="1"/>
  <c r="R70" i="3"/>
  <c r="Q132" i="3"/>
  <c r="O77" i="3"/>
  <c r="V74" i="3"/>
  <c r="U129" i="3"/>
  <c r="O66" i="3"/>
  <c r="U66" i="3"/>
  <c r="M22" i="3"/>
  <c r="J137" i="1"/>
  <c r="V77" i="3"/>
  <c r="Z70" i="3"/>
  <c r="S137" i="1"/>
  <c r="K103" i="3"/>
  <c r="R57" i="3"/>
  <c r="W137" i="1"/>
  <c r="M95" i="1"/>
  <c r="M138" i="1" s="1"/>
  <c r="M139" i="1" s="1"/>
  <c r="T137" i="1"/>
  <c r="N11" i="3"/>
  <c r="V95" i="1"/>
  <c r="O25" i="3"/>
  <c r="F95" i="1"/>
  <c r="R137" i="1"/>
  <c r="F77" i="3"/>
  <c r="P51" i="3"/>
  <c r="F29" i="1"/>
  <c r="M89" i="3"/>
  <c r="V29" i="1"/>
  <c r="G95" i="1"/>
  <c r="I74" i="3"/>
  <c r="U77" i="3"/>
  <c r="Q95" i="1"/>
  <c r="K95" i="1"/>
  <c r="K138" i="1" s="1"/>
  <c r="T62" i="3"/>
  <c r="X57" i="3"/>
  <c r="W32" i="3"/>
  <c r="W95" i="2"/>
  <c r="J70" i="3"/>
  <c r="Y77" i="3"/>
  <c r="F32" i="3"/>
  <c r="F95" i="2"/>
  <c r="R32" i="3"/>
  <c r="R95" i="2"/>
  <c r="U95" i="1"/>
  <c r="S125" i="3"/>
  <c r="T97" i="3"/>
  <c r="T137" i="2"/>
  <c r="O74" i="3"/>
  <c r="F74" i="3"/>
  <c r="F57" i="3"/>
  <c r="H51" i="3"/>
  <c r="M7" i="3"/>
  <c r="M29" i="2"/>
  <c r="L97" i="3"/>
  <c r="L137" i="2"/>
  <c r="O137" i="1"/>
  <c r="V132" i="3"/>
  <c r="Z125" i="3"/>
  <c r="R97" i="3"/>
  <c r="R137" i="2"/>
  <c r="O46" i="3"/>
  <c r="W62" i="3"/>
  <c r="L46" i="3"/>
  <c r="K7" i="3"/>
  <c r="K29" i="2"/>
  <c r="H7" i="3"/>
  <c r="H29" i="2"/>
  <c r="Y32" i="3"/>
  <c r="Y95" i="2"/>
  <c r="V22" i="3"/>
  <c r="R125" i="3"/>
  <c r="S114" i="3"/>
  <c r="X66" i="3"/>
  <c r="Q46" i="3"/>
  <c r="G7" i="3"/>
  <c r="G29" i="2"/>
  <c r="Q114" i="3"/>
  <c r="T103" i="3"/>
  <c r="W39" i="3"/>
  <c r="Y132" i="3"/>
  <c r="M132" i="3"/>
  <c r="U97" i="3"/>
  <c r="U137" i="2"/>
  <c r="Z7" i="3"/>
  <c r="Z29" i="2"/>
  <c r="AA11" i="1"/>
  <c r="AA12" i="3"/>
  <c r="AA7" i="3"/>
  <c r="AA29" i="2"/>
  <c r="J51" i="3"/>
  <c r="Z57" i="3"/>
  <c r="F51" i="3"/>
  <c r="T70" i="3"/>
  <c r="X7" i="3"/>
  <c r="X29" i="2"/>
  <c r="O95" i="1"/>
  <c r="V114" i="3"/>
  <c r="V62" i="3"/>
  <c r="Z77" i="3"/>
  <c r="G32" i="3"/>
  <c r="G95" i="2"/>
  <c r="U137" i="1"/>
  <c r="H77" i="3"/>
  <c r="P97" i="3"/>
  <c r="P137" i="2"/>
  <c r="W114" i="3"/>
  <c r="H85" i="3"/>
  <c r="H103" i="3"/>
  <c r="I11" i="1"/>
  <c r="I29" i="1" s="1"/>
  <c r="I12" i="3"/>
  <c r="V129" i="3"/>
  <c r="J125" i="3"/>
  <c r="W110" i="3"/>
  <c r="S97" i="3"/>
  <c r="S137" i="2"/>
  <c r="P74" i="3"/>
  <c r="J46" i="3"/>
  <c r="S51" i="3"/>
  <c r="P95" i="1"/>
  <c r="M114" i="3"/>
  <c r="G110" i="3"/>
  <c r="G89" i="3"/>
  <c r="N77" i="3"/>
  <c r="X97" i="3"/>
  <c r="X137" i="2"/>
  <c r="R51" i="3"/>
  <c r="H66" i="3"/>
  <c r="K51" i="3"/>
  <c r="Z110" i="3"/>
  <c r="I97" i="3"/>
  <c r="I137" i="2"/>
  <c r="O51" i="3"/>
  <c r="J57" i="3"/>
  <c r="F25" i="3"/>
  <c r="G125" i="3"/>
  <c r="F103" i="3"/>
  <c r="H97" i="3"/>
  <c r="H137" i="2"/>
  <c r="AA114" i="3"/>
  <c r="W97" i="3"/>
  <c r="W137" i="2"/>
  <c r="Y7" i="3"/>
  <c r="Y29" i="2"/>
  <c r="N132" i="3"/>
  <c r="W89" i="3"/>
  <c r="F62" i="3"/>
  <c r="I70" i="3"/>
  <c r="R46" i="3"/>
  <c r="Q39" i="3"/>
  <c r="K11" i="1"/>
  <c r="K12" i="3"/>
  <c r="K132" i="3"/>
  <c r="X114" i="3"/>
  <c r="V7" i="3"/>
  <c r="V29" i="2"/>
  <c r="X22" i="3"/>
  <c r="I95" i="1"/>
  <c r="I114" i="3"/>
  <c r="R110" i="3"/>
  <c r="W77" i="3"/>
  <c r="J11" i="3"/>
  <c r="J7" i="3"/>
  <c r="J29" i="2"/>
  <c r="Z97" i="3"/>
  <c r="Z137" i="2"/>
  <c r="O7" i="3"/>
  <c r="O29" i="2"/>
  <c r="Y11" i="1"/>
  <c r="Y11" i="3" s="1"/>
  <c r="Y12" i="3"/>
  <c r="M97" i="3"/>
  <c r="M137" i="2"/>
  <c r="F7" i="3"/>
  <c r="F29" i="2"/>
  <c r="M32" i="3"/>
  <c r="M95" i="2"/>
  <c r="K32" i="3"/>
  <c r="K95" i="2"/>
  <c r="N97" i="3"/>
  <c r="N137" i="2"/>
  <c r="Y103" i="3"/>
  <c r="P70" i="3"/>
  <c r="Q70" i="3"/>
  <c r="P7" i="3"/>
  <c r="P29" i="2"/>
  <c r="G39" i="3"/>
  <c r="R39" i="3"/>
  <c r="X32" i="3"/>
  <c r="X95" i="2"/>
  <c r="G137" i="1"/>
  <c r="J97" i="3"/>
  <c r="J137" i="2"/>
  <c r="O97" i="3"/>
  <c r="O137" i="2"/>
  <c r="O39" i="3"/>
  <c r="Q57" i="3"/>
  <c r="P32" i="3"/>
  <c r="P95" i="2"/>
  <c r="L137" i="1"/>
  <c r="X95" i="1"/>
  <c r="F132" i="3"/>
  <c r="K114" i="3"/>
  <c r="O114" i="3"/>
  <c r="Z51" i="3"/>
  <c r="J39" i="3"/>
  <c r="AA32" i="3"/>
  <c r="AA95" i="2"/>
  <c r="H114" i="3"/>
  <c r="L103" i="3"/>
  <c r="Q74" i="3"/>
  <c r="F70" i="3"/>
  <c r="O62" i="3"/>
  <c r="L7" i="3"/>
  <c r="L29" i="2"/>
  <c r="S32" i="3"/>
  <c r="S95" i="2"/>
  <c r="H95" i="1"/>
  <c r="Y97" i="3"/>
  <c r="Y137" i="2"/>
  <c r="N32" i="3"/>
  <c r="N95" i="2"/>
  <c r="H22" i="3"/>
  <c r="F85" i="3"/>
  <c r="U7" i="3"/>
  <c r="U29" i="2"/>
  <c r="L32" i="3"/>
  <c r="L95" i="2"/>
  <c r="Q103" i="3"/>
  <c r="S85" i="3"/>
  <c r="M57" i="3"/>
  <c r="X137" i="1"/>
  <c r="G51" i="3"/>
  <c r="W7" i="3"/>
  <c r="W29" i="2"/>
  <c r="P137" i="1"/>
  <c r="P132" i="3"/>
  <c r="O110" i="3"/>
  <c r="R77" i="3"/>
  <c r="Y46" i="3"/>
  <c r="Y39" i="3"/>
  <c r="Z39" i="3"/>
  <c r="Q137" i="1"/>
  <c r="Q32" i="3"/>
  <c r="Q95" i="2"/>
  <c r="AA51" i="3"/>
  <c r="T39" i="3"/>
  <c r="R129" i="3"/>
  <c r="G97" i="3"/>
  <c r="G137" i="2"/>
  <c r="Q66" i="3"/>
  <c r="H32" i="3"/>
  <c r="H95" i="2"/>
  <c r="J95" i="1"/>
  <c r="N129" i="3"/>
  <c r="U32" i="3"/>
  <c r="U95" i="2"/>
  <c r="P22" i="3"/>
  <c r="Z137" i="1"/>
  <c r="O89" i="3"/>
  <c r="T7" i="3"/>
  <c r="T29" i="2"/>
  <c r="V97" i="3"/>
  <c r="V137" i="2"/>
  <c r="J74" i="3"/>
  <c r="R7" i="3"/>
  <c r="R29" i="2"/>
  <c r="Q97" i="3"/>
  <c r="Q137" i="2"/>
  <c r="K97" i="3"/>
  <c r="K137" i="2"/>
  <c r="W95" i="1"/>
  <c r="L77" i="3"/>
  <c r="J32" i="3"/>
  <c r="J95" i="2"/>
  <c r="N95" i="1"/>
  <c r="G74" i="3"/>
  <c r="S7" i="3"/>
  <c r="S29" i="2"/>
  <c r="I32" i="3"/>
  <c r="I95" i="2"/>
  <c r="P114" i="3"/>
  <c r="Y57" i="3"/>
  <c r="Q25" i="3"/>
  <c r="I7" i="3"/>
  <c r="I29" i="2"/>
  <c r="Z114" i="3"/>
  <c r="K110" i="3"/>
  <c r="Y74" i="3"/>
  <c r="AA77" i="3"/>
  <c r="W70" i="3"/>
  <c r="X46" i="3"/>
  <c r="N70" i="3"/>
  <c r="S11" i="1"/>
  <c r="S12" i="3"/>
  <c r="F22" i="3"/>
  <c r="Q7" i="3"/>
  <c r="Q29" i="2"/>
  <c r="V85" i="3"/>
  <c r="AA97" i="3"/>
  <c r="AA137" i="2"/>
  <c r="V70" i="3"/>
  <c r="P57" i="3"/>
  <c r="V32" i="3"/>
  <c r="V95" i="2"/>
  <c r="F97" i="3"/>
  <c r="F137" i="2"/>
  <c r="N85" i="3"/>
  <c r="T32" i="3"/>
  <c r="T95" i="2"/>
  <c r="Z32" i="3"/>
  <c r="Z95" i="2"/>
  <c r="S95" i="1"/>
  <c r="M77" i="3"/>
  <c r="O32" i="3"/>
  <c r="O95" i="2"/>
  <c r="T125" i="3"/>
  <c r="S46" i="3"/>
  <c r="G25" i="3"/>
  <c r="I66" i="3"/>
  <c r="P66" i="3"/>
  <c r="H137" i="1"/>
  <c r="Y137" i="1"/>
  <c r="Z95" i="1"/>
  <c r="AA95" i="1"/>
  <c r="J132" i="3"/>
  <c r="J62" i="3"/>
  <c r="Z11" i="3"/>
  <c r="R95" i="1"/>
  <c r="R11" i="3"/>
  <c r="I57" i="3"/>
  <c r="Q11" i="1"/>
  <c r="Q29" i="1" s="1"/>
  <c r="Q12" i="3"/>
  <c r="X110" i="3"/>
  <c r="N7" i="3"/>
  <c r="N29" i="2"/>
  <c r="V138" i="1" l="1"/>
  <c r="V139" i="1" s="1"/>
  <c r="T138" i="1"/>
  <c r="T139" i="1" s="1"/>
  <c r="Y29" i="1"/>
  <c r="Y29" i="3" s="1"/>
  <c r="I11" i="3"/>
  <c r="Q11" i="3"/>
  <c r="S29" i="1"/>
  <c r="S29" i="3" s="1"/>
  <c r="S11" i="3"/>
  <c r="J95" i="3"/>
  <c r="J138" i="2"/>
  <c r="J139" i="2" s="1"/>
  <c r="W138" i="1"/>
  <c r="K137" i="3"/>
  <c r="L95" i="3"/>
  <c r="L138" i="2"/>
  <c r="L139" i="2" s="1"/>
  <c r="Y137" i="3"/>
  <c r="L29" i="3"/>
  <c r="K95" i="3"/>
  <c r="K138" i="2"/>
  <c r="K139" i="2" s="1"/>
  <c r="G138" i="1"/>
  <c r="Y95" i="3"/>
  <c r="Y138" i="2"/>
  <c r="Y139" i="2" s="1"/>
  <c r="G137" i="3"/>
  <c r="X138" i="1"/>
  <c r="X95" i="3"/>
  <c r="X138" i="2"/>
  <c r="X139" i="2" s="1"/>
  <c r="S137" i="3"/>
  <c r="AA29" i="1"/>
  <c r="AA29" i="3" s="1"/>
  <c r="AA11" i="3"/>
  <c r="W95" i="3"/>
  <c r="W138" i="2"/>
  <c r="W139" i="2" s="1"/>
  <c r="Q138" i="1"/>
  <c r="F138" i="1"/>
  <c r="N29" i="3"/>
  <c r="O95" i="3"/>
  <c r="O138" i="2"/>
  <c r="O139" i="2" s="1"/>
  <c r="S138" i="1"/>
  <c r="F137" i="3"/>
  <c r="I29" i="3"/>
  <c r="T29" i="3"/>
  <c r="J138" i="1"/>
  <c r="U29" i="3"/>
  <c r="J137" i="3"/>
  <c r="P29" i="3"/>
  <c r="Z137" i="3"/>
  <c r="K11" i="3"/>
  <c r="K29" i="1"/>
  <c r="K29" i="3" s="1"/>
  <c r="U137" i="3"/>
  <c r="H29" i="3"/>
  <c r="U138" i="1"/>
  <c r="AA138" i="1"/>
  <c r="Z95" i="3"/>
  <c r="Z138" i="2"/>
  <c r="Z139" i="2" s="1"/>
  <c r="AA137" i="3"/>
  <c r="Q137" i="3"/>
  <c r="H95" i="3"/>
  <c r="H138" i="2"/>
  <c r="X137" i="3"/>
  <c r="P137" i="3"/>
  <c r="R137" i="3"/>
  <c r="R95" i="3"/>
  <c r="R138" i="2"/>
  <c r="R139" i="2" s="1"/>
  <c r="Q29" i="3"/>
  <c r="I95" i="3"/>
  <c r="I138" i="2"/>
  <c r="U95" i="3"/>
  <c r="U138" i="2"/>
  <c r="Q95" i="3"/>
  <c r="Q138" i="2"/>
  <c r="W29" i="3"/>
  <c r="N95" i="3"/>
  <c r="N138" i="2"/>
  <c r="P95" i="3"/>
  <c r="P138" i="2"/>
  <c r="M95" i="3"/>
  <c r="M138" i="2"/>
  <c r="M139" i="2" s="1"/>
  <c r="M137" i="3"/>
  <c r="J29" i="3"/>
  <c r="I138" i="1"/>
  <c r="Y138" i="1"/>
  <c r="G95" i="3"/>
  <c r="G138" i="2"/>
  <c r="G139" i="2" s="1"/>
  <c r="O138" i="1"/>
  <c r="Z29" i="3"/>
  <c r="L137" i="3"/>
  <c r="Z138" i="1"/>
  <c r="V95" i="3"/>
  <c r="V138" i="2"/>
  <c r="V139" i="2" s="1"/>
  <c r="V137" i="3"/>
  <c r="H138" i="1"/>
  <c r="V29" i="3"/>
  <c r="W137" i="3"/>
  <c r="H137" i="3"/>
  <c r="M29" i="3"/>
  <c r="L138" i="1"/>
  <c r="N138" i="1"/>
  <c r="S95" i="3"/>
  <c r="S138" i="2"/>
  <c r="AA95" i="3"/>
  <c r="AA138" i="2"/>
  <c r="F29" i="3"/>
  <c r="O29" i="3"/>
  <c r="P138" i="1"/>
  <c r="X29" i="3"/>
  <c r="G29" i="3"/>
  <c r="T137" i="3"/>
  <c r="R138" i="1"/>
  <c r="T95" i="3"/>
  <c r="T138" i="2"/>
  <c r="R29" i="3"/>
  <c r="O137" i="3"/>
  <c r="N137" i="3"/>
  <c r="I137" i="3"/>
  <c r="F95" i="3"/>
  <c r="F138" i="2"/>
  <c r="S139" i="2" l="1"/>
  <c r="S140" i="3" s="1"/>
  <c r="U139" i="1"/>
  <c r="X140" i="3"/>
  <c r="AA138" i="3"/>
  <c r="N139" i="1"/>
  <c r="L139" i="1"/>
  <c r="V140" i="3"/>
  <c r="H139" i="1"/>
  <c r="U139" i="2"/>
  <c r="J139" i="1"/>
  <c r="G139" i="1"/>
  <c r="R140" i="3"/>
  <c r="O140" i="3"/>
  <c r="Z139" i="1"/>
  <c r="J140" i="3"/>
  <c r="M138" i="3"/>
  <c r="W140" i="3"/>
  <c r="H139" i="2"/>
  <c r="X138" i="3"/>
  <c r="J138" i="3"/>
  <c r="N138" i="3"/>
  <c r="T138" i="3"/>
  <c r="K140" i="3"/>
  <c r="U138" i="3"/>
  <c r="I138" i="3"/>
  <c r="Z138" i="3"/>
  <c r="T139" i="2"/>
  <c r="F139" i="1"/>
  <c r="AA139" i="1"/>
  <c r="S139" i="1"/>
  <c r="G138" i="3"/>
  <c r="F138" i="3"/>
  <c r="P139" i="1"/>
  <c r="Z140" i="3"/>
  <c r="Q139" i="2"/>
  <c r="H138" i="3"/>
  <c r="K139" i="1"/>
  <c r="P139" i="2"/>
  <c r="X139" i="1"/>
  <c r="K138" i="3"/>
  <c r="M140" i="3"/>
  <c r="O139" i="1"/>
  <c r="R138" i="3"/>
  <c r="Y139" i="1"/>
  <c r="Q139" i="1"/>
  <c r="P138" i="3"/>
  <c r="W138" i="3"/>
  <c r="G140" i="3"/>
  <c r="Y140" i="3"/>
  <c r="V138" i="3"/>
  <c r="Q138" i="3"/>
  <c r="AA139" i="2"/>
  <c r="L140" i="3"/>
  <c r="R139" i="1"/>
  <c r="F139" i="2"/>
  <c r="S138" i="3"/>
  <c r="I139" i="2"/>
  <c r="O138" i="3"/>
  <c r="N139" i="2"/>
  <c r="Y138" i="3"/>
  <c r="L138" i="3"/>
  <c r="W139" i="1"/>
  <c r="I139" i="1"/>
  <c r="N139" i="3" l="1"/>
  <c r="AA139" i="3"/>
  <c r="Z139" i="3"/>
  <c r="G139" i="3"/>
  <c r="P139" i="3"/>
  <c r="Y139" i="3"/>
  <c r="R139" i="3"/>
  <c r="L139" i="3"/>
  <c r="T139" i="3"/>
  <c r="K139" i="3"/>
  <c r="P140" i="3"/>
  <c r="V139" i="3"/>
  <c r="I139" i="3"/>
  <c r="I140" i="3"/>
  <c r="Q139" i="3"/>
  <c r="H139" i="3"/>
  <c r="U139" i="3"/>
  <c r="F140" i="3"/>
  <c r="S139" i="3"/>
  <c r="T140" i="3"/>
  <c r="M139" i="3"/>
  <c r="W139" i="3"/>
  <c r="AA140" i="3"/>
  <c r="Q140" i="3"/>
  <c r="H140" i="3"/>
  <c r="X139" i="3"/>
  <c r="F139" i="3"/>
  <c r="J139" i="3"/>
  <c r="N140" i="3"/>
  <c r="O139" i="3"/>
  <c r="U140" i="3"/>
  <c r="AA2" i="3" l="1"/>
  <c r="AA3" i="3"/>
</calcChain>
</file>

<file path=xl/sharedStrings.xml><?xml version="1.0" encoding="utf-8"?>
<sst xmlns="http://schemas.openxmlformats.org/spreadsheetml/2006/main" count="1399" uniqueCount="305">
  <si>
    <t>Kнв</t>
  </si>
  <si>
    <t>Kiв</t>
  </si>
  <si>
    <t>VAL</t>
  </si>
  <si>
    <t>Назва показника</t>
  </si>
  <si>
    <t>ОБСЯГ ВИСОКОЯКІСНИХ ЛІКВІДНИХ АКТИВІВ (ВЛА)</t>
  </si>
  <si>
    <t>1. Банкноти та монети, усього</t>
  </si>
  <si>
    <t>B6K001</t>
  </si>
  <si>
    <t>1.1. Банкноти та монети</t>
  </si>
  <si>
    <t>B6K002</t>
  </si>
  <si>
    <t xml:space="preserve">1.2. Резерви за готівковими коштами, наявність яких є непідтвердженою </t>
  </si>
  <si>
    <t>B6K003</t>
  </si>
  <si>
    <t>2. Кошти на кореспондентському рахунку в Національному банку України</t>
  </si>
  <si>
    <t>3. ОВДП та ОЗДП, що рефінансуються Національним банком України</t>
  </si>
  <si>
    <t>3.1 Сума за ОВДП зі строком погашення більше 30 днів</t>
  </si>
  <si>
    <t>A6K011</t>
  </si>
  <si>
    <t>3.1.1. Сума за ОВДП зі строком погашення більше 30 днів (НВ)</t>
  </si>
  <si>
    <t>3.1.2. Сума за ОВДП зі строком погашення більше 30 днів (ІВ)</t>
  </si>
  <si>
    <t>A6K012</t>
  </si>
  <si>
    <t>3.2. Сума за ОВДП  зі строком погашення до 30 днів</t>
  </si>
  <si>
    <t>A6K013</t>
  </si>
  <si>
    <t>3.3_Сума за ОЗДП в ІВ зі строком погашення до 30 днів</t>
  </si>
  <si>
    <t>A6K014</t>
  </si>
  <si>
    <t xml:space="preserve">3.4. Сума за ОЗДП  в ІВ зі строком погашення більше 30 днів </t>
  </si>
  <si>
    <t>B6K025</t>
  </si>
  <si>
    <t>4. Сума за депозитними сертифікатами Національного банку України</t>
  </si>
  <si>
    <t>B6K026</t>
  </si>
  <si>
    <t xml:space="preserve">5. Сума за депозитами в Національному банку України до 1 дня </t>
  </si>
  <si>
    <t>A6K015</t>
  </si>
  <si>
    <t>6. 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"АА-"/"Аа3"</t>
  </si>
  <si>
    <t>B6K024</t>
  </si>
  <si>
    <t>7. Сума за борговими цінними паперами, емітованими міжнародними банками розвитку</t>
  </si>
  <si>
    <t>8. Кошти на кореспондентських рахунках в інших банках з рейтингом не нижче інвестиційного класу, що зменшуються на суму незнижувального залишку за відповідними рахунками ностро</t>
  </si>
  <si>
    <t>A6K016</t>
  </si>
  <si>
    <t>8.1. Кошти в іноземній валюті на кореспондентських рахунках в банках з рейтингом не нижче інвестиційного класу</t>
  </si>
  <si>
    <t>A6K017</t>
  </si>
  <si>
    <t>8.2. Сума незнижувального залишку на рахунках ностро в банках з рейтингом не нижче інвестиційного класу</t>
  </si>
  <si>
    <t>9. Кошти в іноземній валюті на кореспондентських рахунках в банках, які дотримуються LCRВВ та LCRІВ та не віднесені до категорії неплатоспроможних ( зменшуються на суму незнижувального залишку за відповідними рахунками ностро)</t>
  </si>
  <si>
    <t>A6K089</t>
  </si>
  <si>
    <t xml:space="preserve">9.1. Кошти в іноземній валюті на кореспондентських рахунках в банках, які дотримуються LCRВВ та LCRІВ та не віднесені до категорії неплатоспроможних </t>
  </si>
  <si>
    <t>A6K090</t>
  </si>
  <si>
    <t xml:space="preserve">9.2. Сума незнижувального залишку на рахунках ностро в банках, які дотримуються LCRВВ та LCRІВ та не віднесені до категорії неплатоспроможних </t>
  </si>
  <si>
    <t>A6K091</t>
  </si>
  <si>
    <t>9.3 Депозити овернайт, що розміщені в інших банках/кредити овернайт, що надані іншим банкам з рейтингом не нижче інвест.класу</t>
  </si>
  <si>
    <t xml:space="preserve">      Загальний обсяг високоякісних ліквідних активів (Усього), розрахунок</t>
  </si>
  <si>
    <t>11. Сума обов'язкових резервів, що має зберігатись на кореспондентському рахунку банку в Національному банку</t>
  </si>
  <si>
    <t>ВІДПЛИВИ ГРОШОВИХ КОШТІВ</t>
  </si>
  <si>
    <t>B6K005+A6K020+A6K018+A6K019+A6K021+ B6K006</t>
  </si>
  <si>
    <t>1.  КОШТИ ФІЗИЧНИХ ОСІБ</t>
  </si>
  <si>
    <t>B6K005</t>
  </si>
  <si>
    <t>1.1.  Кошти фізичних осіб на вимогу</t>
  </si>
  <si>
    <t>A6K020</t>
  </si>
  <si>
    <t>1.2.  Строкові вклади фізичних осіб, за якими отримано повідомленням про їх повернення (вклади на вимогу та строкові)</t>
  </si>
  <si>
    <t>A6K018</t>
  </si>
  <si>
    <t>1.3.1.  Строкові вклади фізичних осіб, які згідно з умовами договорів, не можуть бути повернені протягом 30 днів</t>
  </si>
  <si>
    <t>A6K019</t>
  </si>
  <si>
    <t>1.3.2.  Строкові вклади фізичних осіб, на які було накладено обмеження на розпорядження протягом 30 днів</t>
  </si>
  <si>
    <t>A6K021</t>
  </si>
  <si>
    <t>1.3.3.  Сума інших строкових вкладів фізичних осіб, незалежно від строку повернення</t>
  </si>
  <si>
    <t>B6K006</t>
  </si>
  <si>
    <t>1.3.4.  Нараховані витрати за вкладами фізичних осіб</t>
  </si>
  <si>
    <t>B6K007+A6K024+A6K022 + A6K023+ A6K025+ B6K023</t>
  </si>
  <si>
    <t xml:space="preserve">2.  КОШТИ СУБ'ЄКТІВ ГОСПОДАРСЬКОЇ ДІЯЛЬНОСТІ </t>
  </si>
  <si>
    <t>B6K007</t>
  </si>
  <si>
    <t>2.1.  Кошти суб'єктів господарської діяльності на вимогу</t>
  </si>
  <si>
    <t>A6K024</t>
  </si>
  <si>
    <t>2.2.  Строкові вклади СГД за якими отримано повідомленням про їх повернення (вклади на вимогу та строкові)</t>
  </si>
  <si>
    <t>A6K022</t>
  </si>
  <si>
    <t>2.3.1.  Строкові вклади СГД, які згідно з умовами договорів, не можуть бути повернені протягом 30 днів</t>
  </si>
  <si>
    <t>A6K023</t>
  </si>
  <si>
    <t>2.3.2.  Строкові вклади СГД на які було накладено обмеження на розпорядження протягом 30 днів</t>
  </si>
  <si>
    <t>A6K025</t>
  </si>
  <si>
    <t>2.3.3.  Сума очікуваних контрактних відпливів протягом 30 днів за строковими вкладами СГД</t>
  </si>
  <si>
    <t>B6K023</t>
  </si>
  <si>
    <t>2.3.4.  Сума за нарахованими витратами за вкладами СГД</t>
  </si>
  <si>
    <t>A6K026+ B6K008 +A6K027 + B6K009</t>
  </si>
  <si>
    <t xml:space="preserve">3.  КОШТИ ІНШИХ БАНКІВ </t>
  </si>
  <si>
    <t>A6K026</t>
  </si>
  <si>
    <t>3.1.1.  Сума за лоро рахунками, які не включені до розрахунку високоякісних ліквідних активів (ВЛА)</t>
  </si>
  <si>
    <t>B6K008</t>
  </si>
  <si>
    <t>3.1.2.  Кошти в розрахунках інших банків</t>
  </si>
  <si>
    <t>A6K027</t>
  </si>
  <si>
    <t>3.2.1.  Сума очікуваних контрактних відпливів протягом 30 днів за строковими депозитами інших банків та за строковими кредитами, що отримані від інших банків</t>
  </si>
  <si>
    <t>B6K009</t>
  </si>
  <si>
    <t>3.2.2.  Нараховані витрати за коштами банків</t>
  </si>
  <si>
    <t>B6K010 + A6K028+ B6K011+ B6K012+A6K079</t>
  </si>
  <si>
    <t xml:space="preserve">4.  КОШТИ ДЕРЖАВНОГО І МІСЦЕВИХ БЮДЖЕТІВ, БЮДЖЕТНИХ  УСТАНОВ І ЦІЛЬОВИХ ФОНДІВ </t>
  </si>
  <si>
    <t>B6K010</t>
  </si>
  <si>
    <t>4.1.  Поточні рахунки бюджетних  установ</t>
  </si>
  <si>
    <t>A6K028</t>
  </si>
  <si>
    <t>4.2.  Сума очікуваних контрактних відпливів протягом 30 днів за строковими коштами бюджетних установ</t>
  </si>
  <si>
    <t>A6K079</t>
  </si>
  <si>
    <t>4.3. Вклади бюджетних установ за якими було отримано повідомленням про їх повернення</t>
  </si>
  <si>
    <t>B6K011</t>
  </si>
  <si>
    <t xml:space="preserve">4.4.  Нараховані витрати за рахунками бюджетних  установ </t>
  </si>
  <si>
    <t>B6K012</t>
  </si>
  <si>
    <t>4.5.  Кошти виборчих фондів та фонду референдуму</t>
  </si>
  <si>
    <t>B6K013 + A6K029 +A6K030+ B6K014</t>
  </si>
  <si>
    <t>5.  КОШТИ НЕБАНКІВСЬКИХ ФІНАНСОВИХ УСТАНОВ</t>
  </si>
  <si>
    <t>B6K013</t>
  </si>
  <si>
    <t>5.1.  Кошти на вимогу небанківських фінансових установ</t>
  </si>
  <si>
    <t>A6K030</t>
  </si>
  <si>
    <t>5.2.  Вклади небанківських фінансових установ за якими було отримано повідомленням про їх повернення (вклади на вимогу та строкові)</t>
  </si>
  <si>
    <t>A6K029</t>
  </si>
  <si>
    <t>5.3.  Сума очікуваних контрактних відпливів протягом 30 днів за строковими коштами небанківських фінансових установ</t>
  </si>
  <si>
    <t>B6K014</t>
  </si>
  <si>
    <t>5.4.  Нараховані витрати за коштами небанківських фінансових установ</t>
  </si>
  <si>
    <t>B6K015 + A6K031+ B6K016</t>
  </si>
  <si>
    <t>6.  КОШТИ НБУ</t>
  </si>
  <si>
    <t>B6K015</t>
  </si>
  <si>
    <t xml:space="preserve">6.1.  Кошти Національного банку України на вимогу </t>
  </si>
  <si>
    <t>A6K031</t>
  </si>
  <si>
    <t>B6K016</t>
  </si>
  <si>
    <t>6.3.  Нараховані витрати за коштами Національного банку України</t>
  </si>
  <si>
    <t>A6K032 + A6K033+ B6K017</t>
  </si>
  <si>
    <t xml:space="preserve">7.  КРЕДИТИ МІЖНАРОДНИХ ТА ІНШИХ ФІНАНСОВИХ ОРГАНІЗАЦІЙ </t>
  </si>
  <si>
    <t>A6K032</t>
  </si>
  <si>
    <t>7.1.  Кредити від міжнародних банків розвитку</t>
  </si>
  <si>
    <t>A6K033</t>
  </si>
  <si>
    <t xml:space="preserve">7.2.  Кредити від інших фінансових організацій </t>
  </si>
  <si>
    <t>B6K017</t>
  </si>
  <si>
    <t>7.3.  Нараховані витрати за кредитами від міжнародних банків розвитку та інших фінанансових організацій</t>
  </si>
  <si>
    <t>A6K034 + A6K035+ B6K018</t>
  </si>
  <si>
    <t xml:space="preserve">8.  ЦІННІ ПАПЕРИ ВЛАСНОГО БОРГУ </t>
  </si>
  <si>
    <t>A6K034</t>
  </si>
  <si>
    <t>8.1.  Строкові ощадні (депозитні) сертифікати зі строком до 30 днів</t>
  </si>
  <si>
    <t>A6K035</t>
  </si>
  <si>
    <t>8.2.  Інші цінні папери власного боргу</t>
  </si>
  <si>
    <t>B6K018</t>
  </si>
  <si>
    <t>8.3.  Нараховані витрати за цінними паперами власного боргу</t>
  </si>
  <si>
    <t xml:space="preserve"> A6K036+ B6K019</t>
  </si>
  <si>
    <t xml:space="preserve">9.  СУБОРДИНОВАНИЙ БОРГ </t>
  </si>
  <si>
    <t>A6K036</t>
  </si>
  <si>
    <t xml:space="preserve">9.1.  Субординований борг </t>
  </si>
  <si>
    <t>B6K019</t>
  </si>
  <si>
    <t>9.2.  Нараховані витрати</t>
  </si>
  <si>
    <t>A6K037 + A6K038+A6K039 + B6K020</t>
  </si>
  <si>
    <t xml:space="preserve">10.  БЕЗВІДКЛИЧНІ ЗОБОВ'ЯЗАННЯ З КРЕДИТУВАННЯ </t>
  </si>
  <si>
    <t>A6K037</t>
  </si>
  <si>
    <t>10.1.  Сума за безвідкличними зобов'язаннями з кредитування, що надані фізичним особам</t>
  </si>
  <si>
    <t>A6K038</t>
  </si>
  <si>
    <t xml:space="preserve">10.2.  Сума за безвідкличними зобов'язаннями з кредитування, що надані суб'єктам господарської діяльності, органам державної влади, органам місцевого самоврядування та міжнародним фінансовим організаціям </t>
  </si>
  <si>
    <t>A6K039</t>
  </si>
  <si>
    <t>10.3.  Сума за безвідкличними зобов'язаннями з кредитування, що надані іншим фінансовим установам</t>
  </si>
  <si>
    <t>B6K020</t>
  </si>
  <si>
    <t>10.4.  Безвідкличні зобов'язання з кредитування, що надані банкам</t>
  </si>
  <si>
    <t>A6K040</t>
  </si>
  <si>
    <t>11.  ПОЗАБАЛАНСОВІ ЗОБОВ'ЯЗАННЯ, ПОВ'ЯЗАНІ З ТОРГОВИМ ФІНАНСУВАННЯМ  (Акредитиви та гарантії )</t>
  </si>
  <si>
    <t>A6K041</t>
  </si>
  <si>
    <t xml:space="preserve">12.  ІНШІ ВІДПЛИВИ, ЩО ОЧІКУЮТЬСЯ БАНКОМ </t>
  </si>
  <si>
    <t>B6K021</t>
  </si>
  <si>
    <t>13.  ТРАНЗИТНІ ТА КЛІРИНГОВІ РАХУНКИ</t>
  </si>
  <si>
    <t>A6K043+ A6K042</t>
  </si>
  <si>
    <t>14.  відпливи ЗА ОПЕРАЦІЯМИ З ДЕРИВАТИВАМИ</t>
  </si>
  <si>
    <t>A6K043</t>
  </si>
  <si>
    <t>14.1.  Операції за кредиторською заборгованістю з придбання та продажу іноземної валюти за рахунок банку</t>
  </si>
  <si>
    <t>A6K042</t>
  </si>
  <si>
    <t>14.2.  Операції з  деривативами</t>
  </si>
  <si>
    <t>A6K044</t>
  </si>
  <si>
    <t>15.  КРЕДИТОРСЬКА ЗАБОРГОВАНІСТь</t>
  </si>
  <si>
    <t>A6K045+A6K046 + A6K047 +B6K027</t>
  </si>
  <si>
    <t>16.  ЗАБЕЗПЕЧЕНЕ ФОНДУВАННЯ</t>
  </si>
  <si>
    <t>A6K045</t>
  </si>
  <si>
    <t>16.1.  Кредити, що отримані від Національного банку України</t>
  </si>
  <si>
    <t>A6K046</t>
  </si>
  <si>
    <t>16.2.1.  Кошти, що отримані за операціями репо та забезпечені вискоякісними ліквідними активами (ВЛА)</t>
  </si>
  <si>
    <t>A6K047</t>
  </si>
  <si>
    <t>16.2.2.  Кошти, що отримані за операціями репо та забезпечені не вискоякісними ліквідними активами (ВЛА)</t>
  </si>
  <si>
    <t>B6K027</t>
  </si>
  <si>
    <t>16.3.  Нараховані витрати за кредитами Національного банку та коштами отриманими за операціями репо</t>
  </si>
  <si>
    <t>A6K048</t>
  </si>
  <si>
    <t>17. Сума простроченої заборгованості за відтоками</t>
  </si>
  <si>
    <t xml:space="preserve">       Сукупні очікувані відпливи грошових коштів (УСЬОГО), розрахунок</t>
  </si>
  <si>
    <t>НАДХОДЖЕННЯ ГРОШОВИХ КОШТІВ</t>
  </si>
  <si>
    <t>A6K049 + A6K050 + A6K051 + A6K052 + A6K053</t>
  </si>
  <si>
    <t>20. КРЕДИТИ ФІЗИЧНИХ ОСІБ</t>
  </si>
  <si>
    <t>A6K049</t>
  </si>
  <si>
    <t>20.1. Кредити фізичним особам на поточні потреби</t>
  </si>
  <si>
    <t>A6K050</t>
  </si>
  <si>
    <t>20.2. Іпотечні кредити фізичним особам</t>
  </si>
  <si>
    <t>A6K051</t>
  </si>
  <si>
    <t>20.3. Кредити за фінансовим лізингом (оренда) фізичним особам</t>
  </si>
  <si>
    <t>A6K052</t>
  </si>
  <si>
    <t>20.4. Кредити фізичним особам, що надані за врахованими векселями</t>
  </si>
  <si>
    <t>A6K053</t>
  </si>
  <si>
    <t>20.5. Нараховані доходи за кредитами фізичних осіб</t>
  </si>
  <si>
    <t>A6K054 + A6K055+A6K056+ A6K057 +A6K058 +A6K059</t>
  </si>
  <si>
    <t>21. КРЕДИТИ СУБ'ЄКТАМ ГОСПОДАРСЬКОЇ ДІЯЛЬНОСТІ</t>
  </si>
  <si>
    <t>A6K055</t>
  </si>
  <si>
    <t>21.1. Іпотечні кредити суб'єктам господарської діяльності</t>
  </si>
  <si>
    <t>A6K056</t>
  </si>
  <si>
    <t>21.2. Кредити за фінансовим лізингом (оренда) суб'єктам господарської діяльності</t>
  </si>
  <si>
    <t>A6K057</t>
  </si>
  <si>
    <t>21.3. Кредиит за факторинговими операціями із суб'єктами господарської діяльності</t>
  </si>
  <si>
    <t>A6K058</t>
  </si>
  <si>
    <t>21.4. Кредити суб'єктам господарської діяльності, що надані за врахованими векселями</t>
  </si>
  <si>
    <t>A6K054</t>
  </si>
  <si>
    <t>21.5. Кредити суб'єктам господарської діяльності в поточну діяльність</t>
  </si>
  <si>
    <t>A6K059</t>
  </si>
  <si>
    <t>21.6. Нараховані доходи за кредитами суб'єктам господарської діяльності</t>
  </si>
  <si>
    <t>A6K060 + A6K061 + A6K062</t>
  </si>
  <si>
    <t>22. КРЕДИТИ ОРГАНАМ ДЕРЖАВНОЇ ВЛАДИ ТА МІСЦЕВОГО САМОВРЯДУВАННЯ</t>
  </si>
  <si>
    <t>A6K060</t>
  </si>
  <si>
    <t>22.1. Інші кредити органам державної влади та місцевого самоврядування</t>
  </si>
  <si>
    <t>A6K061</t>
  </si>
  <si>
    <t>22.2. Іпотечні кредити органам державної влади та місцевого самоврядування</t>
  </si>
  <si>
    <t>A6K062</t>
  </si>
  <si>
    <t>22.3. Нараховані доходи за кредитами органам державної влади та місцевого самоврядування</t>
  </si>
  <si>
    <t>A6K064 - A6K065 + A6K066 + A6K067 + A6K068 + A6K069 + A6K070 + A6K071+ A6K088</t>
  </si>
  <si>
    <t xml:space="preserve">23. КОШТИ ІНШИХ БАНКІВ </t>
  </si>
  <si>
    <t>A6K064</t>
  </si>
  <si>
    <t>23.1. Кошти за ностро рахунками, які не включені до високоякісних ліквідних активів (ВЛА)</t>
  </si>
  <si>
    <t>A6K065</t>
  </si>
  <si>
    <t>23.2. Кошти незнижувального залишку на рахунках ностро, які не включена до високоякісних ліквідних активів (ВЛА)</t>
  </si>
  <si>
    <t>A6K066</t>
  </si>
  <si>
    <t>23.3. Кошти банків у розрахунках, які є забезпеченням за кредитами рефінансування Національного банку України</t>
  </si>
  <si>
    <t>A6K088</t>
  </si>
  <si>
    <t>23.4. Кошти банків у розрахунках (крім тих, які є забезпеченням за кредитами рефінансування Національного банку України)</t>
  </si>
  <si>
    <t>A6K067</t>
  </si>
  <si>
    <t>23.5. Вклади (депозити) в інших банках</t>
  </si>
  <si>
    <t>A6K068</t>
  </si>
  <si>
    <t>23.6. Кредити та фінансовим лізингом наданим іншим банкам</t>
  </si>
  <si>
    <t>A6K069</t>
  </si>
  <si>
    <t xml:space="preserve">23.7. Кредити та депозити, що надані (розміщені) на умовах субординованого боргу </t>
  </si>
  <si>
    <t>A6K070</t>
  </si>
  <si>
    <t>23.8. Невикористана частини безвідкличних кредитних ліній для підтримання ліквідності, відкритих материнським банком</t>
  </si>
  <si>
    <t>A6K071</t>
  </si>
  <si>
    <t>23.9. Нараховані доходи за коштами в інших банках</t>
  </si>
  <si>
    <t>A6K072</t>
  </si>
  <si>
    <t>24. ОПЕРАЦІЇ З ЦІННИМИ ПАПЕРАМИ (ЯКІ НЕ ВКЛЮЧЕНІ ДО ВЛА)</t>
  </si>
  <si>
    <t>A6K075 + A6K074 + A6K073</t>
  </si>
  <si>
    <t>25. ЗА ОПЕРАЦІЯМИ ЗВОРОТНОГО РЕПО</t>
  </si>
  <si>
    <t>A6K075</t>
  </si>
  <si>
    <t>25.1.1.  За операціями зворотного репо з переходом права власності/розпоряджання забезпечені  ВЛА</t>
  </si>
  <si>
    <t>A6K074</t>
  </si>
  <si>
    <t>25.1.2.  За операціями зворотного репо з переходом права власності/розпоряджання забезпечені не   ВЛА</t>
  </si>
  <si>
    <t>A6K073</t>
  </si>
  <si>
    <t>25.2.  За операціями зворотнього репо з без переходу права власності/розпоряджання</t>
  </si>
  <si>
    <t>A6K077 + A6K076</t>
  </si>
  <si>
    <t>26. ОПЕРАЦІї З ДЕРИВАТИВАМИ ТА ДЕБІТОРСЬКОЮ ЗАБОРГОВАНІСТЮ</t>
  </si>
  <si>
    <t>A6K077</t>
  </si>
  <si>
    <t>26.1. Дебіторська заборгованістю з придбання та продажу іноземної валюти за рахунок банку</t>
  </si>
  <si>
    <t>A6K076</t>
  </si>
  <si>
    <t>26.2. Операції з деривативами</t>
  </si>
  <si>
    <t>B6K022 + A6K078+ A6K080</t>
  </si>
  <si>
    <t>27. ІНШІ НАДХОДЖЕННЯ</t>
  </si>
  <si>
    <t>B6K022</t>
  </si>
  <si>
    <t>27.1. Надходження Транзитні і клірингові операції</t>
  </si>
  <si>
    <t>A6K078</t>
  </si>
  <si>
    <t>27.2. Дебіторська заборгованість за операціями з банками та клієнтами</t>
  </si>
  <si>
    <t>A6K080</t>
  </si>
  <si>
    <t>27.3. Сума очікуваних контрактних надходжень протягом 30 днів за нарахованими доходами за кредитами овердрафт</t>
  </si>
  <si>
    <t>A6K063</t>
  </si>
  <si>
    <t>28. Депозити в Національному банку України, які не включені до високоякісних ліквідних активів (ВЛА), та нараховані доходи за ними</t>
  </si>
  <si>
    <t xml:space="preserve">      Сукупні очікувані надходження грошових коштів (Усього), розрахунок</t>
  </si>
  <si>
    <t xml:space="preserve">      Чистий очікуваний відтік грошових коштів, (Усього), розрахунок</t>
  </si>
  <si>
    <t>31. Коефіцієнт покриття ліквідністю (LCR), ІВ</t>
  </si>
  <si>
    <t xml:space="preserve">      Коефіцієнт покриття ліквідністю (LCR), Усього, розрахунок</t>
  </si>
  <si>
    <t>LCR_ВВ</t>
  </si>
  <si>
    <t>ІВ</t>
  </si>
  <si>
    <t>LCR_ІВ</t>
  </si>
  <si>
    <t>&lt;150%</t>
  </si>
  <si>
    <t>ІВ падає</t>
  </si>
  <si>
    <t>ВВ,ІВ</t>
  </si>
  <si>
    <t>ВВ</t>
  </si>
  <si>
    <t>ВВ падає</t>
  </si>
  <si>
    <t>АТ "МІСТО БАНК"</t>
  </si>
  <si>
    <t>АТ "ТАСКОМБАНК"</t>
  </si>
  <si>
    <t>ПАТ "КРЕДОБАНК"</t>
  </si>
  <si>
    <t>ПАТ "КБ "Земельний Капітал"</t>
  </si>
  <si>
    <t>ПУБЛІЧНЕ АТ "БАНК ФАМІЛЬНИЙ</t>
  </si>
  <si>
    <t>ПАТ "Полтава-банк"</t>
  </si>
  <si>
    <t>ПАТ "Дойче Банк ДБУ"</t>
  </si>
  <si>
    <t>ПАТ "РОЗРАХУНКОВИЙ ЦЕНТР"</t>
  </si>
  <si>
    <t>ПАТ АКБ "Львів"</t>
  </si>
  <si>
    <t>Акціонерний банк"Південний"</t>
  </si>
  <si>
    <t>ПАТ "МЕГАБАНК", Харків</t>
  </si>
  <si>
    <t>ПАТ "СКАЙ БАНК"</t>
  </si>
  <si>
    <t>ПАТ "АСВІО БАНК"</t>
  </si>
  <si>
    <t>ПАТ "Ідея Банк"</t>
  </si>
  <si>
    <t>АТ "КомІнвестБанк"</t>
  </si>
  <si>
    <t>ПАТКБ "ПРАВЕКС-БАНК"</t>
  </si>
  <si>
    <t>ПАТ АКБ "Аркада"</t>
  </si>
  <si>
    <t>ПАТ "АЙБОКС БАНК"</t>
  </si>
  <si>
    <t>"Перший Інвестиційний Банк"</t>
  </si>
  <si>
    <t>ПАТ "АКБ "Траст-капітал"</t>
  </si>
  <si>
    <t>Укр.банк реконстр.та розв.</t>
  </si>
  <si>
    <t>ПАТ "КБ "ГЛОБУС"</t>
  </si>
  <si>
    <t>ПАТ "МІБ"</t>
  </si>
  <si>
    <t>ПуАТ "КБ "Акордбанк"</t>
  </si>
  <si>
    <t>ПАТ "ЄВРОПРОМБАНК"</t>
  </si>
  <si>
    <t>ПАТ "БАНК СІЧ"</t>
  </si>
  <si>
    <t>ПАТ "БАНК "ПОРТАЛ"</t>
  </si>
  <si>
    <t>ПАТ"ПЕРЕХ.БАНК"КРИСТАЛБАНК"</t>
  </si>
  <si>
    <t>Розрахунок LCR у всіх валютах, млн грн</t>
  </si>
  <si>
    <t>Показник</t>
  </si>
  <si>
    <t>Незважені компоненти LCR у національній валюті, млн грн</t>
  </si>
  <si>
    <t>Незважені компоненти LCR у іноземній валюті, млн грн</t>
  </si>
  <si>
    <t>Зважені компоненти LCR у іноземній валюті, млн грн</t>
  </si>
  <si>
    <t>Зважені компоненти LCR у національній валюті, млн грн</t>
  </si>
  <si>
    <t xml:space="preserve">       Сукупні очікувані відпливи грошових коштів (УСЬОГО)</t>
  </si>
  <si>
    <t>3.3 Сума за ОЗДП в ІВ зі строком погашення до 30 днів</t>
  </si>
  <si>
    <t>6.2.  Сума очікуваних контрактних відпливів протягом 30 днів за строковими коштами Національного банку</t>
  </si>
  <si>
    <t>у всіх валютах</t>
  </si>
  <si>
    <t>у іноземній валюті</t>
  </si>
  <si>
    <t>Середнє арифметичне значення LCR за 30 днів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</si>
</sst>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;@"/>
    <numFmt numFmtId="165" formatCode="#,##0.00000"/>
    <numFmt numFmtId="166" formatCode="0.0%"/>
    <numFmt numFmtId="167" formatCode="#,##0.0"/>
  </numFmts>
  <fonts count="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/>
    </xf>
    <xf numFmtId="1" fontId="3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4" fillId="6" borderId="4" xfId="0" applyFont="1" applyFill="1" applyBorder="1" applyAlignment="1">
      <alignment horizontal="center" vertical="center"/>
    </xf>
    <xf numFmtId="3" fontId="2" fillId="6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vertical="center"/>
    </xf>
    <xf numFmtId="165" fontId="2" fillId="4" borderId="2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9" fontId="2" fillId="5" borderId="2" xfId="1" applyFont="1" applyFill="1" applyBorder="1" applyAlignment="1">
      <alignment vertical="center"/>
    </xf>
    <xf numFmtId="167" fontId="2" fillId="4" borderId="2" xfId="0" applyNumberFormat="1" applyFont="1" applyFill="1" applyBorder="1" applyAlignment="1">
      <alignment vertical="center"/>
    </xf>
    <xf numFmtId="167" fontId="2" fillId="3" borderId="2" xfId="0" applyNumberFormat="1" applyFont="1" applyFill="1" applyBorder="1" applyAlignment="1">
      <alignment vertical="center"/>
    </xf>
    <xf numFmtId="167" fontId="2" fillId="5" borderId="2" xfId="0" applyNumberFormat="1" applyFont="1" applyFill="1" applyBorder="1" applyAlignment="1">
      <alignment vertical="center"/>
    </xf>
    <xf numFmtId="167" fontId="2" fillId="7" borderId="4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/>
    </xf>
    <xf numFmtId="166" fontId="2" fillId="3" borderId="3" xfId="1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horizontal="left" vertical="center"/>
    </xf>
    <xf numFmtId="0" fontId="7" fillId="0" borderId="0" xfId="0" applyFont="1"/>
    <xf numFmtId="0" fontId="5" fillId="0" borderId="0" xfId="0" applyFont="1"/>
    <xf numFmtId="0" fontId="7" fillId="0" borderId="2" xfId="0" applyFont="1" applyFill="1" applyBorder="1" applyAlignment="1">
      <alignment vertical="center"/>
    </xf>
    <xf numFmtId="0" fontId="7" fillId="0" borderId="0" xfId="0" applyFont="1" applyFill="1"/>
    <xf numFmtId="0" fontId="7" fillId="6" borderId="4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3" fontId="7" fillId="0" borderId="0" xfId="0" applyNumberFormat="1" applyFont="1"/>
    <xf numFmtId="9" fontId="7" fillId="0" borderId="0" xfId="1" applyFont="1"/>
    <xf numFmtId="0" fontId="7" fillId="0" borderId="5" xfId="0" applyFont="1" applyBorder="1" applyAlignment="1">
      <alignment horizontal="left" indent="1"/>
    </xf>
    <xf numFmtId="0" fontId="7" fillId="0" borderId="0" xfId="0" applyFont="1" applyBorder="1"/>
    <xf numFmtId="9" fontId="5" fillId="0" borderId="6" xfId="0" applyNumberFormat="1" applyFont="1" applyBorder="1"/>
    <xf numFmtId="0" fontId="7" fillId="0" borderId="7" xfId="0" applyFont="1" applyBorder="1" applyAlignment="1">
      <alignment horizontal="left" indent="1"/>
    </xf>
    <xf numFmtId="0" fontId="7" fillId="0" borderId="8" xfId="0" applyFont="1" applyBorder="1"/>
    <xf numFmtId="9" fontId="5" fillId="0" borderId="9" xfId="0" applyNumberFormat="1" applyFont="1" applyBorder="1"/>
    <xf numFmtId="0" fontId="5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166" fontId="7" fillId="0" borderId="0" xfId="1" applyNumberFormat="1" applyFont="1"/>
  </cellXfs>
  <cellStyles count="2">
    <cellStyle name="Обычный" xfId="0" builtinId="0"/>
    <cellStyle name="Процентный" xfId="1" builtinId="5"/>
  </cellStyles>
  <dxfs count="17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5" tint="0.39994506668294322"/>
      </font>
    </dxf>
    <dxf>
      <font>
        <color theme="5" tint="0.39994506668294322"/>
      </font>
    </dxf>
    <dxf>
      <font>
        <color theme="5" tint="0.39994506668294322"/>
      </font>
    </dxf>
    <dxf>
      <font>
        <color theme="5" tint="0.39994506668294322"/>
      </font>
    </dxf>
    <dxf>
      <font>
        <color theme="5" tint="0.39994506668294322"/>
      </font>
    </dxf>
    <dxf>
      <font>
        <color theme="5" tint="0.39994506668294322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ВВ!$AA$148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ВВ!$AB$5:$BL$5</c:f>
              <c:numCache>
                <c:formatCode>General</c:formatCode>
                <c:ptCount val="37"/>
              </c:numCache>
            </c:numRef>
          </c:cat>
          <c:val>
            <c:numRef>
              <c:f>ВВ!$AB$148:$BL$148</c:f>
              <c:numCache>
                <c:formatCode>General</c:formatCode>
                <c:ptCount val="3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78-49B9-88D5-DEB0C1467EA4}"/>
            </c:ext>
          </c:extLst>
        </c:ser>
        <c:ser>
          <c:idx val="1"/>
          <c:order val="1"/>
          <c:tx>
            <c:strRef>
              <c:f>ВВ!$AA$149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ВВ!$AB$5:$BL$5</c:f>
              <c:numCache>
                <c:formatCode>General</c:formatCode>
                <c:ptCount val="37"/>
              </c:numCache>
            </c:numRef>
          </c:cat>
          <c:val>
            <c:numRef>
              <c:f>ВВ!$AB$149:$BL$149</c:f>
              <c:numCache>
                <c:formatCode>General</c:formatCode>
                <c:ptCount val="3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78-49B9-88D5-DEB0C1467EA4}"/>
            </c:ext>
          </c:extLst>
        </c:ser>
        <c:ser>
          <c:idx val="2"/>
          <c:order val="2"/>
          <c:tx>
            <c:strRef>
              <c:f>ВВ!$AA$158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ВВ!$AB$5:$BL$5</c:f>
              <c:numCache>
                <c:formatCode>General</c:formatCode>
                <c:ptCount val="37"/>
              </c:numCache>
            </c:numRef>
          </c:cat>
          <c:val>
            <c:numRef>
              <c:f>ВВ!$AB$158:$BL$158</c:f>
              <c:numCache>
                <c:formatCode>General</c:formatCode>
                <c:ptCount val="3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78-49B9-88D5-DEB0C1467EA4}"/>
            </c:ext>
          </c:extLst>
        </c:ser>
        <c:ser>
          <c:idx val="3"/>
          <c:order val="3"/>
          <c:tx>
            <c:strRef>
              <c:f>ВВ!$AA$159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ВВ!$AB$5:$BL$5</c:f>
              <c:numCache>
                <c:formatCode>General</c:formatCode>
                <c:ptCount val="37"/>
              </c:numCache>
            </c:numRef>
          </c:cat>
          <c:val>
            <c:numRef>
              <c:f>ВВ!$AB$159:$BL$159</c:f>
              <c:numCache>
                <c:formatCode>General</c:formatCode>
                <c:ptCount val="3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78-49B9-88D5-DEB0C1467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0902696"/>
        <c:axId val="1052891232"/>
      </c:lineChart>
      <c:catAx>
        <c:axId val="730902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052891232"/>
        <c:crosses val="autoZero"/>
        <c:auto val="1"/>
        <c:lblAlgn val="ctr"/>
        <c:lblOffset val="100"/>
        <c:noMultiLvlLbl val="1"/>
      </c:catAx>
      <c:valAx>
        <c:axId val="1052891232"/>
        <c:scaling>
          <c:orientation val="minMax"/>
          <c:max val="3"/>
          <c:min val="2.29999999999999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730902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ВВ!$AA$148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ВВ!$AB$5:$BL$5</c:f>
              <c:numCache>
                <c:formatCode>General</c:formatCode>
                <c:ptCount val="37"/>
              </c:numCache>
            </c:numRef>
          </c:cat>
          <c:val>
            <c:numRef>
              <c:f>ВВ!$AB$148:$BL$148</c:f>
              <c:numCache>
                <c:formatCode>General</c:formatCode>
                <c:ptCount val="3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D2-4745-A7B8-FB8B271D984B}"/>
            </c:ext>
          </c:extLst>
        </c:ser>
        <c:ser>
          <c:idx val="2"/>
          <c:order val="1"/>
          <c:tx>
            <c:strRef>
              <c:f>ВВ!$AA$151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ВВ!$AB$5:$BL$5</c:f>
              <c:numCache>
                <c:formatCode>General</c:formatCode>
                <c:ptCount val="37"/>
              </c:numCache>
            </c:numRef>
          </c:cat>
          <c:val>
            <c:numRef>
              <c:f>ВВ!$AB$151:$BL$151</c:f>
              <c:numCache>
                <c:formatCode>General</c:formatCode>
                <c:ptCount val="3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D2-4745-A7B8-FB8B271D984B}"/>
            </c:ext>
          </c:extLst>
        </c:ser>
        <c:ser>
          <c:idx val="3"/>
          <c:order val="2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ВВ!$AB$5:$BL$5</c:f>
              <c:numCache>
                <c:formatCode>General</c:formatCode>
                <c:ptCount val="37"/>
              </c:numCache>
            </c:numRef>
          </c:cat>
          <c:val>
            <c:numRef>
              <c:f>ВВ!$AB$154:$BL$154</c:f>
              <c:numCache>
                <c:formatCode>General</c:formatCode>
                <c:ptCount val="3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D2-4745-A7B8-FB8B271D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0902696"/>
        <c:axId val="1052891232"/>
      </c:lineChart>
      <c:catAx>
        <c:axId val="730902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052891232"/>
        <c:crosses val="autoZero"/>
        <c:auto val="1"/>
        <c:lblAlgn val="ctr"/>
        <c:lblOffset val="100"/>
        <c:noMultiLvlLbl val="1"/>
      </c:catAx>
      <c:valAx>
        <c:axId val="105289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730902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160</xdr:row>
      <xdr:rowOff>47625</xdr:rowOff>
    </xdr:from>
    <xdr:to>
      <xdr:col>33</xdr:col>
      <xdr:colOff>438150</xdr:colOff>
      <xdr:row>174</xdr:row>
      <xdr:rowOff>123825</xdr:rowOff>
    </xdr:to>
    <xdr:graphicFrame macro="">
      <xdr:nvGraphicFramePr>
        <xdr:cNvPr id="2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533400</xdr:colOff>
      <xdr:row>160</xdr:row>
      <xdr:rowOff>19050</xdr:rowOff>
    </xdr:from>
    <xdr:to>
      <xdr:col>42</xdr:col>
      <xdr:colOff>228600</xdr:colOff>
      <xdr:row>174</xdr:row>
      <xdr:rowOff>95250</xdr:rowOff>
    </xdr:to>
    <xdr:graphicFrame macro="">
      <xdr:nvGraphicFramePr>
        <xdr:cNvPr id="3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CR_&#1050;&#1056;\&#1050;&#1086;&#1087;&#1080;&#1103;%20LCR_6Kx_&#1044;&#1080;&#1085;&#1072;&#1084;&#1110;&#1082;&#1072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J141"/>
  <sheetViews>
    <sheetView tabSelected="1" workbookViewId="0">
      <pane xSplit="5" ySplit="5" topLeftCell="F20" activePane="bottomRight" state="frozen"/>
      <selection activeCell="AB105" sqref="AB105"/>
      <selection pane="topRight" activeCell="AB105" sqref="AB105"/>
      <selection pane="bottomLeft" activeCell="AB105" sqref="AB105"/>
      <selection pane="bottomRight" activeCell="D37" sqref="D37"/>
    </sheetView>
  </sheetViews>
  <sheetFormatPr defaultRowHeight="12.75" x14ac:dyDescent="0.2"/>
  <cols>
    <col min="1" max="1" width="9.140625" style="43"/>
    <col min="2" max="3" width="0" style="43" hidden="1" customWidth="1"/>
    <col min="4" max="4" width="19.140625" style="43" customWidth="1"/>
    <col min="5" max="5" width="58.28515625" style="43" customWidth="1"/>
    <col min="6" max="66" width="12.5703125" style="43" customWidth="1"/>
    <col min="67" max="16384" width="9.140625" style="43"/>
  </cols>
  <sheetData>
    <row r="1" spans="1:114" x14ac:dyDescent="0.2">
      <c r="E1" s="44" t="s">
        <v>298</v>
      </c>
    </row>
    <row r="2" spans="1:114" x14ac:dyDescent="0.2">
      <c r="E2" s="43">
        <v>1</v>
      </c>
    </row>
    <row r="4" spans="1:114" x14ac:dyDescent="0.2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114" x14ac:dyDescent="0.2">
      <c r="A5" s="2" t="s">
        <v>0</v>
      </c>
      <c r="B5" s="2" t="s">
        <v>1</v>
      </c>
      <c r="C5" s="2" t="s">
        <v>2</v>
      </c>
      <c r="D5" s="3" t="s">
        <v>294</v>
      </c>
      <c r="E5" s="4" t="s">
        <v>3</v>
      </c>
      <c r="F5" s="2">
        <f>ВВ!F5</f>
        <v>43864</v>
      </c>
      <c r="G5" s="2">
        <f>ВВ!G5</f>
        <v>43865</v>
      </c>
      <c r="H5" s="2">
        <f>ВВ!H5</f>
        <v>43866</v>
      </c>
      <c r="I5" s="2">
        <f>ВВ!I5</f>
        <v>43867</v>
      </c>
      <c r="J5" s="2">
        <f>ВВ!J5</f>
        <v>43868</v>
      </c>
      <c r="K5" s="2">
        <f>ВВ!K5</f>
        <v>43871</v>
      </c>
      <c r="L5" s="2">
        <f>ВВ!L5</f>
        <v>43872</v>
      </c>
      <c r="M5" s="2">
        <f>ВВ!M5</f>
        <v>43873</v>
      </c>
      <c r="N5" s="2">
        <f>ВВ!N5</f>
        <v>43874</v>
      </c>
      <c r="O5" s="2">
        <f>ВВ!O5</f>
        <v>43875</v>
      </c>
      <c r="P5" s="2">
        <f>ВВ!P5</f>
        <v>43878</v>
      </c>
      <c r="Q5" s="2">
        <f>ВВ!Q5</f>
        <v>43879</v>
      </c>
      <c r="R5" s="2">
        <f>ВВ!R5</f>
        <v>43880</v>
      </c>
      <c r="S5" s="2">
        <f>ВВ!S5</f>
        <v>43881</v>
      </c>
      <c r="T5" s="2">
        <f>ВВ!T5</f>
        <v>43882</v>
      </c>
      <c r="U5" s="2">
        <f>ВВ!U5</f>
        <v>43885</v>
      </c>
      <c r="V5" s="2">
        <f>ВВ!V5</f>
        <v>43886</v>
      </c>
      <c r="W5" s="2">
        <f>ВВ!W5</f>
        <v>43887</v>
      </c>
      <c r="X5" s="2">
        <f>ВВ!X5</f>
        <v>43888</v>
      </c>
      <c r="Y5" s="2">
        <f>ВВ!Y5</f>
        <v>43889</v>
      </c>
      <c r="Z5" s="2">
        <f>ВВ!Z5</f>
        <v>43892</v>
      </c>
      <c r="AA5" s="2">
        <f>ВВ!AA5</f>
        <v>43893</v>
      </c>
    </row>
    <row r="6" spans="1:114" x14ac:dyDescent="0.2">
      <c r="A6" s="5"/>
      <c r="B6" s="5"/>
      <c r="C6" s="5"/>
      <c r="D6" s="6"/>
      <c r="E6" s="7" t="s">
        <v>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114" x14ac:dyDescent="0.2">
      <c r="A7" s="9"/>
      <c r="B7" s="9"/>
      <c r="C7" s="10"/>
      <c r="D7" s="9"/>
      <c r="E7" s="9" t="s">
        <v>5</v>
      </c>
      <c r="F7" s="11">
        <f>F8+F9</f>
        <v>9817.2139404100035</v>
      </c>
      <c r="G7" s="11">
        <f t="shared" ref="G7:BK7" si="0">G8+G9</f>
        <v>9845.6058809899951</v>
      </c>
      <c r="H7" s="11">
        <f t="shared" si="0"/>
        <v>9910.6614614999999</v>
      </c>
      <c r="I7" s="11">
        <f t="shared" si="0"/>
        <v>10059.559313650007</v>
      </c>
      <c r="J7" s="11">
        <f t="shared" si="0"/>
        <v>9980.053845950004</v>
      </c>
      <c r="K7" s="11">
        <f t="shared" si="0"/>
        <v>9701.4102164100022</v>
      </c>
      <c r="L7" s="11">
        <f t="shared" si="0"/>
        <v>8996.653715530003</v>
      </c>
      <c r="M7" s="11">
        <f t="shared" si="0"/>
        <v>9038.3036288999992</v>
      </c>
      <c r="N7" s="11">
        <f t="shared" si="0"/>
        <v>9316.1165379899976</v>
      </c>
      <c r="O7" s="11">
        <f t="shared" si="0"/>
        <v>9440.3740995800017</v>
      </c>
      <c r="P7" s="11">
        <f t="shared" si="0"/>
        <v>9426.2197644400039</v>
      </c>
      <c r="Q7" s="11">
        <f t="shared" si="0"/>
        <v>9528.1735315900005</v>
      </c>
      <c r="R7" s="11">
        <f t="shared" si="0"/>
        <v>9458.6134413900018</v>
      </c>
      <c r="S7" s="11">
        <f t="shared" si="0"/>
        <v>9489.4732827000007</v>
      </c>
      <c r="T7" s="11">
        <f t="shared" si="0"/>
        <v>9634.929299680005</v>
      </c>
      <c r="U7" s="11">
        <f t="shared" si="0"/>
        <v>9457.526286330005</v>
      </c>
      <c r="V7" s="11">
        <f t="shared" si="0"/>
        <v>9056.9966697599993</v>
      </c>
      <c r="W7" s="11">
        <f t="shared" si="0"/>
        <v>9131.5436431800008</v>
      </c>
      <c r="X7" s="11">
        <f t="shared" si="0"/>
        <v>9114.1476876000015</v>
      </c>
      <c r="Y7" s="11">
        <f t="shared" si="0"/>
        <v>9112.1595759900028</v>
      </c>
      <c r="Z7" s="11">
        <f t="shared" si="0"/>
        <v>9034.2215687200041</v>
      </c>
      <c r="AA7" s="11">
        <f t="shared" si="0"/>
        <v>9060.0153381800028</v>
      </c>
    </row>
    <row r="8" spans="1:114" x14ac:dyDescent="0.2">
      <c r="A8" s="12">
        <v>1</v>
      </c>
      <c r="B8" s="12">
        <v>1</v>
      </c>
      <c r="C8" s="13"/>
      <c r="D8" s="12" t="s">
        <v>6</v>
      </c>
      <c r="E8" s="12" t="s">
        <v>7</v>
      </c>
      <c r="F8" s="14">
        <f>HB_b!F8*$A8</f>
        <v>9847.2139404100035</v>
      </c>
      <c r="G8" s="14">
        <f>HB_b!G8*$A8</f>
        <v>9874.6058809899951</v>
      </c>
      <c r="H8" s="14">
        <f>HB_b!H8*$A8</f>
        <v>9940.6614614999999</v>
      </c>
      <c r="I8" s="14">
        <f>HB_b!I8*$A8</f>
        <v>10089.559313650007</v>
      </c>
      <c r="J8" s="14">
        <f>HB_b!J8*$A8</f>
        <v>10010.053845950004</v>
      </c>
      <c r="K8" s="14">
        <f>HB_b!K8*$A8</f>
        <v>9728.4102164100022</v>
      </c>
      <c r="L8" s="14">
        <f>HB_b!L8*$A8</f>
        <v>9027.653715530003</v>
      </c>
      <c r="M8" s="14">
        <f>HB_b!M8*$A8</f>
        <v>9066.3036288999992</v>
      </c>
      <c r="N8" s="14">
        <f>HB_b!N8*$A8</f>
        <v>9348.1165379899976</v>
      </c>
      <c r="O8" s="14">
        <f>HB_b!O8*$A8</f>
        <v>9468.3740995800017</v>
      </c>
      <c r="P8" s="14">
        <f>HB_b!P8*$A8</f>
        <v>9455.2197644400039</v>
      </c>
      <c r="Q8" s="14">
        <f>HB_b!Q8*$A8</f>
        <v>9560.1735315900005</v>
      </c>
      <c r="R8" s="14">
        <f>HB_b!R8*$A8</f>
        <v>9485.6134413900018</v>
      </c>
      <c r="S8" s="14">
        <f>HB_b!S8*$A8</f>
        <v>9517.4732827000007</v>
      </c>
      <c r="T8" s="14">
        <f>HB_b!T8*$A8</f>
        <v>9662.929299680005</v>
      </c>
      <c r="U8" s="14">
        <f>HB_b!U8*$A8</f>
        <v>9488.526286330005</v>
      </c>
      <c r="V8" s="14">
        <f>HB_b!V8*$A8</f>
        <v>9088.9966697599993</v>
      </c>
      <c r="W8" s="14">
        <f>HB_b!W8*$A8</f>
        <v>9161.5436431800008</v>
      </c>
      <c r="X8" s="14">
        <f>HB_b!X8*$A8</f>
        <v>9142.1476876000015</v>
      </c>
      <c r="Y8" s="14">
        <f>HB_b!Y8*$A8</f>
        <v>9140.1595759900028</v>
      </c>
      <c r="Z8" s="14">
        <f>HB_b!Z8*$A8</f>
        <v>9061.2215687200041</v>
      </c>
      <c r="AA8" s="14">
        <f>HB_b!AA8*$A8</f>
        <v>9087.0153381800028</v>
      </c>
    </row>
    <row r="9" spans="1:114" x14ac:dyDescent="0.2">
      <c r="A9" s="12">
        <v>1</v>
      </c>
      <c r="B9" s="12">
        <v>1</v>
      </c>
      <c r="C9" s="13"/>
      <c r="D9" s="12" t="s">
        <v>8</v>
      </c>
      <c r="E9" s="12" t="s">
        <v>9</v>
      </c>
      <c r="F9" s="14">
        <f>HB_b!F9*$A9</f>
        <v>-30</v>
      </c>
      <c r="G9" s="14">
        <f>HB_b!G9*$A9</f>
        <v>-29</v>
      </c>
      <c r="H9" s="14">
        <f>HB_b!H9*$A9</f>
        <v>-30</v>
      </c>
      <c r="I9" s="14">
        <f>HB_b!I9*$A9</f>
        <v>-30</v>
      </c>
      <c r="J9" s="14">
        <f>HB_b!J9*$A9</f>
        <v>-30</v>
      </c>
      <c r="K9" s="14">
        <f>HB_b!K9*$A9</f>
        <v>-27</v>
      </c>
      <c r="L9" s="14">
        <f>HB_b!L9*$A9</f>
        <v>-31</v>
      </c>
      <c r="M9" s="14">
        <f>HB_b!M9*$A9</f>
        <v>-28</v>
      </c>
      <c r="N9" s="14">
        <f>HB_b!N9*$A9</f>
        <v>-32</v>
      </c>
      <c r="O9" s="14">
        <f>HB_b!O9*$A9</f>
        <v>-28</v>
      </c>
      <c r="P9" s="14">
        <f>HB_b!P9*$A9</f>
        <v>-29</v>
      </c>
      <c r="Q9" s="14">
        <f>HB_b!Q9*$A9</f>
        <v>-32</v>
      </c>
      <c r="R9" s="14">
        <f>HB_b!R9*$A9</f>
        <v>-27</v>
      </c>
      <c r="S9" s="14">
        <f>HB_b!S9*$A9</f>
        <v>-28</v>
      </c>
      <c r="T9" s="14">
        <f>HB_b!T9*$A9</f>
        <v>-28</v>
      </c>
      <c r="U9" s="14">
        <f>HB_b!U9*$A9</f>
        <v>-31</v>
      </c>
      <c r="V9" s="14">
        <f>HB_b!V9*$A9</f>
        <v>-32</v>
      </c>
      <c r="W9" s="14">
        <f>HB_b!W9*$A9</f>
        <v>-30</v>
      </c>
      <c r="X9" s="14">
        <f>HB_b!X9*$A9</f>
        <v>-28</v>
      </c>
      <c r="Y9" s="14">
        <f>HB_b!Y9*$A9</f>
        <v>-28</v>
      </c>
      <c r="Z9" s="14">
        <f>HB_b!Z9*$A9</f>
        <v>-27</v>
      </c>
      <c r="AA9" s="14">
        <f>HB_b!AA9*$A9</f>
        <v>-27</v>
      </c>
    </row>
    <row r="10" spans="1:114" x14ac:dyDescent="0.2">
      <c r="A10" s="12">
        <v>1</v>
      </c>
      <c r="B10" s="12">
        <v>1</v>
      </c>
      <c r="C10" s="13"/>
      <c r="D10" s="15" t="s">
        <v>10</v>
      </c>
      <c r="E10" s="15" t="s">
        <v>11</v>
      </c>
      <c r="F10" s="14">
        <f>HB_b!F10*$A10</f>
        <v>30539.698371369996</v>
      </c>
      <c r="G10" s="14">
        <f>HB_b!G10*$A10</f>
        <v>29789.756868420001</v>
      </c>
      <c r="H10" s="14">
        <f>HB_b!H10*$A10</f>
        <v>40366.329429099984</v>
      </c>
      <c r="I10" s="14">
        <f>HB_b!I10*$A10</f>
        <v>30531.85969994</v>
      </c>
      <c r="J10" s="14">
        <f>HB_b!J10*$A10</f>
        <v>28235.31760187</v>
      </c>
      <c r="K10" s="14">
        <f>HB_b!K10*$A10</f>
        <v>21427.664793240001</v>
      </c>
      <c r="L10" s="14">
        <f>HB_b!L10*$A10</f>
        <v>27143.627965460011</v>
      </c>
      <c r="M10" s="14">
        <f>HB_b!M10*$A10</f>
        <v>26764.658177770001</v>
      </c>
      <c r="N10" s="14">
        <f>HB_b!N10*$A10</f>
        <v>24494.005415399999</v>
      </c>
      <c r="O10" s="14">
        <f>HB_b!O10*$A10</f>
        <v>28460.438876239983</v>
      </c>
      <c r="P10" s="14">
        <f>HB_b!P10*$A10</f>
        <v>28341.016827830012</v>
      </c>
      <c r="Q10" s="14">
        <f>HB_b!Q10*$A10</f>
        <v>29539.917705669999</v>
      </c>
      <c r="R10" s="14">
        <f>HB_b!R10*$A10</f>
        <v>28382.085060339985</v>
      </c>
      <c r="S10" s="14">
        <f>HB_b!S10*$A10</f>
        <v>29199.169278349989</v>
      </c>
      <c r="T10" s="14">
        <f>HB_b!T10*$A10</f>
        <v>31134.190561180003</v>
      </c>
      <c r="U10" s="14">
        <f>HB_b!U10*$A10</f>
        <v>32092.13305706</v>
      </c>
      <c r="V10" s="14">
        <f>HB_b!V10*$A10</f>
        <v>32606.342908729996</v>
      </c>
      <c r="W10" s="14">
        <f>HB_b!W10*$A10</f>
        <v>33640.330524029996</v>
      </c>
      <c r="X10" s="14">
        <f>HB_b!X10*$A10</f>
        <v>30500.846517429993</v>
      </c>
      <c r="Y10" s="14">
        <f>HB_b!Y10*$A10</f>
        <v>31433.503608809995</v>
      </c>
      <c r="Z10" s="14">
        <f>HB_b!Z10*$A10</f>
        <v>25521.891966620005</v>
      </c>
      <c r="AA10" s="14">
        <f>HB_b!AA10*$A10</f>
        <v>26559.236172860008</v>
      </c>
    </row>
    <row r="11" spans="1:114" x14ac:dyDescent="0.2">
      <c r="A11" s="12"/>
      <c r="B11" s="12"/>
      <c r="C11" s="13"/>
      <c r="D11" s="12"/>
      <c r="E11" s="15" t="s">
        <v>12</v>
      </c>
      <c r="F11" s="11">
        <f>F12+F15+F16+F17</f>
        <v>51630.044099999999</v>
      </c>
      <c r="G11" s="11">
        <f t="shared" ref="G11:BK11" si="1">G12+G15+G16+G17</f>
        <v>52125.626499999998</v>
      </c>
      <c r="H11" s="11">
        <f t="shared" si="1"/>
        <v>52101.655100000004</v>
      </c>
      <c r="I11" s="11">
        <f t="shared" si="1"/>
        <v>51871.406045000003</v>
      </c>
      <c r="J11" s="11">
        <f t="shared" si="1"/>
        <v>51609.008431039998</v>
      </c>
      <c r="K11" s="11">
        <f t="shared" si="1"/>
        <v>52191.059681040002</v>
      </c>
      <c r="L11" s="11">
        <f t="shared" si="1"/>
        <v>52115.715164369998</v>
      </c>
      <c r="M11" s="11">
        <f t="shared" si="1"/>
        <v>51348.2045</v>
      </c>
      <c r="N11" s="11">
        <f t="shared" si="1"/>
        <v>51606.539299999997</v>
      </c>
      <c r="O11" s="11">
        <f t="shared" si="1"/>
        <v>51853.952299999997</v>
      </c>
      <c r="P11" s="11">
        <f t="shared" si="1"/>
        <v>51705.952299999997</v>
      </c>
      <c r="Q11" s="11">
        <f t="shared" si="1"/>
        <v>51422.952299999997</v>
      </c>
      <c r="R11" s="11">
        <f t="shared" si="1"/>
        <v>51914.952299999997</v>
      </c>
      <c r="S11" s="11">
        <f t="shared" si="1"/>
        <v>51658.674800000001</v>
      </c>
      <c r="T11" s="11">
        <f t="shared" si="1"/>
        <v>51566.904799999997</v>
      </c>
      <c r="U11" s="11">
        <f t="shared" si="1"/>
        <v>54978.904799999997</v>
      </c>
      <c r="V11" s="11">
        <f t="shared" si="1"/>
        <v>51118.891799999998</v>
      </c>
      <c r="W11" s="11">
        <f t="shared" si="1"/>
        <v>52821.548799999997</v>
      </c>
      <c r="X11" s="11">
        <f t="shared" si="1"/>
        <v>52664.641450000003</v>
      </c>
      <c r="Y11" s="11">
        <f t="shared" si="1"/>
        <v>57176.692450000002</v>
      </c>
      <c r="Z11" s="11">
        <f t="shared" si="1"/>
        <v>52273.981</v>
      </c>
      <c r="AA11" s="11">
        <f t="shared" si="1"/>
        <v>54491.328999999998</v>
      </c>
    </row>
    <row r="12" spans="1:114" x14ac:dyDescent="0.2">
      <c r="A12" s="12"/>
      <c r="B12" s="16"/>
      <c r="C12" s="10"/>
      <c r="D12" s="17"/>
      <c r="E12" s="17" t="s">
        <v>13</v>
      </c>
      <c r="F12" s="11">
        <f>IF($E$2=2,0,F13+F14)</f>
        <v>50817</v>
      </c>
      <c r="G12" s="11">
        <f t="shared" ref="G12:BK12" si="2">IF($E$2=2,0,G13+G14)</f>
        <v>50919</v>
      </c>
      <c r="H12" s="11">
        <f t="shared" si="2"/>
        <v>50833</v>
      </c>
      <c r="I12" s="11">
        <f t="shared" si="2"/>
        <v>50349</v>
      </c>
      <c r="J12" s="11">
        <f t="shared" si="2"/>
        <v>50083</v>
      </c>
      <c r="K12" s="11">
        <f t="shared" si="2"/>
        <v>50665</v>
      </c>
      <c r="L12" s="11">
        <f t="shared" si="2"/>
        <v>50649</v>
      </c>
      <c r="M12" s="11">
        <f t="shared" si="2"/>
        <v>50082</v>
      </c>
      <c r="N12" s="11">
        <f t="shared" si="2"/>
        <v>50522</v>
      </c>
      <c r="O12" s="11">
        <f t="shared" si="2"/>
        <v>50743</v>
      </c>
      <c r="P12" s="11">
        <f t="shared" si="2"/>
        <v>50595</v>
      </c>
      <c r="Q12" s="11">
        <f t="shared" si="2"/>
        <v>50307</v>
      </c>
      <c r="R12" s="11">
        <f t="shared" si="2"/>
        <v>50799</v>
      </c>
      <c r="S12" s="11">
        <f t="shared" si="2"/>
        <v>50746</v>
      </c>
      <c r="T12" s="11">
        <f t="shared" si="2"/>
        <v>50663</v>
      </c>
      <c r="U12" s="11">
        <f t="shared" si="2"/>
        <v>53963</v>
      </c>
      <c r="V12" s="11">
        <f t="shared" si="2"/>
        <v>50218</v>
      </c>
      <c r="W12" s="11">
        <f t="shared" si="2"/>
        <v>51301</v>
      </c>
      <c r="X12" s="11">
        <f t="shared" si="2"/>
        <v>51439</v>
      </c>
      <c r="Y12" s="11">
        <f t="shared" si="2"/>
        <v>55953</v>
      </c>
      <c r="Z12" s="11">
        <f t="shared" si="2"/>
        <v>51383</v>
      </c>
      <c r="AA12" s="11">
        <f t="shared" si="2"/>
        <v>52489</v>
      </c>
    </row>
    <row r="13" spans="1:114" s="46" customFormat="1" x14ac:dyDescent="0.2">
      <c r="A13" s="37">
        <v>1</v>
      </c>
      <c r="B13" s="38">
        <v>0</v>
      </c>
      <c r="C13" s="39">
        <v>1</v>
      </c>
      <c r="D13" s="45" t="s">
        <v>14</v>
      </c>
      <c r="E13" s="45" t="s">
        <v>15</v>
      </c>
      <c r="F13" s="14">
        <f>HB_b!F13*$A13</f>
        <v>50817</v>
      </c>
      <c r="G13" s="14">
        <f>HB_b!G13*$A13</f>
        <v>50919</v>
      </c>
      <c r="H13" s="14">
        <f>HB_b!H13*$A13</f>
        <v>50833</v>
      </c>
      <c r="I13" s="14">
        <f>HB_b!I13*$A13</f>
        <v>50349</v>
      </c>
      <c r="J13" s="14">
        <f>HB_b!J13*$A13</f>
        <v>50083</v>
      </c>
      <c r="K13" s="14">
        <f>HB_b!K13*$A13</f>
        <v>50665</v>
      </c>
      <c r="L13" s="14">
        <f>HB_b!L13*$A13</f>
        <v>50649</v>
      </c>
      <c r="M13" s="14">
        <f>HB_b!M13*$A13</f>
        <v>50082</v>
      </c>
      <c r="N13" s="14">
        <f>HB_b!N13*$A13</f>
        <v>50522</v>
      </c>
      <c r="O13" s="14">
        <f>HB_b!O13*$A13</f>
        <v>50743</v>
      </c>
      <c r="P13" s="14">
        <f>HB_b!P13*$A13</f>
        <v>50595</v>
      </c>
      <c r="Q13" s="14">
        <f>HB_b!Q13*$A13</f>
        <v>50307</v>
      </c>
      <c r="R13" s="14">
        <f>HB_b!R13*$A13</f>
        <v>50799</v>
      </c>
      <c r="S13" s="14">
        <f>HB_b!S13*$A13</f>
        <v>50746</v>
      </c>
      <c r="T13" s="14">
        <f>HB_b!T13*$A13</f>
        <v>50663</v>
      </c>
      <c r="U13" s="14">
        <f>HB_b!U13*$A13</f>
        <v>53963</v>
      </c>
      <c r="V13" s="14">
        <f>HB_b!V13*$A13</f>
        <v>50218</v>
      </c>
      <c r="W13" s="14">
        <f>HB_b!W13*$A13</f>
        <v>51301</v>
      </c>
      <c r="X13" s="14">
        <f>HB_b!X13*$A13</f>
        <v>51439</v>
      </c>
      <c r="Y13" s="14">
        <f>HB_b!Y13*$A13</f>
        <v>55953</v>
      </c>
      <c r="Z13" s="14">
        <f>HB_b!Z13*$A13</f>
        <v>51383</v>
      </c>
      <c r="AA13" s="14">
        <f>HB_b!AA13*$A13</f>
        <v>52489</v>
      </c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</row>
    <row r="14" spans="1:114" s="46" customFormat="1" x14ac:dyDescent="0.2">
      <c r="A14" s="37">
        <v>1</v>
      </c>
      <c r="B14" s="38">
        <v>0</v>
      </c>
      <c r="C14" s="39">
        <v>2</v>
      </c>
      <c r="D14" s="45" t="s">
        <v>14</v>
      </c>
      <c r="E14" s="45" t="s">
        <v>16</v>
      </c>
      <c r="F14" s="14">
        <f>HB_b!F14*$A14</f>
        <v>0</v>
      </c>
      <c r="G14" s="14">
        <f>HB_b!G14*$A14</f>
        <v>0</v>
      </c>
      <c r="H14" s="14">
        <f>HB_b!H14*$A14</f>
        <v>0</v>
      </c>
      <c r="I14" s="14">
        <f>HB_b!I14*$A14</f>
        <v>0</v>
      </c>
      <c r="J14" s="14">
        <f>HB_b!J14*$A14</f>
        <v>0</v>
      </c>
      <c r="K14" s="14">
        <f>HB_b!K14*$A14</f>
        <v>0</v>
      </c>
      <c r="L14" s="14">
        <f>HB_b!L14*$A14</f>
        <v>0</v>
      </c>
      <c r="M14" s="14">
        <f>HB_b!M14*$A14</f>
        <v>0</v>
      </c>
      <c r="N14" s="14">
        <f>HB_b!N14*$A14</f>
        <v>0</v>
      </c>
      <c r="O14" s="14">
        <f>HB_b!O14*$A14</f>
        <v>0</v>
      </c>
      <c r="P14" s="14">
        <f>HB_b!P14*$A14</f>
        <v>0</v>
      </c>
      <c r="Q14" s="14">
        <f>HB_b!Q14*$A14</f>
        <v>0</v>
      </c>
      <c r="R14" s="14">
        <f>HB_b!R14*$A14</f>
        <v>0</v>
      </c>
      <c r="S14" s="14">
        <f>HB_b!S14*$A14</f>
        <v>0</v>
      </c>
      <c r="T14" s="14">
        <f>HB_b!T14*$A14</f>
        <v>0</v>
      </c>
      <c r="U14" s="14">
        <f>HB_b!U14*$A14</f>
        <v>0</v>
      </c>
      <c r="V14" s="14">
        <f>HB_b!V14*$A14</f>
        <v>0</v>
      </c>
      <c r="W14" s="14">
        <f>HB_b!W14*$A14</f>
        <v>0</v>
      </c>
      <c r="X14" s="14">
        <f>HB_b!X14*$A14</f>
        <v>0</v>
      </c>
      <c r="Y14" s="14">
        <f>HB_b!Y14*$A14</f>
        <v>0</v>
      </c>
      <c r="Z14" s="14">
        <f>HB_b!Z14*$A14</f>
        <v>0</v>
      </c>
      <c r="AA14" s="14">
        <f>HB_b!AA14*$A14</f>
        <v>0</v>
      </c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</row>
    <row r="15" spans="1:114" x14ac:dyDescent="0.2">
      <c r="A15" s="12">
        <v>1</v>
      </c>
      <c r="B15" s="17">
        <v>1</v>
      </c>
      <c r="C15" s="10"/>
      <c r="D15" s="17" t="s">
        <v>17</v>
      </c>
      <c r="E15" s="17" t="s">
        <v>18</v>
      </c>
      <c r="F15" s="14">
        <f>HB_b!F15*$A15</f>
        <v>813.04409999999996</v>
      </c>
      <c r="G15" s="14">
        <f>HB_b!G15*$A15</f>
        <v>1206.6265000000001</v>
      </c>
      <c r="H15" s="14">
        <f>HB_b!H15*$A15</f>
        <v>1268.6550999999999</v>
      </c>
      <c r="I15" s="14">
        <f>HB_b!I15*$A15</f>
        <v>1522.4060449999999</v>
      </c>
      <c r="J15" s="14">
        <f>HB_b!J15*$A15</f>
        <v>1526.00843104</v>
      </c>
      <c r="K15" s="14">
        <f>HB_b!K15*$A15</f>
        <v>1526.05968104</v>
      </c>
      <c r="L15" s="14">
        <f>HB_b!L15*$A15</f>
        <v>1466.7151643699999</v>
      </c>
      <c r="M15" s="14">
        <f>HB_b!M15*$A15</f>
        <v>1266.2045000000001</v>
      </c>
      <c r="N15" s="14">
        <f>HB_b!N15*$A15</f>
        <v>1084.5392999999999</v>
      </c>
      <c r="O15" s="14">
        <f>HB_b!O15*$A15</f>
        <v>1110.9522999999999</v>
      </c>
      <c r="P15" s="14">
        <f>HB_b!P15*$A15</f>
        <v>1110.9522999999999</v>
      </c>
      <c r="Q15" s="14">
        <f>HB_b!Q15*$A15</f>
        <v>1115.9522999999999</v>
      </c>
      <c r="R15" s="14">
        <f>HB_b!R15*$A15</f>
        <v>1115.9522999999999</v>
      </c>
      <c r="S15" s="14">
        <f>HB_b!S15*$A15</f>
        <v>912.6748</v>
      </c>
      <c r="T15" s="14">
        <f>HB_b!T15*$A15</f>
        <v>903.90480000000002</v>
      </c>
      <c r="U15" s="14">
        <f>HB_b!U15*$A15</f>
        <v>1015.9048</v>
      </c>
      <c r="V15" s="14">
        <f>HB_b!V15*$A15</f>
        <v>900.89179999999999</v>
      </c>
      <c r="W15" s="14">
        <f>HB_b!W15*$A15</f>
        <v>1520.5488</v>
      </c>
      <c r="X15" s="14">
        <f>HB_b!X15*$A15</f>
        <v>1225.6414500000001</v>
      </c>
      <c r="Y15" s="14">
        <f>HB_b!Y15*$A15</f>
        <v>1223.69245</v>
      </c>
      <c r="Z15" s="14">
        <f>HB_b!Z15*$A15</f>
        <v>890.98099999999999</v>
      </c>
      <c r="AA15" s="14">
        <f>HB_b!AA15*$A15</f>
        <v>2002.329</v>
      </c>
    </row>
    <row r="16" spans="1:114" x14ac:dyDescent="0.2">
      <c r="A16" s="12">
        <v>0</v>
      </c>
      <c r="B16" s="17">
        <v>1</v>
      </c>
      <c r="C16" s="10"/>
      <c r="D16" s="17" t="s">
        <v>19</v>
      </c>
      <c r="E16" s="17" t="s">
        <v>20</v>
      </c>
      <c r="F16" s="14">
        <f>HB_b!F16*$A16</f>
        <v>0</v>
      </c>
      <c r="G16" s="14">
        <f>HB_b!G16*$A16</f>
        <v>0</v>
      </c>
      <c r="H16" s="14">
        <f>HB_b!H16*$A16</f>
        <v>0</v>
      </c>
      <c r="I16" s="14">
        <f>HB_b!I16*$A16</f>
        <v>0</v>
      </c>
      <c r="J16" s="14">
        <f>HB_b!J16*$A16</f>
        <v>0</v>
      </c>
      <c r="K16" s="14">
        <f>HB_b!K16*$A16</f>
        <v>0</v>
      </c>
      <c r="L16" s="14">
        <f>HB_b!L16*$A16</f>
        <v>0</v>
      </c>
      <c r="M16" s="14">
        <f>HB_b!M16*$A16</f>
        <v>0</v>
      </c>
      <c r="N16" s="14">
        <f>HB_b!N16*$A16</f>
        <v>0</v>
      </c>
      <c r="O16" s="14">
        <f>HB_b!O16*$A16</f>
        <v>0</v>
      </c>
      <c r="P16" s="14">
        <f>HB_b!P16*$A16</f>
        <v>0</v>
      </c>
      <c r="Q16" s="14">
        <f>HB_b!Q16*$A16</f>
        <v>0</v>
      </c>
      <c r="R16" s="14">
        <f>HB_b!R16*$A16</f>
        <v>0</v>
      </c>
      <c r="S16" s="14">
        <f>HB_b!S16*$A16</f>
        <v>0</v>
      </c>
      <c r="T16" s="14">
        <f>HB_b!T16*$A16</f>
        <v>0</v>
      </c>
      <c r="U16" s="14">
        <f>HB_b!U16*$A16</f>
        <v>0</v>
      </c>
      <c r="V16" s="14">
        <f>HB_b!V16*$A16</f>
        <v>0</v>
      </c>
      <c r="W16" s="14">
        <f>HB_b!W16*$A16</f>
        <v>0</v>
      </c>
      <c r="X16" s="14">
        <f>HB_b!X16*$A16</f>
        <v>0</v>
      </c>
      <c r="Y16" s="14">
        <f>HB_b!Y16*$A16</f>
        <v>0</v>
      </c>
      <c r="Z16" s="14">
        <f>HB_b!Z16*$A16</f>
        <v>0</v>
      </c>
      <c r="AA16" s="14">
        <f>HB_b!AA16*$A16</f>
        <v>0</v>
      </c>
    </row>
    <row r="17" spans="1:27" x14ac:dyDescent="0.2">
      <c r="A17" s="12">
        <v>0</v>
      </c>
      <c r="B17" s="17">
        <v>0.85</v>
      </c>
      <c r="C17" s="10"/>
      <c r="D17" s="17" t="s">
        <v>21</v>
      </c>
      <c r="E17" s="17" t="s">
        <v>22</v>
      </c>
      <c r="F17" s="14">
        <f>HB_b!F17*$A17</f>
        <v>0</v>
      </c>
      <c r="G17" s="14">
        <f>HB_b!G17*$A17</f>
        <v>0</v>
      </c>
      <c r="H17" s="14">
        <f>HB_b!H17*$A17</f>
        <v>0</v>
      </c>
      <c r="I17" s="14">
        <f>HB_b!I17*$A17</f>
        <v>0</v>
      </c>
      <c r="J17" s="14">
        <f>HB_b!J17*$A17</f>
        <v>0</v>
      </c>
      <c r="K17" s="14">
        <f>HB_b!K17*$A17</f>
        <v>0</v>
      </c>
      <c r="L17" s="14">
        <f>HB_b!L17*$A17</f>
        <v>0</v>
      </c>
      <c r="M17" s="14">
        <f>HB_b!M17*$A17</f>
        <v>0</v>
      </c>
      <c r="N17" s="14">
        <f>HB_b!N17*$A17</f>
        <v>0</v>
      </c>
      <c r="O17" s="14">
        <f>HB_b!O17*$A17</f>
        <v>0</v>
      </c>
      <c r="P17" s="14">
        <f>HB_b!P17*$A17</f>
        <v>0</v>
      </c>
      <c r="Q17" s="14">
        <f>HB_b!Q17*$A17</f>
        <v>0</v>
      </c>
      <c r="R17" s="14">
        <f>HB_b!R17*$A17</f>
        <v>0</v>
      </c>
      <c r="S17" s="14">
        <f>HB_b!S17*$A17</f>
        <v>0</v>
      </c>
      <c r="T17" s="14">
        <f>HB_b!T17*$A17</f>
        <v>0</v>
      </c>
      <c r="U17" s="14">
        <f>HB_b!U17*$A17</f>
        <v>0</v>
      </c>
      <c r="V17" s="14">
        <f>HB_b!V17*$A17</f>
        <v>0</v>
      </c>
      <c r="W17" s="14">
        <f>HB_b!W17*$A17</f>
        <v>0</v>
      </c>
      <c r="X17" s="14">
        <f>HB_b!X17*$A17</f>
        <v>0</v>
      </c>
      <c r="Y17" s="14">
        <f>HB_b!Y17*$A17</f>
        <v>0</v>
      </c>
      <c r="Z17" s="14">
        <f>HB_b!Z17*$A17</f>
        <v>0</v>
      </c>
      <c r="AA17" s="14">
        <f>HB_b!AA17*$A17</f>
        <v>0</v>
      </c>
    </row>
    <row r="18" spans="1:27" x14ac:dyDescent="0.2">
      <c r="A18" s="12">
        <v>1</v>
      </c>
      <c r="B18" s="17">
        <v>0</v>
      </c>
      <c r="C18" s="10"/>
      <c r="D18" s="9" t="s">
        <v>23</v>
      </c>
      <c r="E18" s="9" t="s">
        <v>24</v>
      </c>
      <c r="F18" s="14">
        <f>HB_b!F18*$A18</f>
        <v>26977.75</v>
      </c>
      <c r="G18" s="14">
        <f>HB_b!G18*$A18</f>
        <v>27722.5</v>
      </c>
      <c r="H18" s="14">
        <f>HB_b!H18*$A18</f>
        <v>27349</v>
      </c>
      <c r="I18" s="14">
        <f>HB_b!I18*$A18</f>
        <v>28461.5</v>
      </c>
      <c r="J18" s="14">
        <f>HB_b!J18*$A18</f>
        <v>29128.75</v>
      </c>
      <c r="K18" s="14">
        <f>HB_b!K18*$A18</f>
        <v>23714</v>
      </c>
      <c r="L18" s="14">
        <f>HB_b!L18*$A18</f>
        <v>27167</v>
      </c>
      <c r="M18" s="14">
        <f>HB_b!M18*$A18</f>
        <v>22623.5</v>
      </c>
      <c r="N18" s="14">
        <f>HB_b!N18*$A18</f>
        <v>29966</v>
      </c>
      <c r="O18" s="14">
        <f>HB_b!O18*$A18</f>
        <v>26304.5</v>
      </c>
      <c r="P18" s="14">
        <f>HB_b!P18*$A18</f>
        <v>29485.75</v>
      </c>
      <c r="Q18" s="14">
        <f>HB_b!Q18*$A18</f>
        <v>25037.75</v>
      </c>
      <c r="R18" s="14">
        <f>HB_b!R18*$A18</f>
        <v>22679.75</v>
      </c>
      <c r="S18" s="14">
        <f>HB_b!S18*$A18</f>
        <v>27310</v>
      </c>
      <c r="T18" s="14">
        <f>HB_b!T18*$A18</f>
        <v>25139.75</v>
      </c>
      <c r="U18" s="14">
        <f>HB_b!U18*$A18</f>
        <v>27444.75</v>
      </c>
      <c r="V18" s="14">
        <f>HB_b!V18*$A18</f>
        <v>27912.75</v>
      </c>
      <c r="W18" s="14">
        <f>HB_b!W18*$A18</f>
        <v>27490.25</v>
      </c>
      <c r="X18" s="14">
        <f>HB_b!X18*$A18</f>
        <v>23896.25</v>
      </c>
      <c r="Y18" s="14">
        <f>HB_b!Y18*$A18</f>
        <v>24214.5</v>
      </c>
      <c r="Z18" s="14">
        <f>HB_b!Z18*$A18</f>
        <v>26336.25</v>
      </c>
      <c r="AA18" s="14">
        <f>HB_b!AA18*$A18</f>
        <v>25933.25</v>
      </c>
    </row>
    <row r="19" spans="1:27" x14ac:dyDescent="0.2">
      <c r="A19" s="12">
        <v>1</v>
      </c>
      <c r="B19" s="12">
        <v>1</v>
      </c>
      <c r="C19" s="13"/>
      <c r="D19" s="15" t="s">
        <v>25</v>
      </c>
      <c r="E19" s="15" t="s">
        <v>26</v>
      </c>
      <c r="F19" s="14">
        <f>HB_b!F19*$A19</f>
        <v>0</v>
      </c>
      <c r="G19" s="14">
        <f>HB_b!G19*$A19</f>
        <v>0</v>
      </c>
      <c r="H19" s="14">
        <f>HB_b!H19*$A19</f>
        <v>0</v>
      </c>
      <c r="I19" s="14">
        <f>HB_b!I19*$A19</f>
        <v>0</v>
      </c>
      <c r="J19" s="14">
        <f>HB_b!J19*$A19</f>
        <v>0</v>
      </c>
      <c r="K19" s="14">
        <f>HB_b!K19*$A19</f>
        <v>0</v>
      </c>
      <c r="L19" s="14">
        <f>HB_b!L19*$A19</f>
        <v>0</v>
      </c>
      <c r="M19" s="14">
        <f>HB_b!M19*$A19</f>
        <v>0</v>
      </c>
      <c r="N19" s="14">
        <f>HB_b!N19*$A19</f>
        <v>0</v>
      </c>
      <c r="O19" s="14">
        <f>HB_b!O19*$A19</f>
        <v>0</v>
      </c>
      <c r="P19" s="14">
        <f>HB_b!P19*$A19</f>
        <v>0</v>
      </c>
      <c r="Q19" s="14">
        <f>HB_b!Q19*$A19</f>
        <v>0</v>
      </c>
      <c r="R19" s="14">
        <f>HB_b!R19*$A19</f>
        <v>0</v>
      </c>
      <c r="S19" s="14">
        <f>HB_b!S19*$A19</f>
        <v>0</v>
      </c>
      <c r="T19" s="14">
        <f>HB_b!T19*$A19</f>
        <v>0</v>
      </c>
      <c r="U19" s="14">
        <f>HB_b!U19*$A19</f>
        <v>0</v>
      </c>
      <c r="V19" s="14">
        <f>HB_b!V19*$A19</f>
        <v>0</v>
      </c>
      <c r="W19" s="14">
        <f>HB_b!W19*$A19</f>
        <v>0</v>
      </c>
      <c r="X19" s="14">
        <f>HB_b!X19*$A19</f>
        <v>0</v>
      </c>
      <c r="Y19" s="14">
        <f>HB_b!Y19*$A19</f>
        <v>0</v>
      </c>
      <c r="Z19" s="14">
        <f>HB_b!Z19*$A19</f>
        <v>0</v>
      </c>
      <c r="AA19" s="14">
        <f>HB_b!AA19*$A19</f>
        <v>0</v>
      </c>
    </row>
    <row r="20" spans="1:27" x14ac:dyDescent="0.2">
      <c r="A20" s="12">
        <v>0</v>
      </c>
      <c r="B20" s="12">
        <v>1</v>
      </c>
      <c r="C20" s="13"/>
      <c r="D20" s="15" t="s">
        <v>27</v>
      </c>
      <c r="E20" s="15" t="s">
        <v>28</v>
      </c>
      <c r="F20" s="14">
        <f>HB_b!F20*$A20</f>
        <v>0</v>
      </c>
      <c r="G20" s="14">
        <f>HB_b!G20*$A20</f>
        <v>0</v>
      </c>
      <c r="H20" s="14">
        <f>HB_b!H20*$A20</f>
        <v>0</v>
      </c>
      <c r="I20" s="14">
        <f>HB_b!I20*$A20</f>
        <v>0</v>
      </c>
      <c r="J20" s="14">
        <f>HB_b!J20*$A20</f>
        <v>0</v>
      </c>
      <c r="K20" s="14">
        <f>HB_b!K20*$A20</f>
        <v>0</v>
      </c>
      <c r="L20" s="14">
        <f>HB_b!L20*$A20</f>
        <v>0</v>
      </c>
      <c r="M20" s="14">
        <f>HB_b!M20*$A20</f>
        <v>0</v>
      </c>
      <c r="N20" s="14">
        <f>HB_b!N20*$A20</f>
        <v>0</v>
      </c>
      <c r="O20" s="14">
        <f>HB_b!O20*$A20</f>
        <v>0</v>
      </c>
      <c r="P20" s="14">
        <f>HB_b!P20*$A20</f>
        <v>0</v>
      </c>
      <c r="Q20" s="14">
        <f>HB_b!Q20*$A20</f>
        <v>0</v>
      </c>
      <c r="R20" s="14">
        <f>HB_b!R20*$A20</f>
        <v>0</v>
      </c>
      <c r="S20" s="14">
        <f>HB_b!S20*$A20</f>
        <v>0</v>
      </c>
      <c r="T20" s="14">
        <f>HB_b!T20*$A20</f>
        <v>0</v>
      </c>
      <c r="U20" s="14">
        <f>HB_b!U20*$A20</f>
        <v>0</v>
      </c>
      <c r="V20" s="14">
        <f>HB_b!V20*$A20</f>
        <v>0</v>
      </c>
      <c r="W20" s="14">
        <f>HB_b!W20*$A20</f>
        <v>0</v>
      </c>
      <c r="X20" s="14">
        <f>HB_b!X20*$A20</f>
        <v>0</v>
      </c>
      <c r="Y20" s="14">
        <f>HB_b!Y20*$A20</f>
        <v>0</v>
      </c>
      <c r="Z20" s="14">
        <f>HB_b!Z20*$A20</f>
        <v>0</v>
      </c>
      <c r="AA20" s="14">
        <f>HB_b!AA20*$A20</f>
        <v>0</v>
      </c>
    </row>
    <row r="21" spans="1:27" x14ac:dyDescent="0.2">
      <c r="A21" s="12">
        <v>1</v>
      </c>
      <c r="B21" s="12">
        <v>1</v>
      </c>
      <c r="C21" s="13"/>
      <c r="D21" s="15" t="s">
        <v>29</v>
      </c>
      <c r="E21" s="15" t="s">
        <v>30</v>
      </c>
      <c r="F21" s="14">
        <f>HB_b!F21*$A21</f>
        <v>0</v>
      </c>
      <c r="G21" s="14">
        <f>HB_b!G21*$A21</f>
        <v>0</v>
      </c>
      <c r="H21" s="14">
        <f>HB_b!H21*$A21</f>
        <v>0</v>
      </c>
      <c r="I21" s="14">
        <f>HB_b!I21*$A21</f>
        <v>0</v>
      </c>
      <c r="J21" s="14">
        <f>HB_b!J21*$A21</f>
        <v>0</v>
      </c>
      <c r="K21" s="14">
        <f>HB_b!K21*$A21</f>
        <v>0</v>
      </c>
      <c r="L21" s="14">
        <f>HB_b!L21*$A21</f>
        <v>0</v>
      </c>
      <c r="M21" s="14">
        <f>HB_b!M21*$A21</f>
        <v>0</v>
      </c>
      <c r="N21" s="14">
        <f>HB_b!N21*$A21</f>
        <v>0</v>
      </c>
      <c r="O21" s="14">
        <f>HB_b!O21*$A21</f>
        <v>0</v>
      </c>
      <c r="P21" s="14">
        <f>HB_b!P21*$A21</f>
        <v>0</v>
      </c>
      <c r="Q21" s="14">
        <f>HB_b!Q21*$A21</f>
        <v>0</v>
      </c>
      <c r="R21" s="14">
        <f>HB_b!R21*$A21</f>
        <v>0</v>
      </c>
      <c r="S21" s="14">
        <f>HB_b!S21*$A21</f>
        <v>0</v>
      </c>
      <c r="T21" s="14">
        <f>HB_b!T21*$A21</f>
        <v>0</v>
      </c>
      <c r="U21" s="14">
        <f>HB_b!U21*$A21</f>
        <v>0</v>
      </c>
      <c r="V21" s="14">
        <f>HB_b!V21*$A21</f>
        <v>0</v>
      </c>
      <c r="W21" s="14">
        <f>HB_b!W21*$A21</f>
        <v>0</v>
      </c>
      <c r="X21" s="14">
        <f>HB_b!X21*$A21</f>
        <v>0</v>
      </c>
      <c r="Y21" s="14">
        <f>HB_b!Y21*$A21</f>
        <v>0</v>
      </c>
      <c r="Z21" s="14">
        <f>HB_b!Z21*$A21</f>
        <v>0</v>
      </c>
      <c r="AA21" s="14">
        <f>HB_b!AA21*$A21</f>
        <v>0</v>
      </c>
    </row>
    <row r="22" spans="1:27" x14ac:dyDescent="0.2">
      <c r="A22" s="12"/>
      <c r="B22" s="12"/>
      <c r="C22" s="13"/>
      <c r="D22" s="12"/>
      <c r="E22" s="15" t="s">
        <v>31</v>
      </c>
      <c r="F22" s="11">
        <f>F23+F24</f>
        <v>0</v>
      </c>
      <c r="G22" s="11">
        <f t="shared" ref="G22:BK22" si="3">G23+G24</f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  <c r="P22" s="11">
        <f t="shared" si="3"/>
        <v>0</v>
      </c>
      <c r="Q22" s="11">
        <f t="shared" si="3"/>
        <v>0</v>
      </c>
      <c r="R22" s="11">
        <f t="shared" si="3"/>
        <v>0</v>
      </c>
      <c r="S22" s="11">
        <f t="shared" si="3"/>
        <v>0</v>
      </c>
      <c r="T22" s="11">
        <f t="shared" si="3"/>
        <v>0</v>
      </c>
      <c r="U22" s="11">
        <f t="shared" si="3"/>
        <v>0</v>
      </c>
      <c r="V22" s="11">
        <f t="shared" si="3"/>
        <v>0</v>
      </c>
      <c r="W22" s="11">
        <f t="shared" si="3"/>
        <v>0</v>
      </c>
      <c r="X22" s="11">
        <f t="shared" si="3"/>
        <v>0</v>
      </c>
      <c r="Y22" s="11">
        <f t="shared" si="3"/>
        <v>0</v>
      </c>
      <c r="Z22" s="11">
        <f t="shared" si="3"/>
        <v>0</v>
      </c>
      <c r="AA22" s="11">
        <f t="shared" si="3"/>
        <v>0</v>
      </c>
    </row>
    <row r="23" spans="1:27" x14ac:dyDescent="0.2">
      <c r="A23" s="12">
        <v>0</v>
      </c>
      <c r="B23" s="12">
        <v>1</v>
      </c>
      <c r="C23" s="13"/>
      <c r="D23" s="12" t="s">
        <v>32</v>
      </c>
      <c r="E23" s="12" t="s">
        <v>33</v>
      </c>
      <c r="F23" s="14">
        <f>HB_b!F23*$A23</f>
        <v>0</v>
      </c>
      <c r="G23" s="14">
        <f>HB_b!G23*$A23</f>
        <v>0</v>
      </c>
      <c r="H23" s="14">
        <f>HB_b!H23*$A23</f>
        <v>0</v>
      </c>
      <c r="I23" s="14">
        <f>HB_b!I23*$A23</f>
        <v>0</v>
      </c>
      <c r="J23" s="14">
        <f>HB_b!J23*$A23</f>
        <v>0</v>
      </c>
      <c r="K23" s="14">
        <f>HB_b!K23*$A23</f>
        <v>0</v>
      </c>
      <c r="L23" s="14">
        <f>HB_b!L23*$A23</f>
        <v>0</v>
      </c>
      <c r="M23" s="14">
        <f>HB_b!M23*$A23</f>
        <v>0</v>
      </c>
      <c r="N23" s="14">
        <f>HB_b!N23*$A23</f>
        <v>0</v>
      </c>
      <c r="O23" s="14">
        <f>HB_b!O23*$A23</f>
        <v>0</v>
      </c>
      <c r="P23" s="14">
        <f>HB_b!P23*$A23</f>
        <v>0</v>
      </c>
      <c r="Q23" s="14">
        <f>HB_b!Q23*$A23</f>
        <v>0</v>
      </c>
      <c r="R23" s="14">
        <f>HB_b!R23*$A23</f>
        <v>0</v>
      </c>
      <c r="S23" s="14">
        <f>HB_b!S23*$A23</f>
        <v>0</v>
      </c>
      <c r="T23" s="14">
        <f>HB_b!T23*$A23</f>
        <v>0</v>
      </c>
      <c r="U23" s="14">
        <f>HB_b!U23*$A23</f>
        <v>0</v>
      </c>
      <c r="V23" s="14">
        <f>HB_b!V23*$A23</f>
        <v>0</v>
      </c>
      <c r="W23" s="14">
        <f>HB_b!W23*$A23</f>
        <v>0</v>
      </c>
      <c r="X23" s="14">
        <f>HB_b!X23*$A23</f>
        <v>0</v>
      </c>
      <c r="Y23" s="14">
        <f>HB_b!Y23*$A23</f>
        <v>0</v>
      </c>
      <c r="Z23" s="14">
        <f>HB_b!Z23*$A23</f>
        <v>0</v>
      </c>
      <c r="AA23" s="14">
        <f>HB_b!AA23*$A23</f>
        <v>0</v>
      </c>
    </row>
    <row r="24" spans="1:27" x14ac:dyDescent="0.2">
      <c r="A24" s="12">
        <v>0</v>
      </c>
      <c r="B24" s="12">
        <v>1</v>
      </c>
      <c r="C24" s="13"/>
      <c r="D24" s="12" t="s">
        <v>34</v>
      </c>
      <c r="E24" s="12" t="s">
        <v>35</v>
      </c>
      <c r="F24" s="14">
        <f>HB_b!F24*$A24</f>
        <v>0</v>
      </c>
      <c r="G24" s="14">
        <f>HB_b!G24*$A24</f>
        <v>0</v>
      </c>
      <c r="H24" s="14">
        <f>HB_b!H24*$A24</f>
        <v>0</v>
      </c>
      <c r="I24" s="14">
        <f>HB_b!I24*$A24</f>
        <v>0</v>
      </c>
      <c r="J24" s="14">
        <f>HB_b!J24*$A24</f>
        <v>0</v>
      </c>
      <c r="K24" s="14">
        <f>HB_b!K24*$A24</f>
        <v>0</v>
      </c>
      <c r="L24" s="14">
        <f>HB_b!L24*$A24</f>
        <v>0</v>
      </c>
      <c r="M24" s="14">
        <f>HB_b!M24*$A24</f>
        <v>0</v>
      </c>
      <c r="N24" s="14">
        <f>HB_b!N24*$A24</f>
        <v>0</v>
      </c>
      <c r="O24" s="14">
        <f>HB_b!O24*$A24</f>
        <v>0</v>
      </c>
      <c r="P24" s="14">
        <f>HB_b!P24*$A24</f>
        <v>0</v>
      </c>
      <c r="Q24" s="14">
        <f>HB_b!Q24*$A24</f>
        <v>0</v>
      </c>
      <c r="R24" s="14">
        <f>HB_b!R24*$A24</f>
        <v>0</v>
      </c>
      <c r="S24" s="14">
        <f>HB_b!S24*$A24</f>
        <v>0</v>
      </c>
      <c r="T24" s="14">
        <f>HB_b!T24*$A24</f>
        <v>0</v>
      </c>
      <c r="U24" s="14">
        <f>HB_b!U24*$A24</f>
        <v>0</v>
      </c>
      <c r="V24" s="14">
        <f>HB_b!V24*$A24</f>
        <v>0</v>
      </c>
      <c r="W24" s="14">
        <f>HB_b!W24*$A24</f>
        <v>0</v>
      </c>
      <c r="X24" s="14">
        <f>HB_b!X24*$A24</f>
        <v>0</v>
      </c>
      <c r="Y24" s="14">
        <f>HB_b!Y24*$A24</f>
        <v>0</v>
      </c>
      <c r="Z24" s="14">
        <f>HB_b!Z24*$A24</f>
        <v>0</v>
      </c>
      <c r="AA24" s="14">
        <f>HB_b!AA24*$A24</f>
        <v>0</v>
      </c>
    </row>
    <row r="25" spans="1:27" x14ac:dyDescent="0.2">
      <c r="A25" s="12"/>
      <c r="B25" s="12"/>
      <c r="C25" s="13"/>
      <c r="D25" s="12"/>
      <c r="E25" s="15" t="s">
        <v>36</v>
      </c>
      <c r="F25" s="11">
        <f>F26-F27+F28</f>
        <v>0</v>
      </c>
      <c r="G25" s="11">
        <f t="shared" ref="G25:BK25" si="4">G26-G27+G28</f>
        <v>0</v>
      </c>
      <c r="H25" s="11">
        <f t="shared" si="4"/>
        <v>0</v>
      </c>
      <c r="I25" s="11">
        <f t="shared" si="4"/>
        <v>0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11">
        <f t="shared" si="4"/>
        <v>0</v>
      </c>
      <c r="N25" s="11">
        <f t="shared" si="4"/>
        <v>0</v>
      </c>
      <c r="O25" s="11">
        <f t="shared" si="4"/>
        <v>0</v>
      </c>
      <c r="P25" s="11">
        <f t="shared" si="4"/>
        <v>0</v>
      </c>
      <c r="Q25" s="11">
        <f t="shared" si="4"/>
        <v>0</v>
      </c>
      <c r="R25" s="11">
        <f t="shared" si="4"/>
        <v>0</v>
      </c>
      <c r="S25" s="11">
        <f t="shared" si="4"/>
        <v>0</v>
      </c>
      <c r="T25" s="11">
        <f t="shared" si="4"/>
        <v>0</v>
      </c>
      <c r="U25" s="11">
        <f t="shared" si="4"/>
        <v>0</v>
      </c>
      <c r="V25" s="11">
        <f t="shared" si="4"/>
        <v>0</v>
      </c>
      <c r="W25" s="11">
        <f t="shared" si="4"/>
        <v>0</v>
      </c>
      <c r="X25" s="11">
        <f t="shared" si="4"/>
        <v>0</v>
      </c>
      <c r="Y25" s="11">
        <f t="shared" si="4"/>
        <v>0</v>
      </c>
      <c r="Z25" s="11">
        <f t="shared" si="4"/>
        <v>0</v>
      </c>
      <c r="AA25" s="11">
        <f t="shared" si="4"/>
        <v>0</v>
      </c>
    </row>
    <row r="26" spans="1:27" x14ac:dyDescent="0.2">
      <c r="A26" s="12">
        <v>0</v>
      </c>
      <c r="B26" s="17">
        <v>1</v>
      </c>
      <c r="C26" s="10"/>
      <c r="D26" s="17" t="s">
        <v>37</v>
      </c>
      <c r="E26" s="12" t="s">
        <v>38</v>
      </c>
      <c r="F26" s="14">
        <f>HB_b!F26*$A26</f>
        <v>0</v>
      </c>
      <c r="G26" s="14">
        <f>HB_b!G26*$A26</f>
        <v>0</v>
      </c>
      <c r="H26" s="14">
        <f>HB_b!H26*$A26</f>
        <v>0</v>
      </c>
      <c r="I26" s="14">
        <f>HB_b!I26*$A26</f>
        <v>0</v>
      </c>
      <c r="J26" s="14">
        <f>HB_b!J26*$A26</f>
        <v>0</v>
      </c>
      <c r="K26" s="14">
        <f>HB_b!K26*$A26</f>
        <v>0</v>
      </c>
      <c r="L26" s="14">
        <f>HB_b!L26*$A26</f>
        <v>0</v>
      </c>
      <c r="M26" s="14">
        <f>HB_b!M26*$A26</f>
        <v>0</v>
      </c>
      <c r="N26" s="14">
        <f>HB_b!N26*$A26</f>
        <v>0</v>
      </c>
      <c r="O26" s="14">
        <f>HB_b!O26*$A26</f>
        <v>0</v>
      </c>
      <c r="P26" s="14">
        <f>HB_b!P26*$A26</f>
        <v>0</v>
      </c>
      <c r="Q26" s="14">
        <f>HB_b!Q26*$A26</f>
        <v>0</v>
      </c>
      <c r="R26" s="14">
        <f>HB_b!R26*$A26</f>
        <v>0</v>
      </c>
      <c r="S26" s="14">
        <f>HB_b!S26*$A26</f>
        <v>0</v>
      </c>
      <c r="T26" s="14">
        <f>HB_b!T26*$A26</f>
        <v>0</v>
      </c>
      <c r="U26" s="14">
        <f>HB_b!U26*$A26</f>
        <v>0</v>
      </c>
      <c r="V26" s="14">
        <f>HB_b!V26*$A26</f>
        <v>0</v>
      </c>
      <c r="W26" s="14">
        <f>HB_b!W26*$A26</f>
        <v>0</v>
      </c>
      <c r="X26" s="14">
        <f>HB_b!X26*$A26</f>
        <v>0</v>
      </c>
      <c r="Y26" s="14">
        <f>HB_b!Y26*$A26</f>
        <v>0</v>
      </c>
      <c r="Z26" s="14">
        <f>HB_b!Z26*$A26</f>
        <v>0</v>
      </c>
      <c r="AA26" s="14">
        <f>HB_b!AA26*$A26</f>
        <v>0</v>
      </c>
    </row>
    <row r="27" spans="1:27" x14ac:dyDescent="0.2">
      <c r="A27" s="12">
        <v>0</v>
      </c>
      <c r="B27" s="17">
        <v>1</v>
      </c>
      <c r="C27" s="10"/>
      <c r="D27" s="17" t="s">
        <v>39</v>
      </c>
      <c r="E27" s="12" t="s">
        <v>40</v>
      </c>
      <c r="F27" s="14">
        <f>HB_b!F27*$A27</f>
        <v>0</v>
      </c>
      <c r="G27" s="14">
        <f>HB_b!G27*$A27</f>
        <v>0</v>
      </c>
      <c r="H27" s="14">
        <f>HB_b!H27*$A27</f>
        <v>0</v>
      </c>
      <c r="I27" s="14">
        <f>HB_b!I27*$A27</f>
        <v>0</v>
      </c>
      <c r="J27" s="14">
        <f>HB_b!J27*$A27</f>
        <v>0</v>
      </c>
      <c r="K27" s="14">
        <f>HB_b!K27*$A27</f>
        <v>0</v>
      </c>
      <c r="L27" s="14">
        <f>HB_b!L27*$A27</f>
        <v>0</v>
      </c>
      <c r="M27" s="14">
        <f>HB_b!M27*$A27</f>
        <v>0</v>
      </c>
      <c r="N27" s="14">
        <f>HB_b!N27*$A27</f>
        <v>0</v>
      </c>
      <c r="O27" s="14">
        <f>HB_b!O27*$A27</f>
        <v>0</v>
      </c>
      <c r="P27" s="14">
        <f>HB_b!P27*$A27</f>
        <v>0</v>
      </c>
      <c r="Q27" s="14">
        <f>HB_b!Q27*$A27</f>
        <v>0</v>
      </c>
      <c r="R27" s="14">
        <f>HB_b!R27*$A27</f>
        <v>0</v>
      </c>
      <c r="S27" s="14">
        <f>HB_b!S27*$A27</f>
        <v>0</v>
      </c>
      <c r="T27" s="14">
        <f>HB_b!T27*$A27</f>
        <v>0</v>
      </c>
      <c r="U27" s="14">
        <f>HB_b!U27*$A27</f>
        <v>0</v>
      </c>
      <c r="V27" s="14">
        <f>HB_b!V27*$A27</f>
        <v>0</v>
      </c>
      <c r="W27" s="14">
        <f>HB_b!W27*$A27</f>
        <v>0</v>
      </c>
      <c r="X27" s="14">
        <f>HB_b!X27*$A27</f>
        <v>0</v>
      </c>
      <c r="Y27" s="14">
        <f>HB_b!Y27*$A27</f>
        <v>0</v>
      </c>
      <c r="Z27" s="14">
        <f>HB_b!Z27*$A27</f>
        <v>0</v>
      </c>
      <c r="AA27" s="14">
        <f>HB_b!AA27*$A27</f>
        <v>0</v>
      </c>
    </row>
    <row r="28" spans="1:27" x14ac:dyDescent="0.2">
      <c r="A28" s="12">
        <v>1</v>
      </c>
      <c r="B28" s="17">
        <v>1</v>
      </c>
      <c r="C28" s="10"/>
      <c r="D28" s="17" t="s">
        <v>41</v>
      </c>
      <c r="E28" s="12" t="s">
        <v>42</v>
      </c>
      <c r="F28" s="14">
        <f>HB_b!F28*$A28</f>
        <v>0</v>
      </c>
      <c r="G28" s="14">
        <f>HB_b!G28*$A28</f>
        <v>0</v>
      </c>
      <c r="H28" s="14">
        <f>HB_b!H28*$A28</f>
        <v>0</v>
      </c>
      <c r="I28" s="14">
        <f>HB_b!I28*$A28</f>
        <v>0</v>
      </c>
      <c r="J28" s="14">
        <f>HB_b!J28*$A28</f>
        <v>0</v>
      </c>
      <c r="K28" s="14">
        <f>HB_b!K28*$A28</f>
        <v>0</v>
      </c>
      <c r="L28" s="14">
        <f>HB_b!L28*$A28</f>
        <v>0</v>
      </c>
      <c r="M28" s="14">
        <f>HB_b!M28*$A28</f>
        <v>0</v>
      </c>
      <c r="N28" s="14">
        <f>HB_b!N28*$A28</f>
        <v>0</v>
      </c>
      <c r="O28" s="14">
        <f>HB_b!O28*$A28</f>
        <v>0</v>
      </c>
      <c r="P28" s="14">
        <f>HB_b!P28*$A28</f>
        <v>0</v>
      </c>
      <c r="Q28" s="14">
        <f>HB_b!Q28*$A28</f>
        <v>0</v>
      </c>
      <c r="R28" s="14">
        <f>HB_b!R28*$A28</f>
        <v>0</v>
      </c>
      <c r="S28" s="14">
        <f>HB_b!S28*$A28</f>
        <v>0</v>
      </c>
      <c r="T28" s="14">
        <f>HB_b!T28*$A28</f>
        <v>0</v>
      </c>
      <c r="U28" s="14">
        <f>HB_b!U28*$A28</f>
        <v>0</v>
      </c>
      <c r="V28" s="14">
        <f>HB_b!V28*$A28</f>
        <v>0</v>
      </c>
      <c r="W28" s="14">
        <f>HB_b!W28*$A28</f>
        <v>0</v>
      </c>
      <c r="X28" s="14">
        <f>HB_b!X28*$A28</f>
        <v>0</v>
      </c>
      <c r="Y28" s="14">
        <f>HB_b!Y28*$A28</f>
        <v>0</v>
      </c>
      <c r="Z28" s="14">
        <f>HB_b!Z28*$A28</f>
        <v>0</v>
      </c>
      <c r="AA28" s="14">
        <f>HB_b!AA28*$A28</f>
        <v>0</v>
      </c>
    </row>
    <row r="29" spans="1:27" x14ac:dyDescent="0.2">
      <c r="A29" s="17"/>
      <c r="B29" s="17"/>
      <c r="C29" s="10"/>
      <c r="D29" s="17"/>
      <c r="E29" s="18" t="s">
        <v>43</v>
      </c>
      <c r="F29" s="19">
        <f t="shared" ref="F29:AK29" si="5">F7+F10+F11+F18+F19+F20+F21+F22+F25-IF($E$2=2,0,F30)</f>
        <v>93533.24304685001</v>
      </c>
      <c r="G29" s="19">
        <f t="shared" si="5"/>
        <v>94052.025884479997</v>
      </c>
      <c r="H29" s="19">
        <f t="shared" si="5"/>
        <v>104296.18262567</v>
      </c>
      <c r="I29" s="19">
        <f t="shared" si="5"/>
        <v>95492.861693660016</v>
      </c>
      <c r="J29" s="19">
        <f t="shared" si="5"/>
        <v>93521.666513930002</v>
      </c>
      <c r="K29" s="19">
        <f t="shared" si="5"/>
        <v>81602.671325760006</v>
      </c>
      <c r="L29" s="19">
        <f t="shared" si="5"/>
        <v>87973.679364640004</v>
      </c>
      <c r="M29" s="19">
        <f t="shared" si="5"/>
        <v>82325.348825950001</v>
      </c>
      <c r="N29" s="19">
        <f t="shared" si="5"/>
        <v>87933.343772669992</v>
      </c>
      <c r="O29" s="19">
        <f t="shared" si="5"/>
        <v>88609.947795099986</v>
      </c>
      <c r="P29" s="19">
        <f t="shared" si="5"/>
        <v>91509.621411550004</v>
      </c>
      <c r="Q29" s="19">
        <f t="shared" si="5"/>
        <v>88079.476056540007</v>
      </c>
      <c r="R29" s="19">
        <f t="shared" si="5"/>
        <v>84986.083321009995</v>
      </c>
      <c r="S29" s="19">
        <f t="shared" si="5"/>
        <v>90207.999880329997</v>
      </c>
      <c r="T29" s="19">
        <f t="shared" si="5"/>
        <v>90026.457180140016</v>
      </c>
      <c r="U29" s="19">
        <f t="shared" si="5"/>
        <v>96523.996662670019</v>
      </c>
      <c r="V29" s="19">
        <f t="shared" si="5"/>
        <v>93245.663897769991</v>
      </c>
      <c r="W29" s="19">
        <f t="shared" si="5"/>
        <v>95634.355486490007</v>
      </c>
      <c r="X29" s="19">
        <f t="shared" si="5"/>
        <v>88726.568174309999</v>
      </c>
      <c r="Y29" s="19">
        <f t="shared" si="5"/>
        <v>94487.538154080015</v>
      </c>
      <c r="Z29" s="19">
        <f t="shared" si="5"/>
        <v>85717.027054620004</v>
      </c>
      <c r="AA29" s="19">
        <f t="shared" si="5"/>
        <v>88594.513030320028</v>
      </c>
    </row>
    <row r="30" spans="1:27" x14ac:dyDescent="0.2">
      <c r="A30" s="12"/>
      <c r="B30" s="12"/>
      <c r="C30" s="20"/>
      <c r="D30" s="21"/>
      <c r="E30" s="22" t="s">
        <v>44</v>
      </c>
      <c r="F30" s="23">
        <v>25431.46336492999</v>
      </c>
      <c r="G30" s="23">
        <v>25431.46336492999</v>
      </c>
      <c r="H30" s="23">
        <v>25431.46336492999</v>
      </c>
      <c r="I30" s="23">
        <v>25431.46336492999</v>
      </c>
      <c r="J30" s="23">
        <v>25431.46336492999</v>
      </c>
      <c r="K30" s="23">
        <v>25431.46336492999</v>
      </c>
      <c r="L30" s="23">
        <v>27449.31748071999</v>
      </c>
      <c r="M30" s="23">
        <v>27449.31748071999</v>
      </c>
      <c r="N30" s="23">
        <v>27449.31748071999</v>
      </c>
      <c r="O30" s="23">
        <v>27449.31748071999</v>
      </c>
      <c r="P30" s="23">
        <v>27449.31748071999</v>
      </c>
      <c r="Q30" s="23">
        <v>27449.31748071999</v>
      </c>
      <c r="R30" s="23">
        <v>27449.31748071999</v>
      </c>
      <c r="S30" s="23">
        <v>27449.31748071999</v>
      </c>
      <c r="T30" s="23">
        <v>27449.31748071999</v>
      </c>
      <c r="U30" s="23">
        <v>27449.31748071999</v>
      </c>
      <c r="V30" s="23">
        <v>27449.31748071999</v>
      </c>
      <c r="W30" s="23">
        <v>27449.31748071999</v>
      </c>
      <c r="X30" s="23">
        <v>27449.31748071999</v>
      </c>
      <c r="Y30" s="23">
        <v>27449.31748071999</v>
      </c>
      <c r="Z30" s="23">
        <v>27449.31748071999</v>
      </c>
      <c r="AA30" s="23">
        <v>27449.31748071999</v>
      </c>
    </row>
    <row r="31" spans="1:27" x14ac:dyDescent="0.2">
      <c r="A31" s="17"/>
      <c r="B31" s="17"/>
      <c r="C31" s="10"/>
      <c r="D31" s="47"/>
      <c r="E31" s="24" t="s">
        <v>45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x14ac:dyDescent="0.2">
      <c r="A32" s="17"/>
      <c r="B32" s="17"/>
      <c r="C32" s="10"/>
      <c r="D32" s="9" t="s">
        <v>46</v>
      </c>
      <c r="E32" s="15" t="s">
        <v>47</v>
      </c>
      <c r="F32" s="11">
        <f>SUM(F35:F38,F33:F34)</f>
        <v>2497.6473858080994</v>
      </c>
      <c r="G32" s="11">
        <f t="shared" ref="G32:BK32" si="6">SUM(G35:G38,G33:G34)</f>
        <v>2263.2486403404</v>
      </c>
      <c r="H32" s="11">
        <f t="shared" si="6"/>
        <v>2250.7014525279997</v>
      </c>
      <c r="I32" s="11">
        <f t="shared" si="6"/>
        <v>2292.9420714152998</v>
      </c>
      <c r="J32" s="11">
        <f t="shared" si="6"/>
        <v>2349.0611250020006</v>
      </c>
      <c r="K32" s="11">
        <f t="shared" si="6"/>
        <v>2487.4036226630005</v>
      </c>
      <c r="L32" s="11">
        <f t="shared" si="6"/>
        <v>2359.3602241732001</v>
      </c>
      <c r="M32" s="11">
        <f t="shared" si="6"/>
        <v>2327.4055061596005</v>
      </c>
      <c r="N32" s="11">
        <f t="shared" si="6"/>
        <v>2302.0083021684004</v>
      </c>
      <c r="O32" s="11">
        <f t="shared" si="6"/>
        <v>2287.0759714660003</v>
      </c>
      <c r="P32" s="11">
        <f t="shared" si="6"/>
        <v>2355.4465989107998</v>
      </c>
      <c r="Q32" s="11">
        <f t="shared" si="6"/>
        <v>2270.7317891655007</v>
      </c>
      <c r="R32" s="11">
        <f t="shared" si="6"/>
        <v>2244.0428224066009</v>
      </c>
      <c r="S32" s="11">
        <f t="shared" si="6"/>
        <v>2246.3051486689005</v>
      </c>
      <c r="T32" s="11">
        <f t="shared" si="6"/>
        <v>2271.5364523047001</v>
      </c>
      <c r="U32" s="11">
        <f t="shared" si="6"/>
        <v>2382.9907680021997</v>
      </c>
      <c r="V32" s="11">
        <f t="shared" si="6"/>
        <v>2282.6768648531006</v>
      </c>
      <c r="W32" s="11">
        <f t="shared" si="6"/>
        <v>2249.2298185275999</v>
      </c>
      <c r="X32" s="11">
        <f t="shared" si="6"/>
        <v>2245.0599096719998</v>
      </c>
      <c r="Y32" s="11">
        <f t="shared" si="6"/>
        <v>2256.1925237645005</v>
      </c>
      <c r="Z32" s="11">
        <f t="shared" si="6"/>
        <v>2638.2787459413007</v>
      </c>
      <c r="AA32" s="11">
        <f t="shared" si="6"/>
        <v>2392.5420979283999</v>
      </c>
    </row>
    <row r="33" spans="1:27" x14ac:dyDescent="0.2">
      <c r="A33" s="12">
        <v>0.2</v>
      </c>
      <c r="B33" s="17">
        <v>0.2</v>
      </c>
      <c r="C33" s="10"/>
      <c r="D33" s="17" t="s">
        <v>48</v>
      </c>
      <c r="E33" s="12" t="s">
        <v>49</v>
      </c>
      <c r="F33" s="14">
        <f>HB_b!F33*$A33</f>
        <v>1264.3594558267998</v>
      </c>
      <c r="G33" s="14">
        <f>HB_b!G33*$A33</f>
        <v>1204.8677990020003</v>
      </c>
      <c r="H33" s="14">
        <f>HB_b!H33*$A33</f>
        <v>1196.5543511020001</v>
      </c>
      <c r="I33" s="14">
        <f>HB_b!I33*$A33</f>
        <v>1245.3277704171999</v>
      </c>
      <c r="J33" s="14">
        <f>HB_b!J33*$A33</f>
        <v>1308.7555359832004</v>
      </c>
      <c r="K33" s="14">
        <f>HB_b!K33*$A33</f>
        <v>1444.1268981804005</v>
      </c>
      <c r="L33" s="14">
        <f>HB_b!L33*$A33</f>
        <v>1334.6777668788</v>
      </c>
      <c r="M33" s="14">
        <f>HB_b!M33*$A33</f>
        <v>1306.0818284892002</v>
      </c>
      <c r="N33" s="14">
        <f>HB_b!N33*$A33</f>
        <v>1295.3453607048</v>
      </c>
      <c r="O33" s="14">
        <f>HB_b!O33*$A33</f>
        <v>1289.8396171948002</v>
      </c>
      <c r="P33" s="14">
        <f>HB_b!P33*$A33</f>
        <v>1353.2639574171999</v>
      </c>
      <c r="Q33" s="14">
        <f>HB_b!Q33*$A33</f>
        <v>1284.6969474724003</v>
      </c>
      <c r="R33" s="14">
        <f>HB_b!R33*$A33</f>
        <v>1257.9890418912005</v>
      </c>
      <c r="S33" s="14">
        <f>HB_b!S33*$A33</f>
        <v>1262.6052332920005</v>
      </c>
      <c r="T33" s="14">
        <f>HB_b!T33*$A33</f>
        <v>1295.1518766928002</v>
      </c>
      <c r="U33" s="14">
        <f>HB_b!U33*$A33</f>
        <v>1398.4643298411997</v>
      </c>
      <c r="V33" s="14">
        <f>HB_b!V33*$A33</f>
        <v>1307.6225569228006</v>
      </c>
      <c r="W33" s="14">
        <f>HB_b!W33*$A33</f>
        <v>1275.5786527816003</v>
      </c>
      <c r="X33" s="14">
        <f>HB_b!X33*$A33</f>
        <v>1267.5705125111999</v>
      </c>
      <c r="Y33" s="14">
        <f>HB_b!Y33*$A33</f>
        <v>1285.0767530388002</v>
      </c>
      <c r="Z33" s="14">
        <f>HB_b!Z33*$A33</f>
        <v>1357.2298091372004</v>
      </c>
      <c r="AA33" s="14">
        <f>HB_b!AA33*$A33</f>
        <v>1290.1540234991999</v>
      </c>
    </row>
    <row r="34" spans="1:27" x14ac:dyDescent="0.2">
      <c r="A34" s="12">
        <v>1</v>
      </c>
      <c r="B34" s="17">
        <v>1</v>
      </c>
      <c r="C34" s="10"/>
      <c r="D34" s="17" t="s">
        <v>50</v>
      </c>
      <c r="E34" s="12" t="s">
        <v>51</v>
      </c>
      <c r="F34" s="14">
        <f>HB_b!F34*$A34</f>
        <v>1.0493281399999999</v>
      </c>
      <c r="G34" s="14">
        <f>HB_b!G34*$A34</f>
        <v>0.99274214000000005</v>
      </c>
      <c r="H34" s="14">
        <f>HB_b!H34*$A34</f>
        <v>1.16274214</v>
      </c>
      <c r="I34" s="14">
        <f>HB_b!I34*$A34</f>
        <v>1.5667742099999999</v>
      </c>
      <c r="J34" s="14">
        <f>HB_b!J34*$A34</f>
        <v>1.8101382099999999</v>
      </c>
      <c r="K34" s="14">
        <f>HB_b!K34*$A34</f>
        <v>1.7478382100000001</v>
      </c>
      <c r="L34" s="14">
        <f>HB_b!L34*$A34</f>
        <v>1.81883821</v>
      </c>
      <c r="M34" s="14">
        <f>HB_b!M34*$A34</f>
        <v>1.6188382100000001</v>
      </c>
      <c r="N34" s="14">
        <f>HB_b!N34*$A34</f>
        <v>1.5798382099999999</v>
      </c>
      <c r="O34" s="14">
        <f>HB_b!O34*$A34</f>
        <v>1.6548382099999999</v>
      </c>
      <c r="P34" s="14">
        <f>HB_b!P34*$A34</f>
        <v>1.4362103500000001</v>
      </c>
      <c r="Q34" s="14">
        <f>HB_b!Q34*$A34</f>
        <v>1.2899703500000002</v>
      </c>
      <c r="R34" s="14">
        <f>HB_b!R34*$A34</f>
        <v>1.2703647499999999</v>
      </c>
      <c r="S34" s="14">
        <f>HB_b!S34*$A34</f>
        <v>1.5240926099999998</v>
      </c>
      <c r="T34" s="14">
        <f>HB_b!T34*$A34</f>
        <v>1.0137922800000001</v>
      </c>
      <c r="U34" s="14">
        <f>HB_b!U34*$A34</f>
        <v>1.8607922800000001</v>
      </c>
      <c r="V34" s="14">
        <f>HB_b!V34*$A34</f>
        <v>1.1275642800000001</v>
      </c>
      <c r="W34" s="14">
        <f>HB_b!W34*$A34</f>
        <v>0.90356428</v>
      </c>
      <c r="X34" s="14">
        <f>HB_b!X34*$A34</f>
        <v>0.96464700000000003</v>
      </c>
      <c r="Y34" s="14">
        <f>HB_b!Y34*$A34</f>
        <v>1.5718000000000001</v>
      </c>
      <c r="Z34" s="14">
        <f>HB_b!Z34*$A34</f>
        <v>1.53772906</v>
      </c>
      <c r="AA34" s="14">
        <f>HB_b!AA34*$A34</f>
        <v>1.45702906</v>
      </c>
    </row>
    <row r="35" spans="1:27" x14ac:dyDescent="0.2">
      <c r="A35" s="12">
        <v>0</v>
      </c>
      <c r="B35" s="17">
        <v>0</v>
      </c>
      <c r="C35" s="10"/>
      <c r="D35" s="17" t="s">
        <v>52</v>
      </c>
      <c r="E35" s="12" t="s">
        <v>53</v>
      </c>
      <c r="F35" s="14">
        <f>HB_b!F35*$A35</f>
        <v>0</v>
      </c>
      <c r="G35" s="14">
        <f>HB_b!G35*$A35</f>
        <v>0</v>
      </c>
      <c r="H35" s="14">
        <f>HB_b!H35*$A35</f>
        <v>0</v>
      </c>
      <c r="I35" s="14">
        <f>HB_b!I35*$A35</f>
        <v>0</v>
      </c>
      <c r="J35" s="14">
        <f>HB_b!J35*$A35</f>
        <v>0</v>
      </c>
      <c r="K35" s="14">
        <f>HB_b!K35*$A35</f>
        <v>0</v>
      </c>
      <c r="L35" s="14">
        <f>HB_b!L35*$A35</f>
        <v>0</v>
      </c>
      <c r="M35" s="14">
        <f>HB_b!M35*$A35</f>
        <v>0</v>
      </c>
      <c r="N35" s="14">
        <f>HB_b!N35*$A35</f>
        <v>0</v>
      </c>
      <c r="O35" s="14">
        <f>HB_b!O35*$A35</f>
        <v>0</v>
      </c>
      <c r="P35" s="14">
        <f>HB_b!P35*$A35</f>
        <v>0</v>
      </c>
      <c r="Q35" s="14">
        <f>HB_b!Q35*$A35</f>
        <v>0</v>
      </c>
      <c r="R35" s="14">
        <f>HB_b!R35*$A35</f>
        <v>0</v>
      </c>
      <c r="S35" s="14">
        <f>HB_b!S35*$A35</f>
        <v>0</v>
      </c>
      <c r="T35" s="14">
        <f>HB_b!T35*$A35</f>
        <v>0</v>
      </c>
      <c r="U35" s="14">
        <f>HB_b!U35*$A35</f>
        <v>0</v>
      </c>
      <c r="V35" s="14">
        <f>HB_b!V35*$A35</f>
        <v>0</v>
      </c>
      <c r="W35" s="14">
        <f>HB_b!W35*$A35</f>
        <v>0</v>
      </c>
      <c r="X35" s="14">
        <f>HB_b!X35*$A35</f>
        <v>0</v>
      </c>
      <c r="Y35" s="14">
        <f>HB_b!Y35*$A35</f>
        <v>0</v>
      </c>
      <c r="Z35" s="14">
        <f>HB_b!Z35*$A35</f>
        <v>0</v>
      </c>
      <c r="AA35" s="14">
        <f>HB_b!AA35*$A35</f>
        <v>0</v>
      </c>
    </row>
    <row r="36" spans="1:27" x14ac:dyDescent="0.2">
      <c r="A36" s="12">
        <v>0</v>
      </c>
      <c r="B36" s="17">
        <v>0</v>
      </c>
      <c r="C36" s="10"/>
      <c r="D36" s="17" t="s">
        <v>54</v>
      </c>
      <c r="E36" s="12" t="s">
        <v>55</v>
      </c>
      <c r="F36" s="14">
        <f>HB_b!F36*$A36</f>
        <v>0</v>
      </c>
      <c r="G36" s="14">
        <f>HB_b!G36*$A36</f>
        <v>0</v>
      </c>
      <c r="H36" s="14">
        <f>HB_b!H36*$A36</f>
        <v>0</v>
      </c>
      <c r="I36" s="14">
        <f>HB_b!I36*$A36</f>
        <v>0</v>
      </c>
      <c r="J36" s="14">
        <f>HB_b!J36*$A36</f>
        <v>0</v>
      </c>
      <c r="K36" s="14">
        <f>HB_b!K36*$A36</f>
        <v>0</v>
      </c>
      <c r="L36" s="14">
        <f>HB_b!L36*$A36</f>
        <v>0</v>
      </c>
      <c r="M36" s="14">
        <f>HB_b!M36*$A36</f>
        <v>0</v>
      </c>
      <c r="N36" s="14">
        <f>HB_b!N36*$A36</f>
        <v>0</v>
      </c>
      <c r="O36" s="14">
        <f>HB_b!O36*$A36</f>
        <v>0</v>
      </c>
      <c r="P36" s="14">
        <f>HB_b!P36*$A36</f>
        <v>0</v>
      </c>
      <c r="Q36" s="14">
        <f>HB_b!Q36*$A36</f>
        <v>0</v>
      </c>
      <c r="R36" s="14">
        <f>HB_b!R36*$A36</f>
        <v>0</v>
      </c>
      <c r="S36" s="14">
        <f>HB_b!S36*$A36</f>
        <v>0</v>
      </c>
      <c r="T36" s="14">
        <f>HB_b!T36*$A36</f>
        <v>0</v>
      </c>
      <c r="U36" s="14">
        <f>HB_b!U36*$A36</f>
        <v>0</v>
      </c>
      <c r="V36" s="14">
        <f>HB_b!V36*$A36</f>
        <v>0</v>
      </c>
      <c r="W36" s="14">
        <f>HB_b!W36*$A36</f>
        <v>0</v>
      </c>
      <c r="X36" s="14">
        <f>HB_b!X36*$A36</f>
        <v>0</v>
      </c>
      <c r="Y36" s="14">
        <f>HB_b!Y36*$A36</f>
        <v>0</v>
      </c>
      <c r="Z36" s="14">
        <f>HB_b!Z36*$A36</f>
        <v>0</v>
      </c>
      <c r="AA36" s="14">
        <f>HB_b!AA36*$A36</f>
        <v>0</v>
      </c>
    </row>
    <row r="37" spans="1:27" x14ac:dyDescent="0.2">
      <c r="A37" s="12">
        <v>0.1</v>
      </c>
      <c r="B37" s="17">
        <v>0.1</v>
      </c>
      <c r="C37" s="10"/>
      <c r="D37" s="17" t="s">
        <v>56</v>
      </c>
      <c r="E37" s="12" t="s">
        <v>57</v>
      </c>
      <c r="F37" s="14">
        <f>HB_b!F37*$A37</f>
        <v>176.0798899113</v>
      </c>
      <c r="G37" s="14">
        <f>HB_b!G37*$A37</f>
        <v>175.50752966840003</v>
      </c>
      <c r="H37" s="14">
        <f>HB_b!H37*$A37</f>
        <v>175.97704321600006</v>
      </c>
      <c r="I37" s="14">
        <f>HB_b!I37*$A37</f>
        <v>177.64132056810001</v>
      </c>
      <c r="J37" s="14">
        <f>HB_b!J37*$A37</f>
        <v>177.4889200688001</v>
      </c>
      <c r="K37" s="14">
        <f>HB_b!K37*$A37</f>
        <v>179.3205484426</v>
      </c>
      <c r="L37" s="14">
        <f>HB_b!L37*$A37</f>
        <v>180.94073072439994</v>
      </c>
      <c r="M37" s="14">
        <f>HB_b!M37*$A37</f>
        <v>182.21577541040003</v>
      </c>
      <c r="N37" s="14">
        <f>HB_b!N37*$A37</f>
        <v>181.75758854360006</v>
      </c>
      <c r="O37" s="14">
        <f>HB_b!O37*$A37</f>
        <v>179.13628300120004</v>
      </c>
      <c r="P37" s="14">
        <f>HB_b!P37*$A37</f>
        <v>181.09499162360009</v>
      </c>
      <c r="Q37" s="14">
        <f>HB_b!Q37*$A37</f>
        <v>182.87692255310003</v>
      </c>
      <c r="R37" s="14">
        <f>HB_b!R37*$A37</f>
        <v>184.58028741540005</v>
      </c>
      <c r="S37" s="14">
        <f>HB_b!S37*$A37</f>
        <v>185.73081758689997</v>
      </c>
      <c r="T37" s="14">
        <f>HB_b!T37*$A37</f>
        <v>185.5104867419</v>
      </c>
      <c r="U37" s="14">
        <f>HB_b!U37*$A37</f>
        <v>188.97485939099997</v>
      </c>
      <c r="V37" s="14">
        <f>HB_b!V37*$A37</f>
        <v>190.00983504030003</v>
      </c>
      <c r="W37" s="14">
        <f>HB_b!W37*$A37</f>
        <v>191.108775146</v>
      </c>
      <c r="X37" s="14">
        <f>HB_b!X37*$A37</f>
        <v>192.78014711080004</v>
      </c>
      <c r="Y37" s="14">
        <f>HB_b!Y37*$A37</f>
        <v>191.21347954570001</v>
      </c>
      <c r="Z37" s="14">
        <f>HB_b!Z37*$A37</f>
        <v>195.10827921409998</v>
      </c>
      <c r="AA37" s="14">
        <f>HB_b!AA37*$A37</f>
        <v>192.81455156920003</v>
      </c>
    </row>
    <row r="38" spans="1:27" x14ac:dyDescent="0.2">
      <c r="A38" s="12">
        <v>1</v>
      </c>
      <c r="B38" s="17">
        <v>1</v>
      </c>
      <c r="C38" s="10"/>
      <c r="D38" s="17" t="s">
        <v>58</v>
      </c>
      <c r="E38" s="12" t="s">
        <v>59</v>
      </c>
      <c r="F38" s="14">
        <f>HB_b!F38*$A38</f>
        <v>1056.15871193</v>
      </c>
      <c r="G38" s="14">
        <f>HB_b!G38*$A38</f>
        <v>881.88056953</v>
      </c>
      <c r="H38" s="14">
        <f>HB_b!H38*$A38</f>
        <v>877.00731606999977</v>
      </c>
      <c r="I38" s="14">
        <f>HB_b!I38*$A38</f>
        <v>868.40620622000006</v>
      </c>
      <c r="J38" s="14">
        <f>HB_b!J38*$A38</f>
        <v>861.00653074000002</v>
      </c>
      <c r="K38" s="14">
        <f>HB_b!K38*$A38</f>
        <v>862.20833783</v>
      </c>
      <c r="L38" s="14">
        <f>HB_b!L38*$A38</f>
        <v>841.92288835999989</v>
      </c>
      <c r="M38" s="14">
        <f>HB_b!M38*$A38</f>
        <v>837.48906405000037</v>
      </c>
      <c r="N38" s="14">
        <f>HB_b!N38*$A38</f>
        <v>823.32551470999999</v>
      </c>
      <c r="O38" s="14">
        <f>HB_b!O38*$A38</f>
        <v>816.44523306000008</v>
      </c>
      <c r="P38" s="14">
        <f>HB_b!P38*$A38</f>
        <v>819.65143952000005</v>
      </c>
      <c r="Q38" s="14">
        <f>HB_b!Q38*$A38</f>
        <v>801.86794879000024</v>
      </c>
      <c r="R38" s="14">
        <f>HB_b!R38*$A38</f>
        <v>800.20312835000004</v>
      </c>
      <c r="S38" s="14">
        <f>HB_b!S38*$A38</f>
        <v>796.44500517999995</v>
      </c>
      <c r="T38" s="14">
        <f>HB_b!T38*$A38</f>
        <v>789.86029659000008</v>
      </c>
      <c r="U38" s="14">
        <f>HB_b!U38*$A38</f>
        <v>793.69078648999994</v>
      </c>
      <c r="V38" s="14">
        <f>HB_b!V38*$A38</f>
        <v>783.91690861000006</v>
      </c>
      <c r="W38" s="14">
        <f>HB_b!W38*$A38</f>
        <v>781.63882631999979</v>
      </c>
      <c r="X38" s="14">
        <f>HB_b!X38*$A38</f>
        <v>783.74460305000014</v>
      </c>
      <c r="Y38" s="14">
        <f>HB_b!Y38*$A38</f>
        <v>778.33049117999985</v>
      </c>
      <c r="Z38" s="14">
        <f>HB_b!Z38*$A38</f>
        <v>1084.4029285300003</v>
      </c>
      <c r="AA38" s="14">
        <f>HB_b!AA38*$A38</f>
        <v>908.11649379999994</v>
      </c>
    </row>
    <row r="39" spans="1:27" x14ac:dyDescent="0.2">
      <c r="A39" s="17"/>
      <c r="B39" s="17"/>
      <c r="C39" s="10"/>
      <c r="D39" s="9" t="s">
        <v>60</v>
      </c>
      <c r="E39" s="15" t="s">
        <v>61</v>
      </c>
      <c r="F39" s="11">
        <f>SUM(F40:F45)</f>
        <v>27240.005487352802</v>
      </c>
      <c r="G39" s="11">
        <f t="shared" ref="G39:BK39" si="7">SUM(G40:G45)</f>
        <v>27218.2811072568</v>
      </c>
      <c r="H39" s="11">
        <f t="shared" si="7"/>
        <v>27460.769379130808</v>
      </c>
      <c r="I39" s="11">
        <f t="shared" si="7"/>
        <v>27114.549172754007</v>
      </c>
      <c r="J39" s="11">
        <f t="shared" si="7"/>
        <v>26875.009107498008</v>
      </c>
      <c r="K39" s="11">
        <f t="shared" si="7"/>
        <v>25404.120604286793</v>
      </c>
      <c r="L39" s="11">
        <f t="shared" si="7"/>
        <v>26137.958257825609</v>
      </c>
      <c r="M39" s="11">
        <f t="shared" si="7"/>
        <v>26119.388601304803</v>
      </c>
      <c r="N39" s="11">
        <f t="shared" si="7"/>
        <v>26153.326314686805</v>
      </c>
      <c r="O39" s="11">
        <f t="shared" si="7"/>
        <v>26439.86768938601</v>
      </c>
      <c r="P39" s="11">
        <f t="shared" si="7"/>
        <v>25777.496241294404</v>
      </c>
      <c r="Q39" s="11">
        <f t="shared" si="7"/>
        <v>26639.622582119202</v>
      </c>
      <c r="R39" s="11">
        <f t="shared" si="7"/>
        <v>26602.607721368004</v>
      </c>
      <c r="S39" s="11">
        <f t="shared" si="7"/>
        <v>26861.924379038406</v>
      </c>
      <c r="T39" s="11">
        <f t="shared" si="7"/>
        <v>26636.902656375201</v>
      </c>
      <c r="U39" s="11">
        <f t="shared" si="7"/>
        <v>26368.434146513602</v>
      </c>
      <c r="V39" s="11">
        <f t="shared" si="7"/>
        <v>27490.569910560003</v>
      </c>
      <c r="W39" s="11">
        <f t="shared" si="7"/>
        <v>27363.986049144401</v>
      </c>
      <c r="X39" s="11">
        <f t="shared" si="7"/>
        <v>27453.142707839197</v>
      </c>
      <c r="Y39" s="11">
        <f t="shared" si="7"/>
        <v>26959.478065709212</v>
      </c>
      <c r="Z39" s="11">
        <f t="shared" si="7"/>
        <v>26673.903902244809</v>
      </c>
      <c r="AA39" s="11">
        <f t="shared" si="7"/>
        <v>26948.674852237215</v>
      </c>
    </row>
    <row r="40" spans="1:27" x14ac:dyDescent="0.2">
      <c r="A40" s="12">
        <v>0.4</v>
      </c>
      <c r="B40" s="17">
        <v>0.4</v>
      </c>
      <c r="C40" s="10"/>
      <c r="D40" s="17" t="s">
        <v>62</v>
      </c>
      <c r="E40" s="12" t="s">
        <v>63</v>
      </c>
      <c r="F40" s="14">
        <f>HB_b!F40*$A40</f>
        <v>20403.638942974401</v>
      </c>
      <c r="G40" s="14">
        <f>HB_b!G40*$A40</f>
        <v>21232.240180684799</v>
      </c>
      <c r="H40" s="14">
        <f>HB_b!H40*$A40</f>
        <v>21445.318945092804</v>
      </c>
      <c r="I40" s="14">
        <f>HB_b!I40*$A40</f>
        <v>21145.826391953604</v>
      </c>
      <c r="J40" s="14">
        <f>HB_b!J40*$A40</f>
        <v>20934.390983025605</v>
      </c>
      <c r="K40" s="14">
        <f>HB_b!K40*$A40</f>
        <v>19452.975654431993</v>
      </c>
      <c r="L40" s="14">
        <f>HB_b!L40*$A40</f>
        <v>20207.773902718407</v>
      </c>
      <c r="M40" s="14">
        <f>HB_b!M40*$A40</f>
        <v>20098.649634441605</v>
      </c>
      <c r="N40" s="14">
        <f>HB_b!N40*$A40</f>
        <v>20188.683298112002</v>
      </c>
      <c r="O40" s="14">
        <f>HB_b!O40*$A40</f>
        <v>20466.689551892807</v>
      </c>
      <c r="P40" s="14">
        <f>HB_b!P40*$A40</f>
        <v>19717.169242563199</v>
      </c>
      <c r="Q40" s="14">
        <f>HB_b!Q40*$A40</f>
        <v>20502.3966025968</v>
      </c>
      <c r="R40" s="14">
        <f>HB_b!R40*$A40</f>
        <v>20520.090513115199</v>
      </c>
      <c r="S40" s="14">
        <f>HB_b!S40*$A40</f>
        <v>20675.060774996804</v>
      </c>
      <c r="T40" s="14">
        <f>HB_b!T40*$A40</f>
        <v>20657.606870515203</v>
      </c>
      <c r="U40" s="14">
        <f>HB_b!U40*$A40</f>
        <v>20257.490436872002</v>
      </c>
      <c r="V40" s="14">
        <f>HB_b!V40*$A40</f>
        <v>21334.009720425602</v>
      </c>
      <c r="W40" s="14">
        <f>HB_b!W40*$A40</f>
        <v>21261.526501667202</v>
      </c>
      <c r="X40" s="14">
        <f>HB_b!X40*$A40</f>
        <v>21409.397048788796</v>
      </c>
      <c r="Y40" s="14">
        <f>HB_b!Y40*$A40</f>
        <v>20980.16765506881</v>
      </c>
      <c r="Z40" s="14">
        <f>HB_b!Z40*$A40</f>
        <v>20051.454006112006</v>
      </c>
      <c r="AA40" s="14">
        <f>HB_b!AA40*$A40</f>
        <v>21110.779835638416</v>
      </c>
    </row>
    <row r="41" spans="1:27" x14ac:dyDescent="0.2">
      <c r="A41" s="12">
        <v>1</v>
      </c>
      <c r="B41" s="17">
        <v>1</v>
      </c>
      <c r="C41" s="10"/>
      <c r="D41" s="17" t="s">
        <v>64</v>
      </c>
      <c r="E41" s="12" t="s">
        <v>65</v>
      </c>
      <c r="F41" s="14">
        <f>HB_b!F41*$A41</f>
        <v>0</v>
      </c>
      <c r="G41" s="14">
        <f>HB_b!G41*$A41</f>
        <v>0</v>
      </c>
      <c r="H41" s="14">
        <f>HB_b!H41*$A41</f>
        <v>0</v>
      </c>
      <c r="I41" s="14">
        <f>HB_b!I41*$A41</f>
        <v>0</v>
      </c>
      <c r="J41" s="14">
        <f>HB_b!J41*$A41</f>
        <v>0</v>
      </c>
      <c r="K41" s="14">
        <f>HB_b!K41*$A41</f>
        <v>0</v>
      </c>
      <c r="L41" s="14">
        <f>HB_b!L41*$A41</f>
        <v>0</v>
      </c>
      <c r="M41" s="14">
        <f>HB_b!M41*$A41</f>
        <v>0</v>
      </c>
      <c r="N41" s="14">
        <f>HB_b!N41*$A41</f>
        <v>0</v>
      </c>
      <c r="O41" s="14">
        <f>HB_b!O41*$A41</f>
        <v>0</v>
      </c>
      <c r="P41" s="14">
        <f>HB_b!P41*$A41</f>
        <v>0.06</v>
      </c>
      <c r="Q41" s="14">
        <f>HB_b!Q41*$A41</f>
        <v>0</v>
      </c>
      <c r="R41" s="14">
        <f>HB_b!R41*$A41</f>
        <v>0</v>
      </c>
      <c r="S41" s="14">
        <f>HB_b!S41*$A41</f>
        <v>7.0000000000000007E-2</v>
      </c>
      <c r="T41" s="14">
        <f>HB_b!T41*$A41</f>
        <v>7.0000000000000007E-2</v>
      </c>
      <c r="U41" s="14">
        <f>HB_b!U41*$A41</f>
        <v>0</v>
      </c>
      <c r="V41" s="14">
        <f>HB_b!V41*$A41</f>
        <v>0</v>
      </c>
      <c r="W41" s="14">
        <f>HB_b!W41*$A41</f>
        <v>0</v>
      </c>
      <c r="X41" s="14">
        <f>HB_b!X41*$A41</f>
        <v>0</v>
      </c>
      <c r="Y41" s="14">
        <f>HB_b!Y41*$A41</f>
        <v>0</v>
      </c>
      <c r="Z41" s="14">
        <f>HB_b!Z41*$A41</f>
        <v>0</v>
      </c>
      <c r="AA41" s="14">
        <f>HB_b!AA41*$A41</f>
        <v>0</v>
      </c>
    </row>
    <row r="42" spans="1:27" x14ac:dyDescent="0.2">
      <c r="A42" s="12">
        <v>0</v>
      </c>
      <c r="B42" s="17">
        <v>0</v>
      </c>
      <c r="C42" s="10"/>
      <c r="D42" s="17" t="s">
        <v>66</v>
      </c>
      <c r="E42" s="12" t="s">
        <v>67</v>
      </c>
      <c r="F42" s="14">
        <f>HB_b!F42*$A42</f>
        <v>0</v>
      </c>
      <c r="G42" s="14">
        <f>HB_b!G42*$A42</f>
        <v>0</v>
      </c>
      <c r="H42" s="14">
        <f>HB_b!H42*$A42</f>
        <v>0</v>
      </c>
      <c r="I42" s="14">
        <f>HB_b!I42*$A42</f>
        <v>0</v>
      </c>
      <c r="J42" s="14">
        <f>HB_b!J42*$A42</f>
        <v>0</v>
      </c>
      <c r="K42" s="14">
        <f>HB_b!K42*$A42</f>
        <v>0</v>
      </c>
      <c r="L42" s="14">
        <f>HB_b!L42*$A42</f>
        <v>0</v>
      </c>
      <c r="M42" s="14">
        <f>HB_b!M42*$A42</f>
        <v>0</v>
      </c>
      <c r="N42" s="14">
        <f>HB_b!N42*$A42</f>
        <v>0</v>
      </c>
      <c r="O42" s="14">
        <f>HB_b!O42*$A42</f>
        <v>0</v>
      </c>
      <c r="P42" s="14">
        <f>HB_b!P42*$A42</f>
        <v>0</v>
      </c>
      <c r="Q42" s="14">
        <f>HB_b!Q42*$A42</f>
        <v>0</v>
      </c>
      <c r="R42" s="14">
        <f>HB_b!R42*$A42</f>
        <v>0</v>
      </c>
      <c r="S42" s="14">
        <f>HB_b!S42*$A42</f>
        <v>0</v>
      </c>
      <c r="T42" s="14">
        <f>HB_b!T42*$A42</f>
        <v>0</v>
      </c>
      <c r="U42" s="14">
        <f>HB_b!U42*$A42</f>
        <v>0</v>
      </c>
      <c r="V42" s="14">
        <f>HB_b!V42*$A42</f>
        <v>0</v>
      </c>
      <c r="W42" s="14">
        <f>HB_b!W42*$A42</f>
        <v>0</v>
      </c>
      <c r="X42" s="14">
        <f>HB_b!X42*$A42</f>
        <v>0</v>
      </c>
      <c r="Y42" s="14">
        <f>HB_b!Y42*$A42</f>
        <v>0</v>
      </c>
      <c r="Z42" s="14">
        <f>HB_b!Z42*$A42</f>
        <v>0</v>
      </c>
      <c r="AA42" s="14">
        <f>HB_b!AA42*$A42</f>
        <v>0</v>
      </c>
    </row>
    <row r="43" spans="1:27" x14ac:dyDescent="0.2">
      <c r="A43" s="12">
        <v>0</v>
      </c>
      <c r="B43" s="17">
        <v>0</v>
      </c>
      <c r="C43" s="10"/>
      <c r="D43" s="17" t="s">
        <v>68</v>
      </c>
      <c r="E43" s="12" t="s">
        <v>69</v>
      </c>
      <c r="F43" s="14">
        <f>HB_b!F43*$A43</f>
        <v>0</v>
      </c>
      <c r="G43" s="14">
        <f>HB_b!G43*$A43</f>
        <v>0</v>
      </c>
      <c r="H43" s="14">
        <f>HB_b!H43*$A43</f>
        <v>0</v>
      </c>
      <c r="I43" s="14">
        <f>HB_b!I43*$A43</f>
        <v>0</v>
      </c>
      <c r="J43" s="14">
        <f>HB_b!J43*$A43</f>
        <v>0</v>
      </c>
      <c r="K43" s="14">
        <f>HB_b!K43*$A43</f>
        <v>0</v>
      </c>
      <c r="L43" s="14">
        <f>HB_b!L43*$A43</f>
        <v>0</v>
      </c>
      <c r="M43" s="14">
        <f>HB_b!M43*$A43</f>
        <v>0</v>
      </c>
      <c r="N43" s="14">
        <f>HB_b!N43*$A43</f>
        <v>0</v>
      </c>
      <c r="O43" s="14">
        <f>HB_b!O43*$A43</f>
        <v>0</v>
      </c>
      <c r="P43" s="14">
        <f>HB_b!P43*$A43</f>
        <v>0</v>
      </c>
      <c r="Q43" s="14">
        <f>HB_b!Q43*$A43</f>
        <v>0</v>
      </c>
      <c r="R43" s="14">
        <f>HB_b!R43*$A43</f>
        <v>0</v>
      </c>
      <c r="S43" s="14">
        <f>HB_b!S43*$A43</f>
        <v>0</v>
      </c>
      <c r="T43" s="14">
        <f>HB_b!T43*$A43</f>
        <v>0</v>
      </c>
      <c r="U43" s="14">
        <f>HB_b!U43*$A43</f>
        <v>0</v>
      </c>
      <c r="V43" s="14">
        <f>HB_b!V43*$A43</f>
        <v>0</v>
      </c>
      <c r="W43" s="14">
        <f>HB_b!W43*$A43</f>
        <v>0</v>
      </c>
      <c r="X43" s="14">
        <f>HB_b!X43*$A43</f>
        <v>0</v>
      </c>
      <c r="Y43" s="14">
        <f>HB_b!Y43*$A43</f>
        <v>0</v>
      </c>
      <c r="Z43" s="14">
        <f>HB_b!Z43*$A43</f>
        <v>0</v>
      </c>
      <c r="AA43" s="14">
        <f>HB_b!AA43*$A43</f>
        <v>0</v>
      </c>
    </row>
    <row r="44" spans="1:27" x14ac:dyDescent="0.2">
      <c r="A44" s="12">
        <v>0.4</v>
      </c>
      <c r="B44" s="17">
        <v>0.4</v>
      </c>
      <c r="C44" s="10"/>
      <c r="D44" s="17" t="s">
        <v>70</v>
      </c>
      <c r="E44" s="12" t="s">
        <v>71</v>
      </c>
      <c r="F44" s="14">
        <f>HB_b!F44*$A44</f>
        <v>6095.0578017184016</v>
      </c>
      <c r="G44" s="14">
        <f>HB_b!G44*$A44</f>
        <v>5743.3512828320017</v>
      </c>
      <c r="H44" s="14">
        <f>HB_b!H44*$A44</f>
        <v>5765.9422283680015</v>
      </c>
      <c r="I44" s="14">
        <f>HB_b!I44*$A44</f>
        <v>5745.2633048304015</v>
      </c>
      <c r="J44" s="14">
        <f>HB_b!J44*$A44</f>
        <v>5711.1791204624024</v>
      </c>
      <c r="K44" s="14">
        <f>HB_b!K44*$A44</f>
        <v>5709.2026077648015</v>
      </c>
      <c r="L44" s="14">
        <f>HB_b!L44*$A44</f>
        <v>5687.1014991072016</v>
      </c>
      <c r="M44" s="14">
        <f>HB_b!M44*$A44</f>
        <v>5772.795449923201</v>
      </c>
      <c r="N44" s="14">
        <f>HB_b!N44*$A44</f>
        <v>5710.5983676048018</v>
      </c>
      <c r="O44" s="14">
        <f>HB_b!O44*$A44</f>
        <v>5712.3981200032022</v>
      </c>
      <c r="P44" s="14">
        <f>HB_b!P44*$A44</f>
        <v>5782.3325297312031</v>
      </c>
      <c r="Q44" s="14">
        <f>HB_b!Q44*$A44</f>
        <v>5849.5987764224019</v>
      </c>
      <c r="R44" s="14">
        <f>HB_b!R44*$A44</f>
        <v>5812.2977860928022</v>
      </c>
      <c r="S44" s="14">
        <f>HB_b!S44*$A44</f>
        <v>5907.4488588416016</v>
      </c>
      <c r="T44" s="14">
        <f>HB_b!T44*$A44</f>
        <v>5692.8955883200006</v>
      </c>
      <c r="U44" s="14">
        <f>HB_b!U44*$A44</f>
        <v>5813.4238601616025</v>
      </c>
      <c r="V44" s="14">
        <f>HB_b!V44*$A44</f>
        <v>5848.9640686944003</v>
      </c>
      <c r="W44" s="14">
        <f>HB_b!W44*$A44</f>
        <v>5789.2783820672003</v>
      </c>
      <c r="X44" s="14">
        <f>HB_b!X44*$A44</f>
        <v>5724.3856887504007</v>
      </c>
      <c r="Y44" s="14">
        <f>HB_b!Y44*$A44</f>
        <v>5656.2464049504006</v>
      </c>
      <c r="Z44" s="14">
        <f>HB_b!Z44*$A44</f>
        <v>5993.3544715728012</v>
      </c>
      <c r="AA44" s="14">
        <f>HB_b!AA44*$A44</f>
        <v>5625.4435499087995</v>
      </c>
    </row>
    <row r="45" spans="1:27" x14ac:dyDescent="0.2">
      <c r="A45" s="12">
        <v>1</v>
      </c>
      <c r="B45" s="17">
        <v>1</v>
      </c>
      <c r="C45" s="10"/>
      <c r="D45" s="17" t="s">
        <v>72</v>
      </c>
      <c r="E45" s="12" t="s">
        <v>73</v>
      </c>
      <c r="F45" s="14">
        <f>HB_b!F45*$A45</f>
        <v>741.30874266000001</v>
      </c>
      <c r="G45" s="14">
        <f>HB_b!G45*$A45</f>
        <v>242.68964373999995</v>
      </c>
      <c r="H45" s="14">
        <f>HB_b!H45*$A45</f>
        <v>249.50820566999988</v>
      </c>
      <c r="I45" s="14">
        <f>HB_b!I45*$A45</f>
        <v>223.45947597</v>
      </c>
      <c r="J45" s="14">
        <f>HB_b!J45*$A45</f>
        <v>229.43900401000002</v>
      </c>
      <c r="K45" s="14">
        <f>HB_b!K45*$A45</f>
        <v>241.94234209000007</v>
      </c>
      <c r="L45" s="14">
        <f>HB_b!L45*$A45</f>
        <v>243.08285599999996</v>
      </c>
      <c r="M45" s="14">
        <f>HB_b!M45*$A45</f>
        <v>247.94351694000002</v>
      </c>
      <c r="N45" s="14">
        <f>HB_b!N45*$A45</f>
        <v>254.04464897000008</v>
      </c>
      <c r="O45" s="14">
        <f>HB_b!O45*$A45</f>
        <v>260.78001749000009</v>
      </c>
      <c r="P45" s="14">
        <f>HB_b!P45*$A45</f>
        <v>277.93446900000004</v>
      </c>
      <c r="Q45" s="14">
        <f>HB_b!Q45*$A45</f>
        <v>287.62720310000003</v>
      </c>
      <c r="R45" s="14">
        <f>HB_b!R45*$A45</f>
        <v>270.21942216000008</v>
      </c>
      <c r="S45" s="14">
        <f>HB_b!S45*$A45</f>
        <v>279.34474520000003</v>
      </c>
      <c r="T45" s="14">
        <f>HB_b!T45*$A45</f>
        <v>286.33019754000003</v>
      </c>
      <c r="U45" s="14">
        <f>HB_b!U45*$A45</f>
        <v>297.51984948</v>
      </c>
      <c r="V45" s="14">
        <f>HB_b!V45*$A45</f>
        <v>307.59612143999999</v>
      </c>
      <c r="W45" s="14">
        <f>HB_b!W45*$A45</f>
        <v>313.18116540999995</v>
      </c>
      <c r="X45" s="14">
        <f>HB_b!X45*$A45</f>
        <v>319.35997029999993</v>
      </c>
      <c r="Y45" s="14">
        <f>HB_b!Y45*$A45</f>
        <v>323.06400568999999</v>
      </c>
      <c r="Z45" s="14">
        <f>HB_b!Z45*$A45</f>
        <v>629.09542456000008</v>
      </c>
      <c r="AA45" s="14">
        <f>HB_b!AA45*$A45</f>
        <v>212.45146669000005</v>
      </c>
    </row>
    <row r="46" spans="1:27" x14ac:dyDescent="0.2">
      <c r="A46" s="17"/>
      <c r="B46" s="17"/>
      <c r="C46" s="10"/>
      <c r="D46" s="9" t="s">
        <v>74</v>
      </c>
      <c r="E46" s="15" t="s">
        <v>75</v>
      </c>
      <c r="F46" s="11">
        <f>SUM(F47:F50)</f>
        <v>1672.7630747799999</v>
      </c>
      <c r="G46" s="11">
        <f t="shared" ref="G46:BK46" si="8">SUM(G47:G50)</f>
        <v>2121.5045014000002</v>
      </c>
      <c r="H46" s="11">
        <f t="shared" si="8"/>
        <v>1825.8870267099999</v>
      </c>
      <c r="I46" s="11">
        <f t="shared" si="8"/>
        <v>1957.78787745</v>
      </c>
      <c r="J46" s="11">
        <f t="shared" si="8"/>
        <v>2098.5622587499997</v>
      </c>
      <c r="K46" s="11">
        <f t="shared" si="8"/>
        <v>1827.97810433</v>
      </c>
      <c r="L46" s="11">
        <f t="shared" si="8"/>
        <v>1773.96181108</v>
      </c>
      <c r="M46" s="11">
        <f t="shared" si="8"/>
        <v>2067.3316586599999</v>
      </c>
      <c r="N46" s="11">
        <f t="shared" si="8"/>
        <v>2084.4205891400002</v>
      </c>
      <c r="O46" s="11">
        <f t="shared" si="8"/>
        <v>1983.9997592899997</v>
      </c>
      <c r="P46" s="11">
        <f t="shared" si="8"/>
        <v>2132.93562109</v>
      </c>
      <c r="Q46" s="11">
        <f t="shared" si="8"/>
        <v>2078.0236454299998</v>
      </c>
      <c r="R46" s="11">
        <f t="shared" si="8"/>
        <v>1654.8420687900002</v>
      </c>
      <c r="S46" s="11">
        <f t="shared" si="8"/>
        <v>1862.9085586200001</v>
      </c>
      <c r="T46" s="11">
        <f t="shared" si="8"/>
        <v>1555.2369441099997</v>
      </c>
      <c r="U46" s="11">
        <f t="shared" si="8"/>
        <v>1798.80420878</v>
      </c>
      <c r="V46" s="11">
        <f t="shared" si="8"/>
        <v>1669.8793191799998</v>
      </c>
      <c r="W46" s="11">
        <f t="shared" si="8"/>
        <v>1332.6333924200001</v>
      </c>
      <c r="X46" s="11">
        <f t="shared" si="8"/>
        <v>1625.4198672499999</v>
      </c>
      <c r="Y46" s="11">
        <f t="shared" si="8"/>
        <v>1271.4299916100001</v>
      </c>
      <c r="Z46" s="11">
        <f t="shared" si="8"/>
        <v>1615.9138125799998</v>
      </c>
      <c r="AA46" s="11">
        <f t="shared" si="8"/>
        <v>2857.31991204</v>
      </c>
    </row>
    <row r="47" spans="1:27" x14ac:dyDescent="0.2">
      <c r="A47" s="12">
        <v>1</v>
      </c>
      <c r="B47" s="17">
        <v>1</v>
      </c>
      <c r="C47" s="10"/>
      <c r="D47" s="17" t="s">
        <v>76</v>
      </c>
      <c r="E47" s="12" t="s">
        <v>77</v>
      </c>
      <c r="F47" s="14">
        <f>HB_b!F47*$A47</f>
        <v>615.58099685000002</v>
      </c>
      <c r="G47" s="14">
        <f>HB_b!G47*$A47</f>
        <v>470.76912204999996</v>
      </c>
      <c r="H47" s="14">
        <f>HB_b!H47*$A47</f>
        <v>459.72024022000005</v>
      </c>
      <c r="I47" s="14">
        <f>HB_b!I47*$A47</f>
        <v>495.49654283000007</v>
      </c>
      <c r="J47" s="14">
        <f>HB_b!J47*$A47</f>
        <v>448.34025465000002</v>
      </c>
      <c r="K47" s="14">
        <f>HB_b!K47*$A47</f>
        <v>493.50182415000006</v>
      </c>
      <c r="L47" s="14">
        <f>HB_b!L47*$A47</f>
        <v>496.04494996</v>
      </c>
      <c r="M47" s="14">
        <f>HB_b!M47*$A47</f>
        <v>439.21810525000001</v>
      </c>
      <c r="N47" s="14">
        <f>HB_b!N47*$A47</f>
        <v>562.25518316</v>
      </c>
      <c r="O47" s="14">
        <f>HB_b!O47*$A47</f>
        <v>373.19578432999992</v>
      </c>
      <c r="P47" s="14">
        <f>HB_b!P47*$A47</f>
        <v>477.98113859000006</v>
      </c>
      <c r="Q47" s="14">
        <f>HB_b!Q47*$A47</f>
        <v>445.63221415999999</v>
      </c>
      <c r="R47" s="14">
        <f>HB_b!R47*$A47</f>
        <v>421.62134205000007</v>
      </c>
      <c r="S47" s="14">
        <f>HB_b!S47*$A47</f>
        <v>459.57171701000004</v>
      </c>
      <c r="T47" s="14">
        <f>HB_b!T47*$A47</f>
        <v>179.21595453</v>
      </c>
      <c r="U47" s="14">
        <f>HB_b!U47*$A47</f>
        <v>446.54073897999996</v>
      </c>
      <c r="V47" s="14">
        <f>HB_b!V47*$A47</f>
        <v>219.39228687999997</v>
      </c>
      <c r="W47" s="14">
        <f>HB_b!W47*$A47</f>
        <v>167.23587401</v>
      </c>
      <c r="X47" s="14">
        <f>HB_b!X47*$A47</f>
        <v>419.76996423999992</v>
      </c>
      <c r="Y47" s="14">
        <f>HB_b!Y47*$A47</f>
        <v>197.65329343000002</v>
      </c>
      <c r="Z47" s="14">
        <f>HB_b!Z47*$A47</f>
        <v>394.46128883999995</v>
      </c>
      <c r="AA47" s="14">
        <f>HB_b!AA47*$A47</f>
        <v>459.41745738000003</v>
      </c>
    </row>
    <row r="48" spans="1:27" x14ac:dyDescent="0.2">
      <c r="A48" s="12">
        <v>1</v>
      </c>
      <c r="B48" s="17">
        <v>1</v>
      </c>
      <c r="C48" s="10"/>
      <c r="D48" s="17" t="s">
        <v>78</v>
      </c>
      <c r="E48" s="12" t="s">
        <v>79</v>
      </c>
      <c r="F48" s="14">
        <f>HB_b!F48*$A48</f>
        <v>320.81502890999991</v>
      </c>
      <c r="G48" s="14">
        <f>HB_b!G48*$A48</f>
        <v>319.57258576999993</v>
      </c>
      <c r="H48" s="14">
        <f>HB_b!H48*$A48</f>
        <v>320.98130017999995</v>
      </c>
      <c r="I48" s="14">
        <f>HB_b!I48*$A48</f>
        <v>321.06324929999994</v>
      </c>
      <c r="J48" s="14">
        <f>HB_b!J48*$A48</f>
        <v>324.5431209599999</v>
      </c>
      <c r="K48" s="14">
        <f>HB_b!K48*$A48</f>
        <v>314.83919314999991</v>
      </c>
      <c r="L48" s="14">
        <f>HB_b!L48*$A48</f>
        <v>313.30561597999997</v>
      </c>
      <c r="M48" s="14">
        <f>HB_b!M48*$A48</f>
        <v>320.59110144999994</v>
      </c>
      <c r="N48" s="14">
        <f>HB_b!N48*$A48</f>
        <v>344.65156553999992</v>
      </c>
      <c r="O48" s="14">
        <f>HB_b!O48*$A48</f>
        <v>353.03587473999994</v>
      </c>
      <c r="P48" s="14">
        <f>HB_b!P48*$A48</f>
        <v>352.7866590299999</v>
      </c>
      <c r="Q48" s="14">
        <f>HB_b!Q48*$A48</f>
        <v>354.22541744999995</v>
      </c>
      <c r="R48" s="14">
        <f>HB_b!R48*$A48</f>
        <v>356.53440590999998</v>
      </c>
      <c r="S48" s="14">
        <f>HB_b!S48*$A48</f>
        <v>375.56018996</v>
      </c>
      <c r="T48" s="14">
        <f>HB_b!T48*$A48</f>
        <v>325.28449849999993</v>
      </c>
      <c r="U48" s="14">
        <f>HB_b!U48*$A48</f>
        <v>325.58300925999993</v>
      </c>
      <c r="V48" s="14">
        <f>HB_b!V48*$A48</f>
        <v>320.82775282</v>
      </c>
      <c r="W48" s="14">
        <f>HB_b!W48*$A48</f>
        <v>316.56402374999993</v>
      </c>
      <c r="X48" s="14">
        <f>HB_b!X48*$A48</f>
        <v>311.83409505000003</v>
      </c>
      <c r="Y48" s="14">
        <f>HB_b!Y48*$A48</f>
        <v>307.90267225000002</v>
      </c>
      <c r="Z48" s="14">
        <f>HB_b!Z48*$A48</f>
        <v>312.49914071000001</v>
      </c>
      <c r="AA48" s="14">
        <f>HB_b!AA48*$A48</f>
        <v>296.97893806999997</v>
      </c>
    </row>
    <row r="49" spans="1:27" x14ac:dyDescent="0.2">
      <c r="A49" s="12">
        <v>1</v>
      </c>
      <c r="B49" s="17">
        <v>1</v>
      </c>
      <c r="C49" s="10"/>
      <c r="D49" s="17" t="s">
        <v>80</v>
      </c>
      <c r="E49" s="12" t="s">
        <v>81</v>
      </c>
      <c r="F49" s="14">
        <f>HB_b!F49*$A49</f>
        <v>734.23800000000006</v>
      </c>
      <c r="G49" s="14">
        <f>HB_b!G49*$A49</f>
        <v>1329</v>
      </c>
      <c r="H49" s="14">
        <f>HB_b!H49*$A49</f>
        <v>1043</v>
      </c>
      <c r="I49" s="14">
        <f>HB_b!I49*$A49</f>
        <v>1139</v>
      </c>
      <c r="J49" s="14">
        <f>HB_b!J49*$A49</f>
        <v>1323</v>
      </c>
      <c r="K49" s="14">
        <f>HB_b!K49*$A49</f>
        <v>1019</v>
      </c>
      <c r="L49" s="14">
        <f>HB_b!L49*$A49</f>
        <v>964</v>
      </c>
      <c r="M49" s="14">
        <f>HB_b!M49*$A49</f>
        <v>1307</v>
      </c>
      <c r="N49" s="14">
        <f>HB_b!N49*$A49</f>
        <v>1177</v>
      </c>
      <c r="O49" s="14">
        <f>HB_b!O49*$A49</f>
        <v>1257</v>
      </c>
      <c r="P49" s="14">
        <f>HB_b!P49*$A49</f>
        <v>1301</v>
      </c>
      <c r="Q49" s="14">
        <f>HB_b!Q49*$A49</f>
        <v>1277</v>
      </c>
      <c r="R49" s="14">
        <f>HB_b!R49*$A49</f>
        <v>876</v>
      </c>
      <c r="S49" s="14">
        <f>HB_b!S49*$A49</f>
        <v>1027</v>
      </c>
      <c r="T49" s="14">
        <f>HB_b!T49*$A49</f>
        <v>1050</v>
      </c>
      <c r="U49" s="14">
        <f>HB_b!U49*$A49</f>
        <v>1026</v>
      </c>
      <c r="V49" s="14">
        <f>HB_b!V49*$A49</f>
        <v>1129</v>
      </c>
      <c r="W49" s="14">
        <f>HB_b!W49*$A49</f>
        <v>848</v>
      </c>
      <c r="X49" s="14">
        <f>HB_b!X49*$A49</f>
        <v>893</v>
      </c>
      <c r="Y49" s="14">
        <f>HB_b!Y49*$A49</f>
        <v>764</v>
      </c>
      <c r="Z49" s="14">
        <f>HB_b!Z49*$A49</f>
        <v>907</v>
      </c>
      <c r="AA49" s="14">
        <f>HB_b!AA49*$A49</f>
        <v>2099</v>
      </c>
    </row>
    <row r="50" spans="1:27" x14ac:dyDescent="0.2">
      <c r="A50" s="12">
        <v>1</v>
      </c>
      <c r="B50" s="17">
        <v>1</v>
      </c>
      <c r="C50" s="10"/>
      <c r="D50" s="17" t="s">
        <v>82</v>
      </c>
      <c r="E50" s="12" t="s">
        <v>83</v>
      </c>
      <c r="F50" s="14">
        <f>HB_b!F50*$A50</f>
        <v>2.1290490199999996</v>
      </c>
      <c r="G50" s="14">
        <f>HB_b!G50*$A50</f>
        <v>2.1627935800000007</v>
      </c>
      <c r="H50" s="14">
        <f>HB_b!H50*$A50</f>
        <v>2.1854863099999999</v>
      </c>
      <c r="I50" s="14">
        <f>HB_b!I50*$A50</f>
        <v>2.2280853200000004</v>
      </c>
      <c r="J50" s="14">
        <f>HB_b!J50*$A50</f>
        <v>2.6788831399999995</v>
      </c>
      <c r="K50" s="14">
        <f>HB_b!K50*$A50</f>
        <v>0.63708703</v>
      </c>
      <c r="L50" s="14">
        <f>HB_b!L50*$A50</f>
        <v>0.61124513999999996</v>
      </c>
      <c r="M50" s="14">
        <f>HB_b!M50*$A50</f>
        <v>0.52245195999999994</v>
      </c>
      <c r="N50" s="14">
        <f>HB_b!N50*$A50</f>
        <v>0.51384043999999995</v>
      </c>
      <c r="O50" s="14">
        <f>HB_b!O50*$A50</f>
        <v>0.76810022</v>
      </c>
      <c r="P50" s="14">
        <f>HB_b!P50*$A50</f>
        <v>1.1678234699999999</v>
      </c>
      <c r="Q50" s="14">
        <f>HB_b!Q50*$A50</f>
        <v>1.1660138200000001</v>
      </c>
      <c r="R50" s="14">
        <f>HB_b!R50*$A50</f>
        <v>0.68632082999999999</v>
      </c>
      <c r="S50" s="14">
        <f>HB_b!S50*$A50</f>
        <v>0.77665165000000003</v>
      </c>
      <c r="T50" s="14">
        <f>HB_b!T50*$A50</f>
        <v>0.73649107999999996</v>
      </c>
      <c r="U50" s="14">
        <f>HB_b!U50*$A50</f>
        <v>0.68046054</v>
      </c>
      <c r="V50" s="14">
        <f>HB_b!V50*$A50</f>
        <v>0.65927948000000014</v>
      </c>
      <c r="W50" s="14">
        <f>HB_b!W50*$A50</f>
        <v>0.83349466000000005</v>
      </c>
      <c r="X50" s="14">
        <f>HB_b!X50*$A50</f>
        <v>0.81580796</v>
      </c>
      <c r="Y50" s="14">
        <f>HB_b!Y50*$A50</f>
        <v>1.8740259299999997</v>
      </c>
      <c r="Z50" s="14">
        <f>HB_b!Z50*$A50</f>
        <v>1.9533830299999997</v>
      </c>
      <c r="AA50" s="14">
        <f>HB_b!AA50*$A50</f>
        <v>1.9235165900000002</v>
      </c>
    </row>
    <row r="51" spans="1:27" x14ac:dyDescent="0.2">
      <c r="A51" s="17"/>
      <c r="B51" s="17"/>
      <c r="C51" s="10"/>
      <c r="D51" s="9" t="s">
        <v>84</v>
      </c>
      <c r="E51" s="15" t="s">
        <v>85</v>
      </c>
      <c r="F51" s="11">
        <f>F52+F53+F54+F55+F56</f>
        <v>224.23528392</v>
      </c>
      <c r="G51" s="11">
        <f t="shared" ref="G51:BK51" si="9">G52+G53+G54+G55+G56</f>
        <v>212.92365856999999</v>
      </c>
      <c r="H51" s="11">
        <f t="shared" si="9"/>
        <v>202.07421081000001</v>
      </c>
      <c r="I51" s="11">
        <f t="shared" si="9"/>
        <v>209.85253741</v>
      </c>
      <c r="J51" s="11">
        <f t="shared" si="9"/>
        <v>214.86224906999999</v>
      </c>
      <c r="K51" s="11">
        <f t="shared" si="9"/>
        <v>206.58110106000001</v>
      </c>
      <c r="L51" s="11">
        <f t="shared" si="9"/>
        <v>253.11487353000001</v>
      </c>
      <c r="M51" s="11">
        <f t="shared" si="9"/>
        <v>178.17550653999999</v>
      </c>
      <c r="N51" s="11">
        <f t="shared" si="9"/>
        <v>163.99510135999998</v>
      </c>
      <c r="O51" s="11">
        <f t="shared" si="9"/>
        <v>153.53306462999998</v>
      </c>
      <c r="P51" s="11">
        <f t="shared" si="9"/>
        <v>182.73955901999997</v>
      </c>
      <c r="Q51" s="11">
        <f t="shared" si="9"/>
        <v>153.13262801000002</v>
      </c>
      <c r="R51" s="11">
        <f t="shared" si="9"/>
        <v>150.65339491</v>
      </c>
      <c r="S51" s="11">
        <f t="shared" si="9"/>
        <v>146.57477243</v>
      </c>
      <c r="T51" s="11">
        <f t="shared" si="9"/>
        <v>120.77764486999999</v>
      </c>
      <c r="U51" s="11">
        <f t="shared" si="9"/>
        <v>119.62735768000002</v>
      </c>
      <c r="V51" s="11">
        <f t="shared" si="9"/>
        <v>147.19852435000001</v>
      </c>
      <c r="W51" s="11">
        <f t="shared" si="9"/>
        <v>135.80464223999999</v>
      </c>
      <c r="X51" s="11">
        <f t="shared" si="9"/>
        <v>145.35308638000001</v>
      </c>
      <c r="Y51" s="11">
        <f t="shared" si="9"/>
        <v>138.83124811000002</v>
      </c>
      <c r="Z51" s="11">
        <f t="shared" si="9"/>
        <v>162.30581191999997</v>
      </c>
      <c r="AA51" s="11">
        <f t="shared" si="9"/>
        <v>138.86444810999998</v>
      </c>
    </row>
    <row r="52" spans="1:27" x14ac:dyDescent="0.2">
      <c r="A52" s="12">
        <v>1</v>
      </c>
      <c r="B52" s="17">
        <v>0.4</v>
      </c>
      <c r="C52" s="10"/>
      <c r="D52" s="17" t="s">
        <v>86</v>
      </c>
      <c r="E52" s="12" t="s">
        <v>87</v>
      </c>
      <c r="F52" s="14">
        <f>HB_b!F52*$A52</f>
        <v>215.9543889</v>
      </c>
      <c r="G52" s="14">
        <f>HB_b!G52*$A52</f>
        <v>212.92365856999999</v>
      </c>
      <c r="H52" s="14">
        <f>HB_b!H52*$A52</f>
        <v>202.07421081000001</v>
      </c>
      <c r="I52" s="14">
        <f>HB_b!I52*$A52</f>
        <v>209.85253741</v>
      </c>
      <c r="J52" s="14">
        <f>HB_b!J52*$A52</f>
        <v>214.86224906999999</v>
      </c>
      <c r="K52" s="14">
        <f>HB_b!K52*$A52</f>
        <v>206.58110106000001</v>
      </c>
      <c r="L52" s="14">
        <f>HB_b!L52*$A52</f>
        <v>253.11487353000001</v>
      </c>
      <c r="M52" s="14">
        <f>HB_b!M52*$A52</f>
        <v>178.17550653999999</v>
      </c>
      <c r="N52" s="14">
        <f>HB_b!N52*$A52</f>
        <v>163.99510135999998</v>
      </c>
      <c r="O52" s="14">
        <f>HB_b!O52*$A52</f>
        <v>153.53306462999998</v>
      </c>
      <c r="P52" s="14">
        <f>HB_b!P52*$A52</f>
        <v>182.73955901999997</v>
      </c>
      <c r="Q52" s="14">
        <f>HB_b!Q52*$A52</f>
        <v>153.13262801000002</v>
      </c>
      <c r="R52" s="14">
        <f>HB_b!R52*$A52</f>
        <v>150.65339491</v>
      </c>
      <c r="S52" s="14">
        <f>HB_b!S52*$A52</f>
        <v>146.57477243</v>
      </c>
      <c r="T52" s="14">
        <f>HB_b!T52*$A52</f>
        <v>120.77764486999999</v>
      </c>
      <c r="U52" s="14">
        <f>HB_b!U52*$A52</f>
        <v>119.39923768000001</v>
      </c>
      <c r="V52" s="14">
        <f>HB_b!V52*$A52</f>
        <v>146.71325530000001</v>
      </c>
      <c r="W52" s="14">
        <f>HB_b!W52*$A52</f>
        <v>135.48919809</v>
      </c>
      <c r="X52" s="14">
        <f>HB_b!X52*$A52</f>
        <v>145.19804223</v>
      </c>
      <c r="Y52" s="14">
        <f>HB_b!Y52*$A52</f>
        <v>138.73056496000001</v>
      </c>
      <c r="Z52" s="14">
        <f>HB_b!Z52*$A52</f>
        <v>141.60296372999997</v>
      </c>
      <c r="AA52" s="14">
        <f>HB_b!AA52*$A52</f>
        <v>137.24946875999998</v>
      </c>
    </row>
    <row r="53" spans="1:27" x14ac:dyDescent="0.2">
      <c r="A53" s="12">
        <v>0.4</v>
      </c>
      <c r="B53" s="17">
        <v>0.4</v>
      </c>
      <c r="C53" s="10"/>
      <c r="D53" s="17" t="s">
        <v>88</v>
      </c>
      <c r="E53" s="12" t="s">
        <v>89</v>
      </c>
      <c r="F53" s="14">
        <f>HB_b!F53*$A53</f>
        <v>0</v>
      </c>
      <c r="G53" s="14">
        <f>HB_b!G53*$A53</f>
        <v>0</v>
      </c>
      <c r="H53" s="14">
        <f>HB_b!H53*$A53</f>
        <v>0</v>
      </c>
      <c r="I53" s="14">
        <f>HB_b!I53*$A53</f>
        <v>0</v>
      </c>
      <c r="J53" s="14">
        <f>HB_b!J53*$A53</f>
        <v>0</v>
      </c>
      <c r="K53" s="14">
        <f>HB_b!K53*$A53</f>
        <v>0</v>
      </c>
      <c r="L53" s="14">
        <f>HB_b!L53*$A53</f>
        <v>0</v>
      </c>
      <c r="M53" s="14">
        <f>HB_b!M53*$A53</f>
        <v>0</v>
      </c>
      <c r="N53" s="14">
        <f>HB_b!N53*$A53</f>
        <v>0</v>
      </c>
      <c r="O53" s="14">
        <f>HB_b!O53*$A53</f>
        <v>0</v>
      </c>
      <c r="P53" s="14">
        <f>HB_b!P53*$A53</f>
        <v>0</v>
      </c>
      <c r="Q53" s="14">
        <f>HB_b!Q53*$A53</f>
        <v>0</v>
      </c>
      <c r="R53" s="14">
        <f>HB_b!R53*$A53</f>
        <v>0</v>
      </c>
      <c r="S53" s="14">
        <f>HB_b!S53*$A53</f>
        <v>0</v>
      </c>
      <c r="T53" s="14">
        <f>HB_b!T53*$A53</f>
        <v>0</v>
      </c>
      <c r="U53" s="14">
        <f>HB_b!U53*$A53</f>
        <v>0</v>
      </c>
      <c r="V53" s="14">
        <f>HB_b!V53*$A53</f>
        <v>0</v>
      </c>
      <c r="W53" s="14">
        <f>HB_b!W53*$A53</f>
        <v>0</v>
      </c>
      <c r="X53" s="14">
        <f>HB_b!X53*$A53</f>
        <v>0</v>
      </c>
      <c r="Y53" s="14">
        <f>HB_b!Y53*$A53</f>
        <v>0</v>
      </c>
      <c r="Z53" s="14">
        <f>HB_b!Z53*$A53</f>
        <v>1.4969520000000001</v>
      </c>
      <c r="AA53" s="14">
        <f>HB_b!AA53*$A53</f>
        <v>1.4969520000000001</v>
      </c>
    </row>
    <row r="54" spans="1:27" x14ac:dyDescent="0.2">
      <c r="A54" s="12">
        <v>1</v>
      </c>
      <c r="B54" s="17">
        <v>1</v>
      </c>
      <c r="C54" s="10"/>
      <c r="D54" s="17" t="s">
        <v>90</v>
      </c>
      <c r="E54" s="12" t="s">
        <v>91</v>
      </c>
      <c r="F54" s="14">
        <f>HB_b!F54*$A54</f>
        <v>0</v>
      </c>
      <c r="G54" s="14">
        <f>HB_b!G54*$A54</f>
        <v>0</v>
      </c>
      <c r="H54" s="14">
        <f>HB_b!H54*$A54</f>
        <v>0</v>
      </c>
      <c r="I54" s="14">
        <f>HB_b!I54*$A54</f>
        <v>0</v>
      </c>
      <c r="J54" s="14">
        <f>HB_b!J54*$A54</f>
        <v>0</v>
      </c>
      <c r="K54" s="14">
        <f>HB_b!K54*$A54</f>
        <v>0</v>
      </c>
      <c r="L54" s="14">
        <f>HB_b!L54*$A54</f>
        <v>0</v>
      </c>
      <c r="M54" s="14">
        <f>HB_b!M54*$A54</f>
        <v>0</v>
      </c>
      <c r="N54" s="14">
        <f>HB_b!N54*$A54</f>
        <v>0</v>
      </c>
      <c r="O54" s="14">
        <f>HB_b!O54*$A54</f>
        <v>0</v>
      </c>
      <c r="P54" s="14">
        <f>HB_b!P54*$A54</f>
        <v>0</v>
      </c>
      <c r="Q54" s="14">
        <f>HB_b!Q54*$A54</f>
        <v>0</v>
      </c>
      <c r="R54" s="14">
        <f>HB_b!R54*$A54</f>
        <v>0</v>
      </c>
      <c r="S54" s="14">
        <f>HB_b!S54*$A54</f>
        <v>0</v>
      </c>
      <c r="T54" s="14">
        <f>HB_b!T54*$A54</f>
        <v>0</v>
      </c>
      <c r="U54" s="14">
        <f>HB_b!U54*$A54</f>
        <v>0</v>
      </c>
      <c r="V54" s="14">
        <f>HB_b!V54*$A54</f>
        <v>0</v>
      </c>
      <c r="W54" s="14">
        <f>HB_b!W54*$A54</f>
        <v>0</v>
      </c>
      <c r="X54" s="14">
        <f>HB_b!X54*$A54</f>
        <v>0</v>
      </c>
      <c r="Y54" s="14">
        <f>HB_b!Y54*$A54</f>
        <v>0</v>
      </c>
      <c r="Z54" s="14">
        <f>HB_b!Z54*$A54</f>
        <v>0</v>
      </c>
      <c r="AA54" s="14">
        <f>HB_b!AA54*$A54</f>
        <v>0</v>
      </c>
    </row>
    <row r="55" spans="1:27" x14ac:dyDescent="0.2">
      <c r="A55" s="12">
        <v>1</v>
      </c>
      <c r="B55" s="17">
        <v>1</v>
      </c>
      <c r="C55" s="10"/>
      <c r="D55" s="17" t="s">
        <v>92</v>
      </c>
      <c r="E55" s="12" t="s">
        <v>93</v>
      </c>
      <c r="F55" s="14">
        <f>HB_b!F55*$A55</f>
        <v>8.2808950199999991</v>
      </c>
      <c r="G55" s="14">
        <f>HB_b!G55*$A55</f>
        <v>0</v>
      </c>
      <c r="H55" s="14">
        <f>HB_b!H55*$A55</f>
        <v>0</v>
      </c>
      <c r="I55" s="14">
        <f>HB_b!I55*$A55</f>
        <v>0</v>
      </c>
      <c r="J55" s="14">
        <f>HB_b!J55*$A55</f>
        <v>0</v>
      </c>
      <c r="K55" s="14">
        <f>HB_b!K55*$A55</f>
        <v>0</v>
      </c>
      <c r="L55" s="14">
        <f>HB_b!L55*$A55</f>
        <v>0</v>
      </c>
      <c r="M55" s="14">
        <f>HB_b!M55*$A55</f>
        <v>0</v>
      </c>
      <c r="N55" s="14">
        <f>HB_b!N55*$A55</f>
        <v>0</v>
      </c>
      <c r="O55" s="14">
        <f>HB_b!O55*$A55</f>
        <v>0</v>
      </c>
      <c r="P55" s="14">
        <f>HB_b!P55*$A55</f>
        <v>0</v>
      </c>
      <c r="Q55" s="14">
        <f>HB_b!Q55*$A55</f>
        <v>0</v>
      </c>
      <c r="R55" s="14">
        <f>HB_b!R55*$A55</f>
        <v>0</v>
      </c>
      <c r="S55" s="14">
        <f>HB_b!S55*$A55</f>
        <v>0</v>
      </c>
      <c r="T55" s="14">
        <f>HB_b!T55*$A55</f>
        <v>0</v>
      </c>
      <c r="U55" s="14">
        <f>HB_b!U55*$A55</f>
        <v>0</v>
      </c>
      <c r="V55" s="14">
        <f>HB_b!V55*$A55</f>
        <v>0</v>
      </c>
      <c r="W55" s="14">
        <f>HB_b!W55*$A55</f>
        <v>0</v>
      </c>
      <c r="X55" s="14">
        <f>HB_b!X55*$A55</f>
        <v>0</v>
      </c>
      <c r="Y55" s="14">
        <f>HB_b!Y55*$A55</f>
        <v>0</v>
      </c>
      <c r="Z55" s="14">
        <f>HB_b!Z55*$A55</f>
        <v>19.105213039999999</v>
      </c>
      <c r="AA55" s="14">
        <f>HB_b!AA55*$A55</f>
        <v>1.7344200000000001E-2</v>
      </c>
    </row>
    <row r="56" spans="1:27" x14ac:dyDescent="0.2">
      <c r="A56" s="12">
        <v>1</v>
      </c>
      <c r="B56" s="17">
        <v>1</v>
      </c>
      <c r="C56" s="10"/>
      <c r="D56" s="17" t="s">
        <v>94</v>
      </c>
      <c r="E56" s="12" t="s">
        <v>95</v>
      </c>
      <c r="F56" s="14">
        <f>HB_b!F56*$A56</f>
        <v>0</v>
      </c>
      <c r="G56" s="14">
        <f>HB_b!G56*$A56</f>
        <v>0</v>
      </c>
      <c r="H56" s="14">
        <f>HB_b!H56*$A56</f>
        <v>0</v>
      </c>
      <c r="I56" s="14">
        <f>HB_b!I56*$A56</f>
        <v>0</v>
      </c>
      <c r="J56" s="14">
        <f>HB_b!J56*$A56</f>
        <v>0</v>
      </c>
      <c r="K56" s="14">
        <f>HB_b!K56*$A56</f>
        <v>0</v>
      </c>
      <c r="L56" s="14">
        <f>HB_b!L56*$A56</f>
        <v>0</v>
      </c>
      <c r="M56" s="14">
        <f>HB_b!M56*$A56</f>
        <v>0</v>
      </c>
      <c r="N56" s="14">
        <f>HB_b!N56*$A56</f>
        <v>0</v>
      </c>
      <c r="O56" s="14">
        <f>HB_b!O56*$A56</f>
        <v>0</v>
      </c>
      <c r="P56" s="14">
        <f>HB_b!P56*$A56</f>
        <v>0</v>
      </c>
      <c r="Q56" s="14">
        <f>HB_b!Q56*$A56</f>
        <v>0</v>
      </c>
      <c r="R56" s="14">
        <f>HB_b!R56*$A56</f>
        <v>0</v>
      </c>
      <c r="S56" s="14">
        <f>HB_b!S56*$A56</f>
        <v>0</v>
      </c>
      <c r="T56" s="14">
        <f>HB_b!T56*$A56</f>
        <v>0</v>
      </c>
      <c r="U56" s="14">
        <f>HB_b!U56*$A56</f>
        <v>0.22811999999999999</v>
      </c>
      <c r="V56" s="14">
        <f>HB_b!V56*$A56</f>
        <v>0.48526904999999998</v>
      </c>
      <c r="W56" s="14">
        <f>HB_b!W56*$A56</f>
        <v>0.31544415000000003</v>
      </c>
      <c r="X56" s="14">
        <f>HB_b!X56*$A56</f>
        <v>0.15504414999999999</v>
      </c>
      <c r="Y56" s="14">
        <f>HB_b!Y56*$A56</f>
        <v>0.10068315</v>
      </c>
      <c r="Z56" s="14">
        <f>HB_b!Z56*$A56</f>
        <v>0.10068315</v>
      </c>
      <c r="AA56" s="14">
        <f>HB_b!AA56*$A56</f>
        <v>0.10068315</v>
      </c>
    </row>
    <row r="57" spans="1:27" x14ac:dyDescent="0.2">
      <c r="A57" s="17"/>
      <c r="B57" s="17"/>
      <c r="C57" s="10"/>
      <c r="D57" s="9" t="s">
        <v>96</v>
      </c>
      <c r="E57" s="15" t="s">
        <v>97</v>
      </c>
      <c r="F57" s="11">
        <f>F58+F59+F60+F61</f>
        <v>9522.3203024400009</v>
      </c>
      <c r="G57" s="11">
        <f t="shared" ref="G57:BK57" si="10">G58+G59+G60+G61</f>
        <v>10660.285578250001</v>
      </c>
      <c r="H57" s="11">
        <f t="shared" si="10"/>
        <v>9974.6089046899997</v>
      </c>
      <c r="I57" s="11">
        <f t="shared" si="10"/>
        <v>9874.7495929700017</v>
      </c>
      <c r="J57" s="11">
        <f t="shared" si="10"/>
        <v>9609.3249973700003</v>
      </c>
      <c r="K57" s="11">
        <f t="shared" si="10"/>
        <v>9394.1634604899991</v>
      </c>
      <c r="L57" s="11">
        <f t="shared" si="10"/>
        <v>9582.6796527600036</v>
      </c>
      <c r="M57" s="11">
        <f t="shared" si="10"/>
        <v>9610.9446567699997</v>
      </c>
      <c r="N57" s="11">
        <f t="shared" si="10"/>
        <v>9984.3844229600018</v>
      </c>
      <c r="O57" s="11">
        <f t="shared" si="10"/>
        <v>9575.7552435800008</v>
      </c>
      <c r="P57" s="11">
        <f t="shared" si="10"/>
        <v>9498.8962561799999</v>
      </c>
      <c r="Q57" s="11">
        <f t="shared" si="10"/>
        <v>9797.9252212400024</v>
      </c>
      <c r="R57" s="11">
        <f t="shared" si="10"/>
        <v>9986.1018625600009</v>
      </c>
      <c r="S57" s="11">
        <f t="shared" si="10"/>
        <v>9734.6459607699999</v>
      </c>
      <c r="T57" s="11">
        <f t="shared" si="10"/>
        <v>9564.7504978299985</v>
      </c>
      <c r="U57" s="11">
        <f t="shared" si="10"/>
        <v>9576.2043203200046</v>
      </c>
      <c r="V57" s="11">
        <f t="shared" si="10"/>
        <v>11039.574140469998</v>
      </c>
      <c r="W57" s="11">
        <f t="shared" si="10"/>
        <v>10993.811827740001</v>
      </c>
      <c r="X57" s="11">
        <f t="shared" si="10"/>
        <v>10032.639822250001</v>
      </c>
      <c r="Y57" s="11">
        <f t="shared" si="10"/>
        <v>11157.655995539997</v>
      </c>
      <c r="Z57" s="11">
        <f t="shared" si="10"/>
        <v>10186.700326270002</v>
      </c>
      <c r="AA57" s="11">
        <f t="shared" si="10"/>
        <v>9872.6854185100001</v>
      </c>
    </row>
    <row r="58" spans="1:27" x14ac:dyDescent="0.2">
      <c r="A58" s="12">
        <v>1</v>
      </c>
      <c r="B58" s="17">
        <v>1</v>
      </c>
      <c r="C58" s="10"/>
      <c r="D58" s="17" t="s">
        <v>98</v>
      </c>
      <c r="E58" s="12" t="s">
        <v>99</v>
      </c>
      <c r="F58" s="14">
        <f>HB_b!F58*$A58</f>
        <v>6255.4323510200002</v>
      </c>
      <c r="G58" s="14">
        <f>HB_b!G58*$A58</f>
        <v>7821.8145683400007</v>
      </c>
      <c r="H58" s="14">
        <f>HB_b!H58*$A58</f>
        <v>7104.7223858999996</v>
      </c>
      <c r="I58" s="14">
        <f>HB_b!I58*$A58</f>
        <v>6934.6919116200015</v>
      </c>
      <c r="J58" s="14">
        <f>HB_b!J58*$A58</f>
        <v>6714.0748907099996</v>
      </c>
      <c r="K58" s="14">
        <f>HB_b!K58*$A58</f>
        <v>6473.8767384499988</v>
      </c>
      <c r="L58" s="14">
        <f>HB_b!L58*$A58</f>
        <v>6564.5267788000019</v>
      </c>
      <c r="M58" s="14">
        <f>HB_b!M58*$A58</f>
        <v>6579.855240079999</v>
      </c>
      <c r="N58" s="14">
        <f>HB_b!N58*$A58</f>
        <v>6889.4834177700013</v>
      </c>
      <c r="O58" s="14">
        <f>HB_b!O58*$A58</f>
        <v>6621.7254326599996</v>
      </c>
      <c r="P58" s="14">
        <f>HB_b!P58*$A58</f>
        <v>6400.4357935700009</v>
      </c>
      <c r="Q58" s="14">
        <f>HB_b!Q58*$A58</f>
        <v>6749.3503768100018</v>
      </c>
      <c r="R58" s="14">
        <f>HB_b!R58*$A58</f>
        <v>6895.0677981500003</v>
      </c>
      <c r="S58" s="14">
        <f>HB_b!S58*$A58</f>
        <v>6689.0615896600002</v>
      </c>
      <c r="T58" s="14">
        <f>HB_b!T58*$A58</f>
        <v>6548.4897780699976</v>
      </c>
      <c r="U58" s="14">
        <f>HB_b!U58*$A58</f>
        <v>6422.7782389300037</v>
      </c>
      <c r="V58" s="14">
        <f>HB_b!V58*$A58</f>
        <v>7849.0674820799986</v>
      </c>
      <c r="W58" s="14">
        <f>HB_b!W58*$A58</f>
        <v>7837.8654828300005</v>
      </c>
      <c r="X58" s="14">
        <f>HB_b!X58*$A58</f>
        <v>6970.8107929200014</v>
      </c>
      <c r="Y58" s="14">
        <f>HB_b!Y58*$A58</f>
        <v>8103.375393219997</v>
      </c>
      <c r="Z58" s="14">
        <f>HB_b!Z58*$A58</f>
        <v>6876.7431690900021</v>
      </c>
      <c r="AA58" s="14">
        <f>HB_b!AA58*$A58</f>
        <v>6816.8544240399997</v>
      </c>
    </row>
    <row r="59" spans="1:27" x14ac:dyDescent="0.2">
      <c r="A59" s="12">
        <v>1</v>
      </c>
      <c r="B59" s="17">
        <v>1</v>
      </c>
      <c r="C59" s="10"/>
      <c r="D59" s="17" t="s">
        <v>100</v>
      </c>
      <c r="E59" s="12" t="s">
        <v>101</v>
      </c>
      <c r="F59" s="14">
        <f>HB_b!F59*$A59</f>
        <v>0</v>
      </c>
      <c r="G59" s="14">
        <f>HB_b!G59*$A59</f>
        <v>0</v>
      </c>
      <c r="H59" s="14">
        <f>HB_b!H59*$A59</f>
        <v>0</v>
      </c>
      <c r="I59" s="14">
        <f>HB_b!I59*$A59</f>
        <v>0</v>
      </c>
      <c r="J59" s="14">
        <f>HB_b!J59*$A59</f>
        <v>0</v>
      </c>
      <c r="K59" s="14">
        <f>HB_b!K59*$A59</f>
        <v>0</v>
      </c>
      <c r="L59" s="14">
        <f>HB_b!L59*$A59</f>
        <v>0</v>
      </c>
      <c r="M59" s="14">
        <f>HB_b!M59*$A59</f>
        <v>0</v>
      </c>
      <c r="N59" s="14">
        <f>HB_b!N59*$A59</f>
        <v>0</v>
      </c>
      <c r="O59" s="14">
        <f>HB_b!O59*$A59</f>
        <v>0</v>
      </c>
      <c r="P59" s="14">
        <f>HB_b!P59*$A59</f>
        <v>0</v>
      </c>
      <c r="Q59" s="14">
        <f>HB_b!Q59*$A59</f>
        <v>0</v>
      </c>
      <c r="R59" s="14">
        <f>HB_b!R59*$A59</f>
        <v>0</v>
      </c>
      <c r="S59" s="14">
        <f>HB_b!S59*$A59</f>
        <v>0</v>
      </c>
      <c r="T59" s="14">
        <f>HB_b!T59*$A59</f>
        <v>0</v>
      </c>
      <c r="U59" s="14">
        <f>HB_b!U59*$A59</f>
        <v>0</v>
      </c>
      <c r="V59" s="14">
        <f>HB_b!V59*$A59</f>
        <v>0</v>
      </c>
      <c r="W59" s="14">
        <f>HB_b!W59*$A59</f>
        <v>0</v>
      </c>
      <c r="X59" s="14">
        <f>HB_b!X59*$A59</f>
        <v>0</v>
      </c>
      <c r="Y59" s="14">
        <f>HB_b!Y59*$A59</f>
        <v>0</v>
      </c>
      <c r="Z59" s="14">
        <f>HB_b!Z59*$A59</f>
        <v>0</v>
      </c>
      <c r="AA59" s="14">
        <f>HB_b!AA59*$A59</f>
        <v>0</v>
      </c>
    </row>
    <row r="60" spans="1:27" x14ac:dyDescent="0.2">
      <c r="A60" s="12">
        <v>1</v>
      </c>
      <c r="B60" s="17">
        <v>1</v>
      </c>
      <c r="C60" s="10"/>
      <c r="D60" s="17" t="s">
        <v>102</v>
      </c>
      <c r="E60" s="12" t="s">
        <v>103</v>
      </c>
      <c r="F60" s="14">
        <f>HB_b!F60*$A60</f>
        <v>3098.9877633599999</v>
      </c>
      <c r="G60" s="14">
        <f>HB_b!G60*$A60</f>
        <v>2747.8164004299997</v>
      </c>
      <c r="H60" s="14">
        <f>HB_b!H60*$A60</f>
        <v>2778.0253834299992</v>
      </c>
      <c r="I60" s="14">
        <f>HB_b!I60*$A60</f>
        <v>2849.3245896099997</v>
      </c>
      <c r="J60" s="14">
        <f>HB_b!J60*$A60</f>
        <v>2803.1370560300002</v>
      </c>
      <c r="K60" s="14">
        <f>HB_b!K60*$A60</f>
        <v>2824.3024562700007</v>
      </c>
      <c r="L60" s="14">
        <f>HB_b!L60*$A60</f>
        <v>2922.3276763200001</v>
      </c>
      <c r="M60" s="14">
        <f>HB_b!M60*$A60</f>
        <v>2934.1545918199995</v>
      </c>
      <c r="N60" s="14">
        <f>HB_b!N60*$A60</f>
        <v>2997.0421065499991</v>
      </c>
      <c r="O60" s="14">
        <f>HB_b!O60*$A60</f>
        <v>2857.82814895</v>
      </c>
      <c r="P60" s="14">
        <f>HB_b!P60*$A60</f>
        <v>2999.4275620500002</v>
      </c>
      <c r="Q60" s="14">
        <f>HB_b!Q60*$A60</f>
        <v>2949.2055464700002</v>
      </c>
      <c r="R60" s="14">
        <f>HB_b!R60*$A60</f>
        <v>2991.3260366700001</v>
      </c>
      <c r="S60" s="14">
        <f>HB_b!S60*$A60</f>
        <v>2945.5292153799996</v>
      </c>
      <c r="T60" s="14">
        <f>HB_b!T60*$A60</f>
        <v>2915.3112291100001</v>
      </c>
      <c r="U60" s="14">
        <f>HB_b!U60*$A60</f>
        <v>3048.3416869000007</v>
      </c>
      <c r="V60" s="14">
        <f>HB_b!V60*$A60</f>
        <v>3086.7068259100001</v>
      </c>
      <c r="W60" s="14">
        <f>HB_b!W60*$A60</f>
        <v>3051.1525601999997</v>
      </c>
      <c r="X60" s="14">
        <f>HB_b!X60*$A60</f>
        <v>2955.6555899800001</v>
      </c>
      <c r="Y60" s="14">
        <f>HB_b!Y60*$A60</f>
        <v>2946.9394631099995</v>
      </c>
      <c r="Z60" s="14">
        <f>HB_b!Z60*$A60</f>
        <v>3159.4412281999994</v>
      </c>
      <c r="AA60" s="14">
        <f>HB_b!AA60*$A60</f>
        <v>2954.50484198</v>
      </c>
    </row>
    <row r="61" spans="1:27" x14ac:dyDescent="0.2">
      <c r="A61" s="12">
        <v>1</v>
      </c>
      <c r="B61" s="17">
        <v>1</v>
      </c>
      <c r="C61" s="10"/>
      <c r="D61" s="17" t="s">
        <v>104</v>
      </c>
      <c r="E61" s="12" t="s">
        <v>105</v>
      </c>
      <c r="F61" s="14">
        <f>HB_b!F61*$A61</f>
        <v>167.90018806</v>
      </c>
      <c r="G61" s="14">
        <f>HB_b!G61*$A61</f>
        <v>90.654609479999976</v>
      </c>
      <c r="H61" s="14">
        <f>HB_b!H61*$A61</f>
        <v>91.86113536000002</v>
      </c>
      <c r="I61" s="14">
        <f>HB_b!I61*$A61</f>
        <v>90.733091740000006</v>
      </c>
      <c r="J61" s="14">
        <f>HB_b!J61*$A61</f>
        <v>92.113050630000004</v>
      </c>
      <c r="K61" s="14">
        <f>HB_b!K61*$A61</f>
        <v>95.984265769999993</v>
      </c>
      <c r="L61" s="14">
        <f>HB_b!L61*$A61</f>
        <v>95.825197639999999</v>
      </c>
      <c r="M61" s="14">
        <f>HB_b!M61*$A61</f>
        <v>96.93482487</v>
      </c>
      <c r="N61" s="14">
        <f>HB_b!N61*$A61</f>
        <v>97.858898640000021</v>
      </c>
      <c r="O61" s="14">
        <f>HB_b!O61*$A61</f>
        <v>96.201661969999989</v>
      </c>
      <c r="P61" s="14">
        <f>HB_b!P61*$A61</f>
        <v>99.032900560000002</v>
      </c>
      <c r="Q61" s="14">
        <f>HB_b!Q61*$A61</f>
        <v>99.369297959999997</v>
      </c>
      <c r="R61" s="14">
        <f>HB_b!R61*$A61</f>
        <v>99.708027739999991</v>
      </c>
      <c r="S61" s="14">
        <f>HB_b!S61*$A61</f>
        <v>100.05515573000001</v>
      </c>
      <c r="T61" s="14">
        <f>HB_b!T61*$A61</f>
        <v>100.94949065</v>
      </c>
      <c r="U61" s="14">
        <f>HB_b!U61*$A61</f>
        <v>105.08439448999999</v>
      </c>
      <c r="V61" s="14">
        <f>HB_b!V61*$A61</f>
        <v>103.79983248000005</v>
      </c>
      <c r="W61" s="14">
        <f>HB_b!W61*$A61</f>
        <v>104.79378471000001</v>
      </c>
      <c r="X61" s="14">
        <f>HB_b!X61*$A61</f>
        <v>106.17343935000002</v>
      </c>
      <c r="Y61" s="14">
        <f>HB_b!Y61*$A61</f>
        <v>107.34113921000002</v>
      </c>
      <c r="Z61" s="14">
        <f>HB_b!Z61*$A61</f>
        <v>150.51592898000007</v>
      </c>
      <c r="AA61" s="14">
        <f>HB_b!AA61*$A61</f>
        <v>101.32615249000001</v>
      </c>
    </row>
    <row r="62" spans="1:27" x14ac:dyDescent="0.2">
      <c r="A62" s="17"/>
      <c r="B62" s="17"/>
      <c r="C62" s="10"/>
      <c r="D62" s="9" t="s">
        <v>106</v>
      </c>
      <c r="E62" s="15" t="s">
        <v>107</v>
      </c>
      <c r="F62" s="11">
        <f>F63+F64+F65</f>
        <v>0</v>
      </c>
      <c r="G62" s="11">
        <f t="shared" ref="G62:BK62" si="11">G63+G64+G65</f>
        <v>0</v>
      </c>
      <c r="H62" s="11">
        <f t="shared" si="11"/>
        <v>0</v>
      </c>
      <c r="I62" s="11">
        <f t="shared" si="11"/>
        <v>0</v>
      </c>
      <c r="J62" s="11">
        <f t="shared" si="11"/>
        <v>0</v>
      </c>
      <c r="K62" s="11">
        <f t="shared" si="11"/>
        <v>0</v>
      </c>
      <c r="L62" s="11">
        <f t="shared" si="11"/>
        <v>0</v>
      </c>
      <c r="M62" s="11">
        <f t="shared" si="11"/>
        <v>0</v>
      </c>
      <c r="N62" s="11">
        <f t="shared" si="11"/>
        <v>0</v>
      </c>
      <c r="O62" s="11">
        <f t="shared" si="11"/>
        <v>0</v>
      </c>
      <c r="P62" s="11">
        <f t="shared" si="11"/>
        <v>0</v>
      </c>
      <c r="Q62" s="11">
        <f t="shared" si="11"/>
        <v>0</v>
      </c>
      <c r="R62" s="11">
        <f t="shared" si="11"/>
        <v>0</v>
      </c>
      <c r="S62" s="11">
        <f t="shared" si="11"/>
        <v>0</v>
      </c>
      <c r="T62" s="11">
        <f t="shared" si="11"/>
        <v>0</v>
      </c>
      <c r="U62" s="11">
        <f t="shared" si="11"/>
        <v>0</v>
      </c>
      <c r="V62" s="11">
        <f t="shared" si="11"/>
        <v>0</v>
      </c>
      <c r="W62" s="11">
        <f t="shared" si="11"/>
        <v>0</v>
      </c>
      <c r="X62" s="11">
        <f t="shared" si="11"/>
        <v>0</v>
      </c>
      <c r="Y62" s="11">
        <f t="shared" si="11"/>
        <v>0</v>
      </c>
      <c r="Z62" s="11">
        <f t="shared" si="11"/>
        <v>0</v>
      </c>
      <c r="AA62" s="11">
        <f t="shared" si="11"/>
        <v>0</v>
      </c>
    </row>
    <row r="63" spans="1:27" x14ac:dyDescent="0.2">
      <c r="A63" s="12">
        <v>0.4</v>
      </c>
      <c r="B63" s="17">
        <v>0.4</v>
      </c>
      <c r="C63" s="10"/>
      <c r="D63" s="17" t="s">
        <v>108</v>
      </c>
      <c r="E63" s="12" t="s">
        <v>109</v>
      </c>
      <c r="F63" s="14">
        <f>HB_b!F63*$A63</f>
        <v>0</v>
      </c>
      <c r="G63" s="14">
        <f>HB_b!G63*$A63</f>
        <v>0</v>
      </c>
      <c r="H63" s="14">
        <f>HB_b!H63*$A63</f>
        <v>0</v>
      </c>
      <c r="I63" s="14">
        <f>HB_b!I63*$A63</f>
        <v>0</v>
      </c>
      <c r="J63" s="14">
        <f>HB_b!J63*$A63</f>
        <v>0</v>
      </c>
      <c r="K63" s="14">
        <f>HB_b!K63*$A63</f>
        <v>0</v>
      </c>
      <c r="L63" s="14">
        <f>HB_b!L63*$A63</f>
        <v>0</v>
      </c>
      <c r="M63" s="14">
        <f>HB_b!M63*$A63</f>
        <v>0</v>
      </c>
      <c r="N63" s="14">
        <f>HB_b!N63*$A63</f>
        <v>0</v>
      </c>
      <c r="O63" s="14">
        <f>HB_b!O63*$A63</f>
        <v>0</v>
      </c>
      <c r="P63" s="14">
        <f>HB_b!P63*$A63</f>
        <v>0</v>
      </c>
      <c r="Q63" s="14">
        <f>HB_b!Q63*$A63</f>
        <v>0</v>
      </c>
      <c r="R63" s="14">
        <f>HB_b!R63*$A63</f>
        <v>0</v>
      </c>
      <c r="S63" s="14">
        <f>HB_b!S63*$A63</f>
        <v>0</v>
      </c>
      <c r="T63" s="14">
        <f>HB_b!T63*$A63</f>
        <v>0</v>
      </c>
      <c r="U63" s="14">
        <f>HB_b!U63*$A63</f>
        <v>0</v>
      </c>
      <c r="V63" s="14">
        <f>HB_b!V63*$A63</f>
        <v>0</v>
      </c>
      <c r="W63" s="14">
        <f>HB_b!W63*$A63</f>
        <v>0</v>
      </c>
      <c r="X63" s="14">
        <f>HB_b!X63*$A63</f>
        <v>0</v>
      </c>
      <c r="Y63" s="14">
        <f>HB_b!Y63*$A63</f>
        <v>0</v>
      </c>
      <c r="Z63" s="14">
        <f>HB_b!Z63*$A63</f>
        <v>0</v>
      </c>
      <c r="AA63" s="14">
        <f>HB_b!AA63*$A63</f>
        <v>0</v>
      </c>
    </row>
    <row r="64" spans="1:27" x14ac:dyDescent="0.2">
      <c r="A64" s="12">
        <v>0.4</v>
      </c>
      <c r="B64" s="17">
        <v>0.4</v>
      </c>
      <c r="C64" s="10"/>
      <c r="D64" s="17" t="s">
        <v>110</v>
      </c>
      <c r="E64" s="12" t="s">
        <v>301</v>
      </c>
      <c r="F64" s="14">
        <f>HB_b!F64*$A64</f>
        <v>0</v>
      </c>
      <c r="G64" s="14">
        <f>HB_b!G64*$A64</f>
        <v>0</v>
      </c>
      <c r="H64" s="14">
        <f>HB_b!H64*$A64</f>
        <v>0</v>
      </c>
      <c r="I64" s="14">
        <f>HB_b!I64*$A64</f>
        <v>0</v>
      </c>
      <c r="J64" s="14">
        <f>HB_b!J64*$A64</f>
        <v>0</v>
      </c>
      <c r="K64" s="14">
        <f>HB_b!K64*$A64</f>
        <v>0</v>
      </c>
      <c r="L64" s="14">
        <f>HB_b!L64*$A64</f>
        <v>0</v>
      </c>
      <c r="M64" s="14">
        <f>HB_b!M64*$A64</f>
        <v>0</v>
      </c>
      <c r="N64" s="14">
        <f>HB_b!N64*$A64</f>
        <v>0</v>
      </c>
      <c r="O64" s="14">
        <f>HB_b!O64*$A64</f>
        <v>0</v>
      </c>
      <c r="P64" s="14">
        <f>HB_b!P64*$A64</f>
        <v>0</v>
      </c>
      <c r="Q64" s="14">
        <f>HB_b!Q64*$A64</f>
        <v>0</v>
      </c>
      <c r="R64" s="14">
        <f>HB_b!R64*$A64</f>
        <v>0</v>
      </c>
      <c r="S64" s="14">
        <f>HB_b!S64*$A64</f>
        <v>0</v>
      </c>
      <c r="T64" s="14">
        <f>HB_b!T64*$A64</f>
        <v>0</v>
      </c>
      <c r="U64" s="14">
        <f>HB_b!U64*$A64</f>
        <v>0</v>
      </c>
      <c r="V64" s="14">
        <f>HB_b!V64*$A64</f>
        <v>0</v>
      </c>
      <c r="W64" s="14">
        <f>HB_b!W64*$A64</f>
        <v>0</v>
      </c>
      <c r="X64" s="14">
        <f>HB_b!X64*$A64</f>
        <v>0</v>
      </c>
      <c r="Y64" s="14">
        <f>HB_b!Y64*$A64</f>
        <v>0</v>
      </c>
      <c r="Z64" s="14">
        <f>HB_b!Z64*$A64</f>
        <v>0</v>
      </c>
      <c r="AA64" s="14">
        <f>HB_b!AA64*$A64</f>
        <v>0</v>
      </c>
    </row>
    <row r="65" spans="1:27" x14ac:dyDescent="0.2">
      <c r="A65" s="12">
        <v>1</v>
      </c>
      <c r="B65" s="17">
        <v>1</v>
      </c>
      <c r="C65" s="10"/>
      <c r="D65" s="17" t="s">
        <v>111</v>
      </c>
      <c r="E65" s="12" t="s">
        <v>112</v>
      </c>
      <c r="F65" s="14">
        <f>HB_b!F65*$A65</f>
        <v>0</v>
      </c>
      <c r="G65" s="14">
        <f>HB_b!G65*$A65</f>
        <v>0</v>
      </c>
      <c r="H65" s="14">
        <f>HB_b!H65*$A65</f>
        <v>0</v>
      </c>
      <c r="I65" s="14">
        <f>HB_b!I65*$A65</f>
        <v>0</v>
      </c>
      <c r="J65" s="14">
        <f>HB_b!J65*$A65</f>
        <v>0</v>
      </c>
      <c r="K65" s="14">
        <f>HB_b!K65*$A65</f>
        <v>0</v>
      </c>
      <c r="L65" s="14">
        <f>HB_b!L65*$A65</f>
        <v>0</v>
      </c>
      <c r="M65" s="14">
        <f>HB_b!M65*$A65</f>
        <v>0</v>
      </c>
      <c r="N65" s="14">
        <f>HB_b!N65*$A65</f>
        <v>0</v>
      </c>
      <c r="O65" s="14">
        <f>HB_b!O65*$A65</f>
        <v>0</v>
      </c>
      <c r="P65" s="14">
        <f>HB_b!P65*$A65</f>
        <v>0</v>
      </c>
      <c r="Q65" s="14">
        <f>HB_b!Q65*$A65</f>
        <v>0</v>
      </c>
      <c r="R65" s="14">
        <f>HB_b!R65*$A65</f>
        <v>0</v>
      </c>
      <c r="S65" s="14">
        <f>HB_b!S65*$A65</f>
        <v>0</v>
      </c>
      <c r="T65" s="14">
        <f>HB_b!T65*$A65</f>
        <v>0</v>
      </c>
      <c r="U65" s="14">
        <f>HB_b!U65*$A65</f>
        <v>0</v>
      </c>
      <c r="V65" s="14">
        <f>HB_b!V65*$A65</f>
        <v>0</v>
      </c>
      <c r="W65" s="14">
        <f>HB_b!W65*$A65</f>
        <v>0</v>
      </c>
      <c r="X65" s="14">
        <f>HB_b!X65*$A65</f>
        <v>0</v>
      </c>
      <c r="Y65" s="14">
        <f>HB_b!Y65*$A65</f>
        <v>0</v>
      </c>
      <c r="Z65" s="14">
        <f>HB_b!Z65*$A65</f>
        <v>0</v>
      </c>
      <c r="AA65" s="14">
        <f>HB_b!AA65*$A65</f>
        <v>0</v>
      </c>
    </row>
    <row r="66" spans="1:27" x14ac:dyDescent="0.2">
      <c r="A66" s="17"/>
      <c r="B66" s="17"/>
      <c r="C66" s="10"/>
      <c r="D66" s="9" t="s">
        <v>113</v>
      </c>
      <c r="E66" s="15" t="s">
        <v>114</v>
      </c>
      <c r="F66" s="11">
        <f>F67+F68+F69</f>
        <v>115.45219131000002</v>
      </c>
      <c r="G66" s="11">
        <f t="shared" ref="G66:BK66" si="12">G67+G68+G69</f>
        <v>115.95264306</v>
      </c>
      <c r="H66" s="11">
        <f t="shared" si="12"/>
        <v>128.21610921960001</v>
      </c>
      <c r="I66" s="11">
        <f t="shared" si="12"/>
        <v>128.38430747960001</v>
      </c>
      <c r="J66" s="11">
        <f t="shared" si="12"/>
        <v>128.55195144960001</v>
      </c>
      <c r="K66" s="11">
        <f t="shared" si="12"/>
        <v>129.0597344096</v>
      </c>
      <c r="L66" s="11">
        <f t="shared" si="12"/>
        <v>129.21200014960002</v>
      </c>
      <c r="M66" s="11">
        <f t="shared" si="12"/>
        <v>129.37890069960002</v>
      </c>
      <c r="N66" s="11">
        <f t="shared" si="12"/>
        <v>129.5458518396</v>
      </c>
      <c r="O66" s="11">
        <f t="shared" si="12"/>
        <v>129.68695440960002</v>
      </c>
      <c r="P66" s="11">
        <f t="shared" si="12"/>
        <v>130.19255782960002</v>
      </c>
      <c r="Q66" s="11">
        <f t="shared" si="12"/>
        <v>78.059734449600001</v>
      </c>
      <c r="R66" s="11">
        <f t="shared" si="12"/>
        <v>78.237852579600002</v>
      </c>
      <c r="S66" s="11">
        <f t="shared" si="12"/>
        <v>78.392414309599999</v>
      </c>
      <c r="T66" s="11">
        <f t="shared" si="12"/>
        <v>78.559455489599998</v>
      </c>
      <c r="U66" s="11">
        <f t="shared" si="12"/>
        <v>79.062100199599996</v>
      </c>
      <c r="V66" s="11">
        <f t="shared" si="12"/>
        <v>108.6789771496</v>
      </c>
      <c r="W66" s="11">
        <f t="shared" si="12"/>
        <v>108.8500795696</v>
      </c>
      <c r="X66" s="11">
        <f t="shared" si="12"/>
        <v>109.0195226396</v>
      </c>
      <c r="Y66" s="11">
        <f t="shared" si="12"/>
        <v>109.1779510296</v>
      </c>
      <c r="Z66" s="11">
        <f t="shared" si="12"/>
        <v>113.36203651960001</v>
      </c>
      <c r="AA66" s="11">
        <f t="shared" si="12"/>
        <v>113.6963352296</v>
      </c>
    </row>
    <row r="67" spans="1:27" x14ac:dyDescent="0.2">
      <c r="A67" s="12">
        <v>0.4</v>
      </c>
      <c r="B67" s="17">
        <v>0.4</v>
      </c>
      <c r="C67" s="10"/>
      <c r="D67" s="17" t="s">
        <v>115</v>
      </c>
      <c r="E67" s="12" t="s">
        <v>116</v>
      </c>
      <c r="F67" s="14">
        <f>HB_b!F67*$A67</f>
        <v>0</v>
      </c>
      <c r="G67" s="14">
        <f>HB_b!G67*$A67</f>
        <v>0</v>
      </c>
      <c r="H67" s="14">
        <f>HB_b!H67*$A67</f>
        <v>12.095696889600001</v>
      </c>
      <c r="I67" s="14">
        <f>HB_b!I67*$A67</f>
        <v>12.095696889600001</v>
      </c>
      <c r="J67" s="14">
        <f>HB_b!J67*$A67</f>
        <v>12.095696889600001</v>
      </c>
      <c r="K67" s="14">
        <f>HB_b!K67*$A67</f>
        <v>12.095696889600001</v>
      </c>
      <c r="L67" s="14">
        <f>HB_b!L67*$A67</f>
        <v>12.095696889600001</v>
      </c>
      <c r="M67" s="14">
        <f>HB_b!M67*$A67</f>
        <v>12.095696889600001</v>
      </c>
      <c r="N67" s="14">
        <f>HB_b!N67*$A67</f>
        <v>12.095696889600001</v>
      </c>
      <c r="O67" s="14">
        <f>HB_b!O67*$A67</f>
        <v>12.095696889600001</v>
      </c>
      <c r="P67" s="14">
        <f>HB_b!P67*$A67</f>
        <v>12.095696889600001</v>
      </c>
      <c r="Q67" s="14">
        <f>HB_b!Q67*$A67</f>
        <v>12.095696889600001</v>
      </c>
      <c r="R67" s="14">
        <f>HB_b!R67*$A67</f>
        <v>12.095696889600001</v>
      </c>
      <c r="S67" s="14">
        <f>HB_b!S67*$A67</f>
        <v>12.095696889600001</v>
      </c>
      <c r="T67" s="14">
        <f>HB_b!T67*$A67</f>
        <v>12.095696889600001</v>
      </c>
      <c r="U67" s="14">
        <f>HB_b!U67*$A67</f>
        <v>12.095696889600001</v>
      </c>
      <c r="V67" s="14">
        <f>HB_b!V67*$A67</f>
        <v>12.095696889600001</v>
      </c>
      <c r="W67" s="14">
        <f>HB_b!W67*$A67</f>
        <v>12.095696889600001</v>
      </c>
      <c r="X67" s="14">
        <f>HB_b!X67*$A67</f>
        <v>12.095696889600001</v>
      </c>
      <c r="Y67" s="14">
        <f>HB_b!Y67*$A67</f>
        <v>12.095696889600001</v>
      </c>
      <c r="Z67" s="14">
        <f>HB_b!Z67*$A67</f>
        <v>12.095696889600001</v>
      </c>
      <c r="AA67" s="14">
        <f>HB_b!AA67*$A67</f>
        <v>12.095696889600001</v>
      </c>
    </row>
    <row r="68" spans="1:27" x14ac:dyDescent="0.2">
      <c r="A68" s="12">
        <v>1</v>
      </c>
      <c r="B68" s="17">
        <v>1</v>
      </c>
      <c r="C68" s="10"/>
      <c r="D68" s="17" t="s">
        <v>117</v>
      </c>
      <c r="E68" s="12" t="s">
        <v>118</v>
      </c>
      <c r="F68" s="14">
        <f>HB_b!F68*$A68</f>
        <v>0.44674912</v>
      </c>
      <c r="G68" s="14">
        <f>HB_b!G68*$A68</f>
        <v>0.44850455000000006</v>
      </c>
      <c r="H68" s="14">
        <f>HB_b!H68*$A68</f>
        <v>0.44400471000000002</v>
      </c>
      <c r="I68" s="14">
        <f>HB_b!I68*$A68</f>
        <v>0.44390057999999999</v>
      </c>
      <c r="J68" s="14">
        <f>HB_b!J68*$A68</f>
        <v>0.45274693000000005</v>
      </c>
      <c r="K68" s="14">
        <f>HB_b!K68*$A68</f>
        <v>0.45296024000000001</v>
      </c>
      <c r="L68" s="14">
        <f>HB_b!L68*$A68</f>
        <v>0.44318884999999997</v>
      </c>
      <c r="M68" s="14">
        <f>HB_b!M68*$A68</f>
        <v>0.44237707000000004</v>
      </c>
      <c r="N68" s="14">
        <f>HB_b!N68*$A68</f>
        <v>0.44900915000000002</v>
      </c>
      <c r="O68" s="14">
        <f>HB_b!O68*$A68</f>
        <v>0.44693404000000003</v>
      </c>
      <c r="P68" s="14">
        <f>HB_b!P68*$A68</f>
        <v>0.44334204000000005</v>
      </c>
      <c r="Q68" s="14">
        <f>HB_b!Q68*$A68</f>
        <v>0.44356182999999999</v>
      </c>
      <c r="R68" s="14">
        <f>HB_b!R68*$A68</f>
        <v>0.45240453000000003</v>
      </c>
      <c r="S68" s="14">
        <f>HB_b!S68*$A68</f>
        <v>0.44516046999999997</v>
      </c>
      <c r="T68" s="14">
        <f>HB_b!T68*$A68</f>
        <v>0.44657426</v>
      </c>
      <c r="U68" s="14">
        <f>HB_b!U68*$A68</f>
        <v>0.44985218999999999</v>
      </c>
      <c r="V68" s="14">
        <f>HB_b!V68*$A68</f>
        <v>0.44269570999999996</v>
      </c>
      <c r="W68" s="14">
        <f>HB_b!W68*$A68</f>
        <v>0.44627984999999998</v>
      </c>
      <c r="X68" s="14">
        <f>HB_b!X68*$A68</f>
        <v>0.44939444999999995</v>
      </c>
      <c r="Y68" s="14">
        <f>HB_b!Y68*$A68</f>
        <v>0.44349648999999997</v>
      </c>
      <c r="Z68" s="14">
        <f>HB_b!Z68*$A68</f>
        <v>0.44023747999999996</v>
      </c>
      <c r="AA68" s="14">
        <f>HB_b!AA68*$A68</f>
        <v>0.44108299000000001</v>
      </c>
    </row>
    <row r="69" spans="1:27" x14ac:dyDescent="0.2">
      <c r="A69" s="12">
        <v>1</v>
      </c>
      <c r="B69" s="17">
        <v>1</v>
      </c>
      <c r="C69" s="10"/>
      <c r="D69" s="17" t="s">
        <v>119</v>
      </c>
      <c r="E69" s="12" t="s">
        <v>120</v>
      </c>
      <c r="F69" s="14">
        <f>HB_b!F69*$A69</f>
        <v>115.00544219000001</v>
      </c>
      <c r="G69" s="14">
        <f>HB_b!G69*$A69</f>
        <v>115.50413851</v>
      </c>
      <c r="H69" s="14">
        <f>HB_b!H69*$A69</f>
        <v>115.67640762000001</v>
      </c>
      <c r="I69" s="14">
        <f>HB_b!I69*$A69</f>
        <v>115.84471001</v>
      </c>
      <c r="J69" s="14">
        <f>HB_b!J69*$A69</f>
        <v>116.00350763000002</v>
      </c>
      <c r="K69" s="14">
        <f>HB_b!K69*$A69</f>
        <v>116.51107727999999</v>
      </c>
      <c r="L69" s="14">
        <f>HB_b!L69*$A69</f>
        <v>116.67311441000001</v>
      </c>
      <c r="M69" s="14">
        <f>HB_b!M69*$A69</f>
        <v>116.84082674000001</v>
      </c>
      <c r="N69" s="14">
        <f>HB_b!N69*$A69</f>
        <v>117.00114580000002</v>
      </c>
      <c r="O69" s="14">
        <f>HB_b!O69*$A69</f>
        <v>117.14432348000003</v>
      </c>
      <c r="P69" s="14">
        <f>HB_b!P69*$A69</f>
        <v>117.65351890000001</v>
      </c>
      <c r="Q69" s="14">
        <f>HB_b!Q69*$A69</f>
        <v>65.520475730000001</v>
      </c>
      <c r="R69" s="14">
        <f>HB_b!R69*$A69</f>
        <v>65.68975116</v>
      </c>
      <c r="S69" s="14">
        <f>HB_b!S69*$A69</f>
        <v>65.851556950000003</v>
      </c>
      <c r="T69" s="14">
        <f>HB_b!T69*$A69</f>
        <v>66.01718434</v>
      </c>
      <c r="U69" s="14">
        <f>HB_b!U69*$A69</f>
        <v>66.516551120000003</v>
      </c>
      <c r="V69" s="14">
        <f>HB_b!V69*$A69</f>
        <v>96.14058455</v>
      </c>
      <c r="W69" s="14">
        <f>HB_b!W69*$A69</f>
        <v>96.308102829999996</v>
      </c>
      <c r="X69" s="14">
        <f>HB_b!X69*$A69</f>
        <v>96.474431299999992</v>
      </c>
      <c r="Y69" s="14">
        <f>HB_b!Y69*$A69</f>
        <v>96.638757650000002</v>
      </c>
      <c r="Z69" s="14">
        <f>HB_b!Z69*$A69</f>
        <v>100.82610215000001</v>
      </c>
      <c r="AA69" s="14">
        <f>HB_b!AA69*$A69</f>
        <v>101.15955534999999</v>
      </c>
    </row>
    <row r="70" spans="1:27" x14ac:dyDescent="0.2">
      <c r="A70" s="17"/>
      <c r="B70" s="17"/>
      <c r="C70" s="10"/>
      <c r="D70" s="9" t="s">
        <v>121</v>
      </c>
      <c r="E70" s="15" t="s">
        <v>122</v>
      </c>
      <c r="F70" s="11">
        <f>F71+F72+F73</f>
        <v>23.184307879999999</v>
      </c>
      <c r="G70" s="11">
        <f t="shared" ref="G70:BK70" si="13">G71+G72+G73</f>
        <v>42.037497960000003</v>
      </c>
      <c r="H70" s="11">
        <f t="shared" si="13"/>
        <v>41.58337264</v>
      </c>
      <c r="I70" s="11">
        <f t="shared" si="13"/>
        <v>41.551252699999999</v>
      </c>
      <c r="J70" s="11">
        <f t="shared" si="13"/>
        <v>41.581656019999997</v>
      </c>
      <c r="K70" s="11">
        <f t="shared" si="13"/>
        <v>49.18693639</v>
      </c>
      <c r="L70" s="11">
        <f t="shared" si="13"/>
        <v>49.693049769999995</v>
      </c>
      <c r="M70" s="11">
        <f t="shared" si="13"/>
        <v>50.184171249999999</v>
      </c>
      <c r="N70" s="11">
        <f t="shared" si="13"/>
        <v>40.45031316</v>
      </c>
      <c r="O70" s="11">
        <f t="shared" si="13"/>
        <v>39.775342319999993</v>
      </c>
      <c r="P70" s="11">
        <f t="shared" si="13"/>
        <v>40.223314669999993</v>
      </c>
      <c r="Q70" s="11">
        <f t="shared" si="13"/>
        <v>40.23631138999999</v>
      </c>
      <c r="R70" s="11">
        <f t="shared" si="13"/>
        <v>40.265651369999993</v>
      </c>
      <c r="S70" s="11">
        <f t="shared" si="13"/>
        <v>40.266875250000005</v>
      </c>
      <c r="T70" s="11">
        <f t="shared" si="13"/>
        <v>40.045406380000003</v>
      </c>
      <c r="U70" s="11">
        <f t="shared" si="13"/>
        <v>38.614551379999995</v>
      </c>
      <c r="V70" s="11">
        <f t="shared" si="13"/>
        <v>38.767711739999996</v>
      </c>
      <c r="W70" s="11">
        <f t="shared" si="13"/>
        <v>39.217023239999996</v>
      </c>
      <c r="X70" s="11">
        <f t="shared" si="13"/>
        <v>39.703325360000001</v>
      </c>
      <c r="Y70" s="11">
        <f t="shared" si="13"/>
        <v>40.932702439999993</v>
      </c>
      <c r="Z70" s="11">
        <f t="shared" si="13"/>
        <v>44.735915479999996</v>
      </c>
      <c r="AA70" s="11">
        <f t="shared" si="13"/>
        <v>45.245216659999997</v>
      </c>
    </row>
    <row r="71" spans="1:27" x14ac:dyDescent="0.2">
      <c r="A71" s="12">
        <v>1</v>
      </c>
      <c r="B71" s="17">
        <v>1</v>
      </c>
      <c r="C71" s="10"/>
      <c r="D71" s="17" t="s">
        <v>123</v>
      </c>
      <c r="E71" s="12" t="s">
        <v>124</v>
      </c>
      <c r="F71" s="14">
        <f>HB_b!F71*$A71</f>
        <v>19.79299271</v>
      </c>
      <c r="G71" s="14">
        <f>HB_b!G71*$A71</f>
        <v>38.684297810000004</v>
      </c>
      <c r="H71" s="14">
        <f>HB_b!H71*$A71</f>
        <v>38.199844560000003</v>
      </c>
      <c r="I71" s="14">
        <f>HB_b!I71*$A71</f>
        <v>38.149064559999999</v>
      </c>
      <c r="J71" s="14">
        <f>HB_b!J71*$A71</f>
        <v>38.149064559999999</v>
      </c>
      <c r="K71" s="14">
        <f>HB_b!K71*$A71</f>
        <v>45.664328560000001</v>
      </c>
      <c r="L71" s="14">
        <f>HB_b!L71*$A71</f>
        <v>46.220814159999996</v>
      </c>
      <c r="M71" s="14">
        <f>HB_b!M71*$A71</f>
        <v>46.640814159999998</v>
      </c>
      <c r="N71" s="14">
        <f>HB_b!N71*$A71</f>
        <v>37.18693416</v>
      </c>
      <c r="O71" s="14">
        <f>HB_b!O71*$A71</f>
        <v>36.526434159999994</v>
      </c>
      <c r="P71" s="14">
        <f>HB_b!P71*$A71</f>
        <v>36.886434159999993</v>
      </c>
      <c r="Q71" s="14">
        <f>HB_b!Q71*$A71</f>
        <v>36.886434159999993</v>
      </c>
      <c r="R71" s="14">
        <f>HB_b!R71*$A71</f>
        <v>36.886434159999993</v>
      </c>
      <c r="S71" s="14">
        <f>HB_b!S71*$A71</f>
        <v>36.858317990000003</v>
      </c>
      <c r="T71" s="14">
        <f>HB_b!T71*$A71</f>
        <v>36.623317990000004</v>
      </c>
      <c r="U71" s="14">
        <f>HB_b!U71*$A71</f>
        <v>35.169952799999997</v>
      </c>
      <c r="V71" s="14">
        <f>HB_b!V71*$A71</f>
        <v>35.319952799999996</v>
      </c>
      <c r="W71" s="14">
        <f>HB_b!W71*$A71</f>
        <v>35.739952799999998</v>
      </c>
      <c r="X71" s="14">
        <f>HB_b!X71*$A71</f>
        <v>36.220778799999998</v>
      </c>
      <c r="Y71" s="14">
        <f>HB_b!Y71*$A71</f>
        <v>37.420778799999994</v>
      </c>
      <c r="Z71" s="14">
        <f>HB_b!Z71*$A71</f>
        <v>41.037978799999998</v>
      </c>
      <c r="AA71" s="14">
        <f>HB_b!AA71*$A71</f>
        <v>41.50857431</v>
      </c>
    </row>
    <row r="72" spans="1:27" x14ac:dyDescent="0.2">
      <c r="A72" s="12">
        <v>1</v>
      </c>
      <c r="B72" s="17">
        <v>1</v>
      </c>
      <c r="C72" s="10"/>
      <c r="D72" s="17" t="s">
        <v>125</v>
      </c>
      <c r="E72" s="12" t="s">
        <v>126</v>
      </c>
      <c r="F72" s="14">
        <f>HB_b!F72*$A72</f>
        <v>0</v>
      </c>
      <c r="G72" s="14">
        <f>HB_b!G72*$A72</f>
        <v>0</v>
      </c>
      <c r="H72" s="14">
        <f>HB_b!H72*$A72</f>
        <v>0</v>
      </c>
      <c r="I72" s="14">
        <f>HB_b!I72*$A72</f>
        <v>0</v>
      </c>
      <c r="J72" s="14">
        <f>HB_b!J72*$A72</f>
        <v>0</v>
      </c>
      <c r="K72" s="14">
        <f>HB_b!K72*$A72</f>
        <v>0</v>
      </c>
      <c r="L72" s="14">
        <f>HB_b!L72*$A72</f>
        <v>0</v>
      </c>
      <c r="M72" s="14">
        <f>HB_b!M72*$A72</f>
        <v>0</v>
      </c>
      <c r="N72" s="14">
        <f>HB_b!N72*$A72</f>
        <v>0</v>
      </c>
      <c r="O72" s="14">
        <f>HB_b!O72*$A72</f>
        <v>0</v>
      </c>
      <c r="P72" s="14">
        <f>HB_b!P72*$A72</f>
        <v>0</v>
      </c>
      <c r="Q72" s="14">
        <f>HB_b!Q72*$A72</f>
        <v>0</v>
      </c>
      <c r="R72" s="14">
        <f>HB_b!R72*$A72</f>
        <v>0</v>
      </c>
      <c r="S72" s="14">
        <f>HB_b!S72*$A72</f>
        <v>0</v>
      </c>
      <c r="T72" s="14">
        <f>HB_b!T72*$A72</f>
        <v>0</v>
      </c>
      <c r="U72" s="14">
        <f>HB_b!U72*$A72</f>
        <v>0</v>
      </c>
      <c r="V72" s="14">
        <f>HB_b!V72*$A72</f>
        <v>0</v>
      </c>
      <c r="W72" s="14">
        <f>HB_b!W72*$A72</f>
        <v>0</v>
      </c>
      <c r="X72" s="14">
        <f>HB_b!X72*$A72</f>
        <v>0</v>
      </c>
      <c r="Y72" s="14">
        <f>HB_b!Y72*$A72</f>
        <v>0</v>
      </c>
      <c r="Z72" s="14">
        <f>HB_b!Z72*$A72</f>
        <v>0</v>
      </c>
      <c r="AA72" s="14">
        <f>HB_b!AA72*$A72</f>
        <v>0</v>
      </c>
    </row>
    <row r="73" spans="1:27" x14ac:dyDescent="0.2">
      <c r="A73" s="12">
        <v>1</v>
      </c>
      <c r="B73" s="17">
        <v>1</v>
      </c>
      <c r="C73" s="10"/>
      <c r="D73" s="17" t="s">
        <v>127</v>
      </c>
      <c r="E73" s="12" t="s">
        <v>128</v>
      </c>
      <c r="F73" s="14">
        <f>HB_b!F73*$A73</f>
        <v>3.3913151699999999</v>
      </c>
      <c r="G73" s="14">
        <f>HB_b!G73*$A73</f>
        <v>3.3532001499999997</v>
      </c>
      <c r="H73" s="14">
        <f>HB_b!H73*$A73</f>
        <v>3.38352808</v>
      </c>
      <c r="I73" s="14">
        <f>HB_b!I73*$A73</f>
        <v>3.4021881400000002</v>
      </c>
      <c r="J73" s="14">
        <f>HB_b!J73*$A73</f>
        <v>3.4325914599999998</v>
      </c>
      <c r="K73" s="14">
        <f>HB_b!K73*$A73</f>
        <v>3.5226078300000001</v>
      </c>
      <c r="L73" s="14">
        <f>HB_b!L73*$A73</f>
        <v>3.4722356100000002</v>
      </c>
      <c r="M73" s="14">
        <f>HB_b!M73*$A73</f>
        <v>3.5433570899999998</v>
      </c>
      <c r="N73" s="14">
        <f>HB_b!N73*$A73</f>
        <v>3.263379</v>
      </c>
      <c r="O73" s="14">
        <f>HB_b!O73*$A73</f>
        <v>3.24890816</v>
      </c>
      <c r="P73" s="14">
        <f>HB_b!P73*$A73</f>
        <v>3.3368805099999999</v>
      </c>
      <c r="Q73" s="14">
        <f>HB_b!Q73*$A73</f>
        <v>3.3498772300000002</v>
      </c>
      <c r="R73" s="14">
        <f>HB_b!R73*$A73</f>
        <v>3.3792172099999997</v>
      </c>
      <c r="S73" s="14">
        <f>HB_b!S73*$A73</f>
        <v>3.4085572599999998</v>
      </c>
      <c r="T73" s="14">
        <f>HB_b!T73*$A73</f>
        <v>3.4220883900000003</v>
      </c>
      <c r="U73" s="14">
        <f>HB_b!U73*$A73</f>
        <v>3.4445985800000001</v>
      </c>
      <c r="V73" s="14">
        <f>HB_b!V73*$A73</f>
        <v>3.4477589399999999</v>
      </c>
      <c r="W73" s="14">
        <f>HB_b!W73*$A73</f>
        <v>3.4770704399999999</v>
      </c>
      <c r="X73" s="14">
        <f>HB_b!X73*$A73</f>
        <v>3.4825465599999998</v>
      </c>
      <c r="Y73" s="14">
        <f>HB_b!Y73*$A73</f>
        <v>3.5119236399999996</v>
      </c>
      <c r="Z73" s="14">
        <f>HB_b!Z73*$A73</f>
        <v>3.6979366800000002</v>
      </c>
      <c r="AA73" s="14">
        <f>HB_b!AA73*$A73</f>
        <v>3.7366423499999999</v>
      </c>
    </row>
    <row r="74" spans="1:27" x14ac:dyDescent="0.2">
      <c r="A74" s="17"/>
      <c r="B74" s="17"/>
      <c r="C74" s="10"/>
      <c r="D74" s="9" t="s">
        <v>129</v>
      </c>
      <c r="E74" s="15" t="s">
        <v>130</v>
      </c>
      <c r="F74" s="11">
        <f>F75+F76</f>
        <v>1.3348951900000001</v>
      </c>
      <c r="G74" s="11">
        <f t="shared" ref="G74:BK74" si="14">G75+G76</f>
        <v>3.3978500000000002E-2</v>
      </c>
      <c r="H74" s="11">
        <f t="shared" si="14"/>
        <v>4.5304649999999995E-2</v>
      </c>
      <c r="I74" s="11">
        <f t="shared" si="14"/>
        <v>5.6630819999999998E-2</v>
      </c>
      <c r="J74" s="11">
        <f t="shared" si="14"/>
        <v>6.7956970000000005E-2</v>
      </c>
      <c r="K74" s="11">
        <f t="shared" si="14"/>
        <v>0.10193545999999999</v>
      </c>
      <c r="L74" s="11">
        <f t="shared" si="14"/>
        <v>0.11326161999999999</v>
      </c>
      <c r="M74" s="11">
        <f t="shared" si="14"/>
        <v>0.12458779</v>
      </c>
      <c r="N74" s="11">
        <f t="shared" si="14"/>
        <v>0.13591395000000001</v>
      </c>
      <c r="O74" s="11">
        <f t="shared" si="14"/>
        <v>0.14724010999999998</v>
      </c>
      <c r="P74" s="11">
        <f t="shared" si="14"/>
        <v>0.18121859999999998</v>
      </c>
      <c r="Q74" s="11">
        <f t="shared" si="14"/>
        <v>0.19254476000000001</v>
      </c>
      <c r="R74" s="11">
        <f t="shared" si="14"/>
        <v>0.20387091999999998</v>
      </c>
      <c r="S74" s="11">
        <f t="shared" si="14"/>
        <v>0.21519709000000001</v>
      </c>
      <c r="T74" s="11">
        <f t="shared" si="14"/>
        <v>0.22652325000000001</v>
      </c>
      <c r="U74" s="11">
        <f t="shared" si="14"/>
        <v>0.26050173999999998</v>
      </c>
      <c r="V74" s="11">
        <f t="shared" si="14"/>
        <v>0.27182789000000002</v>
      </c>
      <c r="W74" s="11">
        <f t="shared" si="14"/>
        <v>0.28315405999999999</v>
      </c>
      <c r="X74" s="11">
        <f t="shared" si="14"/>
        <v>0.29448020999999996</v>
      </c>
      <c r="Y74" s="11">
        <f t="shared" si="14"/>
        <v>0.30580639000000004</v>
      </c>
      <c r="Z74" s="11">
        <f t="shared" si="14"/>
        <v>13.248772929999999</v>
      </c>
      <c r="AA74" s="11">
        <f t="shared" si="14"/>
        <v>12.174783469999999</v>
      </c>
    </row>
    <row r="75" spans="1:27" x14ac:dyDescent="0.2">
      <c r="A75" s="12">
        <v>1</v>
      </c>
      <c r="B75" s="17">
        <v>1</v>
      </c>
      <c r="C75" s="10"/>
      <c r="D75" s="17" t="s">
        <v>131</v>
      </c>
      <c r="E75" s="12" t="s">
        <v>132</v>
      </c>
      <c r="F75" s="14">
        <f>HB_b!F75*$A75</f>
        <v>0</v>
      </c>
      <c r="G75" s="14">
        <f>HB_b!G75*$A75</f>
        <v>0</v>
      </c>
      <c r="H75" s="14">
        <f>HB_b!H75*$A75</f>
        <v>0</v>
      </c>
      <c r="I75" s="14">
        <f>HB_b!I75*$A75</f>
        <v>0</v>
      </c>
      <c r="J75" s="14">
        <f>HB_b!J75*$A75</f>
        <v>0</v>
      </c>
      <c r="K75" s="14">
        <f>HB_b!K75*$A75</f>
        <v>0</v>
      </c>
      <c r="L75" s="14">
        <f>HB_b!L75*$A75</f>
        <v>0</v>
      </c>
      <c r="M75" s="14">
        <f>HB_b!M75*$A75</f>
        <v>0</v>
      </c>
      <c r="N75" s="14">
        <f>HB_b!N75*$A75</f>
        <v>0</v>
      </c>
      <c r="O75" s="14">
        <f>HB_b!O75*$A75</f>
        <v>0</v>
      </c>
      <c r="P75" s="14">
        <f>HB_b!P75*$A75</f>
        <v>0</v>
      </c>
      <c r="Q75" s="14">
        <f>HB_b!Q75*$A75</f>
        <v>0</v>
      </c>
      <c r="R75" s="14">
        <f>HB_b!R75*$A75</f>
        <v>0</v>
      </c>
      <c r="S75" s="14">
        <f>HB_b!S75*$A75</f>
        <v>0</v>
      </c>
      <c r="T75" s="14">
        <f>HB_b!T75*$A75</f>
        <v>0</v>
      </c>
      <c r="U75" s="14">
        <f>HB_b!U75*$A75</f>
        <v>0</v>
      </c>
      <c r="V75" s="14">
        <f>HB_b!V75*$A75</f>
        <v>0</v>
      </c>
      <c r="W75" s="14">
        <f>HB_b!W75*$A75</f>
        <v>0</v>
      </c>
      <c r="X75" s="14">
        <f>HB_b!X75*$A75</f>
        <v>0</v>
      </c>
      <c r="Y75" s="14">
        <f>HB_b!Y75*$A75</f>
        <v>0</v>
      </c>
      <c r="Z75" s="14">
        <f>HB_b!Z75*$A75</f>
        <v>12</v>
      </c>
      <c r="AA75" s="14">
        <f>HB_b!AA75*$A75</f>
        <v>12</v>
      </c>
    </row>
    <row r="76" spans="1:27" x14ac:dyDescent="0.2">
      <c r="A76" s="12">
        <v>1</v>
      </c>
      <c r="B76" s="17">
        <v>1</v>
      </c>
      <c r="C76" s="10"/>
      <c r="D76" s="17" t="s">
        <v>133</v>
      </c>
      <c r="E76" s="12" t="s">
        <v>134</v>
      </c>
      <c r="F76" s="14">
        <f>HB_b!F76*$A76</f>
        <v>1.3348951900000001</v>
      </c>
      <c r="G76" s="14">
        <f>HB_b!G76*$A76</f>
        <v>3.3978500000000002E-2</v>
      </c>
      <c r="H76" s="14">
        <f>HB_b!H76*$A76</f>
        <v>4.5304649999999995E-2</v>
      </c>
      <c r="I76" s="14">
        <f>HB_b!I76*$A76</f>
        <v>5.6630819999999998E-2</v>
      </c>
      <c r="J76" s="14">
        <f>HB_b!J76*$A76</f>
        <v>6.7956970000000005E-2</v>
      </c>
      <c r="K76" s="14">
        <f>HB_b!K76*$A76</f>
        <v>0.10193545999999999</v>
      </c>
      <c r="L76" s="14">
        <f>HB_b!L76*$A76</f>
        <v>0.11326161999999999</v>
      </c>
      <c r="M76" s="14">
        <f>HB_b!M76*$A76</f>
        <v>0.12458779</v>
      </c>
      <c r="N76" s="14">
        <f>HB_b!N76*$A76</f>
        <v>0.13591395000000001</v>
      </c>
      <c r="O76" s="14">
        <f>HB_b!O76*$A76</f>
        <v>0.14724010999999998</v>
      </c>
      <c r="P76" s="14">
        <f>HB_b!P76*$A76</f>
        <v>0.18121859999999998</v>
      </c>
      <c r="Q76" s="14">
        <f>HB_b!Q76*$A76</f>
        <v>0.19254476000000001</v>
      </c>
      <c r="R76" s="14">
        <f>HB_b!R76*$A76</f>
        <v>0.20387091999999998</v>
      </c>
      <c r="S76" s="14">
        <f>HB_b!S76*$A76</f>
        <v>0.21519709000000001</v>
      </c>
      <c r="T76" s="14">
        <f>HB_b!T76*$A76</f>
        <v>0.22652325000000001</v>
      </c>
      <c r="U76" s="14">
        <f>HB_b!U76*$A76</f>
        <v>0.26050173999999998</v>
      </c>
      <c r="V76" s="14">
        <f>HB_b!V76*$A76</f>
        <v>0.27182789000000002</v>
      </c>
      <c r="W76" s="14">
        <f>HB_b!W76*$A76</f>
        <v>0.28315405999999999</v>
      </c>
      <c r="X76" s="14">
        <f>HB_b!X76*$A76</f>
        <v>0.29448020999999996</v>
      </c>
      <c r="Y76" s="14">
        <f>HB_b!Y76*$A76</f>
        <v>0.30580639000000004</v>
      </c>
      <c r="Z76" s="14">
        <f>HB_b!Z76*$A76</f>
        <v>1.2487729299999999</v>
      </c>
      <c r="AA76" s="14">
        <f>HB_b!AA76*$A76</f>
        <v>0.17478347</v>
      </c>
    </row>
    <row r="77" spans="1:27" x14ac:dyDescent="0.2">
      <c r="A77" s="17"/>
      <c r="B77" s="17"/>
      <c r="C77" s="10"/>
      <c r="D77" s="9" t="s">
        <v>135</v>
      </c>
      <c r="E77" s="15" t="s">
        <v>136</v>
      </c>
      <c r="F77" s="11">
        <f>F78+F79+F80+F81</f>
        <v>28.471306278924999</v>
      </c>
      <c r="G77" s="11">
        <f t="shared" ref="G77:BK77" si="15">G78+G79+G80+G81</f>
        <v>28.661993251900007</v>
      </c>
      <c r="H77" s="11">
        <f t="shared" si="15"/>
        <v>28.522161526425009</v>
      </c>
      <c r="I77" s="11">
        <f t="shared" si="15"/>
        <v>28.952679091650005</v>
      </c>
      <c r="J77" s="11">
        <f t="shared" si="15"/>
        <v>28.943932477675009</v>
      </c>
      <c r="K77" s="11">
        <f t="shared" si="15"/>
        <v>27.683838092175002</v>
      </c>
      <c r="L77" s="11">
        <f t="shared" si="15"/>
        <v>28.182880682750003</v>
      </c>
      <c r="M77" s="11">
        <f t="shared" si="15"/>
        <v>28.561198270150008</v>
      </c>
      <c r="N77" s="11">
        <f t="shared" si="15"/>
        <v>28.743038145875001</v>
      </c>
      <c r="O77" s="11">
        <f t="shared" si="15"/>
        <v>29.628270817250005</v>
      </c>
      <c r="P77" s="11">
        <f t="shared" si="15"/>
        <v>29.168110307350005</v>
      </c>
      <c r="Q77" s="11">
        <f t="shared" si="15"/>
        <v>28.164995244700005</v>
      </c>
      <c r="R77" s="11">
        <f t="shared" si="15"/>
        <v>28.242458227425004</v>
      </c>
      <c r="S77" s="11">
        <f t="shared" si="15"/>
        <v>28.033221032050001</v>
      </c>
      <c r="T77" s="11">
        <f t="shared" si="15"/>
        <v>27.620813175400009</v>
      </c>
      <c r="U77" s="11">
        <f t="shared" si="15"/>
        <v>27.088476203725001</v>
      </c>
      <c r="V77" s="11">
        <f t="shared" si="15"/>
        <v>27.740685192400001</v>
      </c>
      <c r="W77" s="11">
        <f t="shared" si="15"/>
        <v>27.907668809950007</v>
      </c>
      <c r="X77" s="11">
        <f t="shared" si="15"/>
        <v>27.370597635025</v>
      </c>
      <c r="Y77" s="11">
        <f t="shared" si="15"/>
        <v>28.062517114550001</v>
      </c>
      <c r="Z77" s="11">
        <f t="shared" si="15"/>
        <v>27.680728090375002</v>
      </c>
      <c r="AA77" s="11">
        <f t="shared" si="15"/>
        <v>27.719252130049998</v>
      </c>
    </row>
    <row r="78" spans="1:27" x14ac:dyDescent="0.2">
      <c r="A78" s="12">
        <v>0.05</v>
      </c>
      <c r="B78" s="17">
        <v>0.05</v>
      </c>
      <c r="C78" s="10"/>
      <c r="D78" s="17" t="s">
        <v>137</v>
      </c>
      <c r="E78" s="12" t="s">
        <v>138</v>
      </c>
      <c r="F78" s="14">
        <f>HB_b!F78*$A78</f>
        <v>3.0218031239250003</v>
      </c>
      <c r="G78" s="14">
        <f>HB_b!G78*$A78</f>
        <v>3.0145668218000008</v>
      </c>
      <c r="H78" s="14">
        <f>HB_b!H78*$A78</f>
        <v>3.0159822691250007</v>
      </c>
      <c r="I78" s="14">
        <f>HB_b!I78*$A78</f>
        <v>3.0225557860499999</v>
      </c>
      <c r="J78" s="14">
        <f>HB_b!J78*$A78</f>
        <v>3.0300498351750011</v>
      </c>
      <c r="K78" s="14">
        <f>HB_b!K78*$A78</f>
        <v>3.043879584675</v>
      </c>
      <c r="L78" s="14">
        <f>HB_b!L78*$A78</f>
        <v>3.0412609180500003</v>
      </c>
      <c r="M78" s="14">
        <f>HB_b!M78*$A78</f>
        <v>3.0322528073500004</v>
      </c>
      <c r="N78" s="14">
        <f>HB_b!N78*$A78</f>
        <v>3.0299505748750004</v>
      </c>
      <c r="O78" s="14">
        <f>HB_b!O78*$A78</f>
        <v>3.0307060572500002</v>
      </c>
      <c r="P78" s="14">
        <f>HB_b!P78*$A78</f>
        <v>3.0370721104500005</v>
      </c>
      <c r="Q78" s="14">
        <f>HB_b!Q78*$A78</f>
        <v>3.0299181749000001</v>
      </c>
      <c r="R78" s="14">
        <f>HB_b!R78*$A78</f>
        <v>3.0255235101250011</v>
      </c>
      <c r="S78" s="14">
        <f>HB_b!S78*$A78</f>
        <v>3.0249701988500011</v>
      </c>
      <c r="T78" s="14">
        <f>HB_b!T78*$A78</f>
        <v>3.0267015828999995</v>
      </c>
      <c r="U78" s="14">
        <f>HB_b!U78*$A78</f>
        <v>3.0566276187250008</v>
      </c>
      <c r="V78" s="14">
        <f>HB_b!V78*$A78</f>
        <v>2.9801034636999995</v>
      </c>
      <c r="W78" s="14">
        <f>HB_b!W78*$A78</f>
        <v>2.9696160345500004</v>
      </c>
      <c r="X78" s="14">
        <f>HB_b!X78*$A78</f>
        <v>2.9707850273250003</v>
      </c>
      <c r="Y78" s="14">
        <f>HB_b!Y78*$A78</f>
        <v>3.06185558465</v>
      </c>
      <c r="Z78" s="14">
        <f>HB_b!Z78*$A78</f>
        <v>3.0614565193750014</v>
      </c>
      <c r="AA78" s="14">
        <f>HB_b!AA78*$A78</f>
        <v>3.0563686225500009</v>
      </c>
    </row>
    <row r="79" spans="1:27" x14ac:dyDescent="0.2">
      <c r="A79" s="12">
        <v>0.1</v>
      </c>
      <c r="B79" s="17">
        <v>0.1</v>
      </c>
      <c r="C79" s="10"/>
      <c r="D79" s="17" t="s">
        <v>139</v>
      </c>
      <c r="E79" s="12" t="s">
        <v>140</v>
      </c>
      <c r="F79" s="14">
        <f>HB_b!F79*$A79</f>
        <v>19.133591839800001</v>
      </c>
      <c r="G79" s="14">
        <f>HB_b!G79*$A79</f>
        <v>19.332467204500006</v>
      </c>
      <c r="H79" s="14">
        <f>HB_b!H79*$A79</f>
        <v>19.194728516500007</v>
      </c>
      <c r="I79" s="14">
        <f>HB_b!I79*$A79</f>
        <v>19.618889200000005</v>
      </c>
      <c r="J79" s="14">
        <f>HB_b!J79*$A79</f>
        <v>19.602936759300004</v>
      </c>
      <c r="K79" s="14">
        <f>HB_b!K79*$A79</f>
        <v>18.329144865900002</v>
      </c>
      <c r="L79" s="14">
        <f>HB_b!L79*$A79</f>
        <v>18.845319841500004</v>
      </c>
      <c r="M79" s="14">
        <f>HB_b!M79*$A79</f>
        <v>19.235474186000005</v>
      </c>
      <c r="N79" s="14">
        <f>HB_b!N79*$A79</f>
        <v>19.419678742200002</v>
      </c>
      <c r="O79" s="14">
        <f>HB_b!O79*$A79</f>
        <v>20.304211390400003</v>
      </c>
      <c r="P79" s="14">
        <f>HB_b!P79*$A79</f>
        <v>19.812995904100003</v>
      </c>
      <c r="Q79" s="14">
        <f>HB_b!Q79*$A79</f>
        <v>18.824450692200003</v>
      </c>
      <c r="R79" s="14">
        <f>HB_b!R79*$A79</f>
        <v>18.9071208517</v>
      </c>
      <c r="S79" s="14">
        <f>HB_b!S79*$A79</f>
        <v>18.698116454000001</v>
      </c>
      <c r="T79" s="14">
        <f>HB_b!T79*$A79</f>
        <v>18.284122013300006</v>
      </c>
      <c r="U79" s="14">
        <f>HB_b!U79*$A79</f>
        <v>17.730920464999997</v>
      </c>
      <c r="V79" s="14">
        <f>HB_b!V79*$A79</f>
        <v>18.460260947899997</v>
      </c>
      <c r="W79" s="14">
        <f>HB_b!W79*$A79</f>
        <v>18.651164452200003</v>
      </c>
      <c r="X79" s="14">
        <f>HB_b!X79*$A79</f>
        <v>18.152496038099997</v>
      </c>
      <c r="Y79" s="14">
        <f>HB_b!Y79*$A79</f>
        <v>18.752875171499998</v>
      </c>
      <c r="Z79" s="14">
        <f>HB_b!Z79*$A79</f>
        <v>18.3770861054</v>
      </c>
      <c r="AA79" s="14">
        <f>HB_b!AA79*$A79</f>
        <v>18.420795302699997</v>
      </c>
    </row>
    <row r="80" spans="1:27" x14ac:dyDescent="0.2">
      <c r="A80" s="12">
        <v>0.4</v>
      </c>
      <c r="B80" s="17">
        <v>0.4</v>
      </c>
      <c r="C80" s="10"/>
      <c r="D80" s="17" t="s">
        <v>141</v>
      </c>
      <c r="E80" s="12" t="s">
        <v>142</v>
      </c>
      <c r="F80" s="14">
        <f>HB_b!F80*$A80</f>
        <v>6.3971302400000013E-2</v>
      </c>
      <c r="G80" s="14">
        <f>HB_b!G80*$A80</f>
        <v>6.3971142400000014E-2</v>
      </c>
      <c r="H80" s="14">
        <f>HB_b!H80*$A80</f>
        <v>6.3971142400000014E-2</v>
      </c>
      <c r="I80" s="14">
        <f>HB_b!I80*$A80</f>
        <v>6.3971142400000014E-2</v>
      </c>
      <c r="J80" s="14">
        <f>HB_b!J80*$A80</f>
        <v>6.3971142400000014E-2</v>
      </c>
      <c r="K80" s="14">
        <f>HB_b!K80*$A80</f>
        <v>6.3971142400000014E-2</v>
      </c>
      <c r="L80" s="14">
        <f>HB_b!L80*$A80</f>
        <v>6.3971142400000014E-2</v>
      </c>
      <c r="M80" s="14">
        <f>HB_b!M80*$A80</f>
        <v>6.3971142400000014E-2</v>
      </c>
      <c r="N80" s="14">
        <f>HB_b!N80*$A80</f>
        <v>6.3971142400000014E-2</v>
      </c>
      <c r="O80" s="14">
        <f>HB_b!O80*$A80</f>
        <v>6.3971142400000014E-2</v>
      </c>
      <c r="P80" s="14">
        <f>HB_b!P80*$A80</f>
        <v>6.7000564800000009E-2</v>
      </c>
      <c r="Q80" s="14">
        <f>HB_b!Q80*$A80</f>
        <v>6.4010825600000015E-2</v>
      </c>
      <c r="R80" s="14">
        <f>HB_b!R80*$A80</f>
        <v>6.4010825600000015E-2</v>
      </c>
      <c r="S80" s="14">
        <f>HB_b!S80*$A80</f>
        <v>6.4331339200000004E-2</v>
      </c>
      <c r="T80" s="14">
        <f>HB_b!T80*$A80</f>
        <v>6.4186539200000003E-2</v>
      </c>
      <c r="U80" s="14">
        <f>HB_b!U80*$A80</f>
        <v>6.4186539200000003E-2</v>
      </c>
      <c r="V80" s="14">
        <f>HB_b!V80*$A80</f>
        <v>6.4186539200000003E-2</v>
      </c>
      <c r="W80" s="14">
        <f>HB_b!W80*$A80</f>
        <v>6.4186539200000003E-2</v>
      </c>
      <c r="X80" s="14">
        <f>HB_b!X80*$A80</f>
        <v>2.4999017599999999E-2</v>
      </c>
      <c r="Y80" s="14">
        <f>HB_b!Y80*$A80</f>
        <v>2.6187916800000006E-2</v>
      </c>
      <c r="Z80" s="14">
        <f>HB_b!Z80*$A80</f>
        <v>2.07779456E-2</v>
      </c>
      <c r="AA80" s="14">
        <f>HB_b!AA80*$A80</f>
        <v>2.0777785600000005E-2</v>
      </c>
    </row>
    <row r="81" spans="1:27" x14ac:dyDescent="0.2">
      <c r="A81" s="12">
        <v>0.4</v>
      </c>
      <c r="B81" s="17">
        <v>0.4</v>
      </c>
      <c r="C81" s="10"/>
      <c r="D81" s="17" t="s">
        <v>143</v>
      </c>
      <c r="E81" s="12" t="s">
        <v>144</v>
      </c>
      <c r="F81" s="14">
        <f>HB_b!F81*$A81</f>
        <v>6.2519400128000004</v>
      </c>
      <c r="G81" s="14">
        <f>HB_b!G81*$A81</f>
        <v>6.2509880832000011</v>
      </c>
      <c r="H81" s="14">
        <f>HB_b!H81*$A81</f>
        <v>6.2474795984000009</v>
      </c>
      <c r="I81" s="14">
        <f>HB_b!I81*$A81</f>
        <v>6.2472629632000007</v>
      </c>
      <c r="J81" s="14">
        <f>HB_b!J81*$A81</f>
        <v>6.2469747408000016</v>
      </c>
      <c r="K81" s="14">
        <f>HB_b!K81*$A81</f>
        <v>6.2468424991999996</v>
      </c>
      <c r="L81" s="14">
        <f>HB_b!L81*$A81</f>
        <v>6.2323287808000005</v>
      </c>
      <c r="M81" s="14">
        <f>HB_b!M81*$A81</f>
        <v>6.2295001344000021</v>
      </c>
      <c r="N81" s="14">
        <f>HB_b!N81*$A81</f>
        <v>6.2294376864000007</v>
      </c>
      <c r="O81" s="14">
        <f>HB_b!O81*$A81</f>
        <v>6.2293822272000012</v>
      </c>
      <c r="P81" s="14">
        <f>HB_b!P81*$A81</f>
        <v>6.2510417280000006</v>
      </c>
      <c r="Q81" s="14">
        <f>HB_b!Q81*$A81</f>
        <v>6.2466155520000015</v>
      </c>
      <c r="R81" s="14">
        <f>HB_b!R81*$A81</f>
        <v>6.2458030400000011</v>
      </c>
      <c r="S81" s="14">
        <f>HB_b!S81*$A81</f>
        <v>6.2458030400000011</v>
      </c>
      <c r="T81" s="14">
        <f>HB_b!T81*$A81</f>
        <v>6.2458030400000011</v>
      </c>
      <c r="U81" s="14">
        <f>HB_b!U81*$A81</f>
        <v>6.2367415808000004</v>
      </c>
      <c r="V81" s="14">
        <f>HB_b!V81*$A81</f>
        <v>6.2361342416000003</v>
      </c>
      <c r="W81" s="14">
        <f>HB_b!W81*$A81</f>
        <v>6.2227017840000007</v>
      </c>
      <c r="X81" s="14">
        <f>HB_b!X81*$A81</f>
        <v>6.2223175520000016</v>
      </c>
      <c r="Y81" s="14">
        <f>HB_b!Y81*$A81</f>
        <v>6.2215984416000003</v>
      </c>
      <c r="Z81" s="14">
        <f>HB_b!Z81*$A81</f>
        <v>6.2214075200000005</v>
      </c>
      <c r="AA81" s="14">
        <f>HB_b!AA81*$A81</f>
        <v>6.2213104192000008</v>
      </c>
    </row>
    <row r="82" spans="1:27" x14ac:dyDescent="0.2">
      <c r="A82" s="12">
        <v>0.3</v>
      </c>
      <c r="B82" s="17">
        <v>0.3</v>
      </c>
      <c r="C82" s="10"/>
      <c r="D82" s="9" t="s">
        <v>145</v>
      </c>
      <c r="E82" s="15" t="s">
        <v>146</v>
      </c>
      <c r="F82" s="14">
        <f>HB_b!F82*$A82</f>
        <v>133.9733202084</v>
      </c>
      <c r="G82" s="14">
        <f>HB_b!G82*$A82</f>
        <v>119.00603024639999</v>
      </c>
      <c r="H82" s="14">
        <f>HB_b!H82*$A82</f>
        <v>111.14220149369997</v>
      </c>
      <c r="I82" s="14">
        <f>HB_b!I82*$A82</f>
        <v>107.19730569330001</v>
      </c>
      <c r="J82" s="14">
        <f>HB_b!J82*$A82</f>
        <v>87.351130841399979</v>
      </c>
      <c r="K82" s="14">
        <f>HB_b!K82*$A82</f>
        <v>87.186131104499978</v>
      </c>
      <c r="L82" s="14">
        <f>HB_b!L82*$A82</f>
        <v>85.144817692800004</v>
      </c>
      <c r="M82" s="14">
        <f>HB_b!M82*$A82</f>
        <v>83.663902737899988</v>
      </c>
      <c r="N82" s="14">
        <f>HB_b!N82*$A82</f>
        <v>82.359560280599993</v>
      </c>
      <c r="O82" s="14">
        <f>HB_b!O82*$A82</f>
        <v>82.890120768300008</v>
      </c>
      <c r="P82" s="14">
        <f>HB_b!P82*$A82</f>
        <v>85.667025896100014</v>
      </c>
      <c r="Q82" s="14">
        <f>HB_b!Q82*$A82</f>
        <v>82.528086745800024</v>
      </c>
      <c r="R82" s="14">
        <f>HB_b!R82*$A82</f>
        <v>76.56332381819999</v>
      </c>
      <c r="S82" s="14">
        <f>HB_b!S82*$A82</f>
        <v>74.204781702299996</v>
      </c>
      <c r="T82" s="14">
        <f>HB_b!T82*$A82</f>
        <v>71.295548076899991</v>
      </c>
      <c r="U82" s="14">
        <f>HB_b!U82*$A82</f>
        <v>64.738504174500008</v>
      </c>
      <c r="V82" s="14">
        <f>HB_b!V82*$A82</f>
        <v>57.823332524099996</v>
      </c>
      <c r="W82" s="14">
        <f>HB_b!W82*$A82</f>
        <v>57.399994230300003</v>
      </c>
      <c r="X82" s="14">
        <f>HB_b!X82*$A82</f>
        <v>58.55029953479999</v>
      </c>
      <c r="Y82" s="14">
        <f>HB_b!Y82*$A82</f>
        <v>55.528008462000003</v>
      </c>
      <c r="Z82" s="14">
        <f>HB_b!Z82*$A82</f>
        <v>66.003308840699987</v>
      </c>
      <c r="AA82" s="14">
        <f>HB_b!AA82*$A82</f>
        <v>70.155522900899982</v>
      </c>
    </row>
    <row r="83" spans="1:27" x14ac:dyDescent="0.2">
      <c r="A83" s="12">
        <v>1</v>
      </c>
      <c r="B83" s="17">
        <v>1</v>
      </c>
      <c r="C83" s="10"/>
      <c r="D83" s="9" t="s">
        <v>147</v>
      </c>
      <c r="E83" s="15" t="s">
        <v>148</v>
      </c>
      <c r="F83" s="14">
        <f>HB_b!F83*$A83</f>
        <v>24.902426199999997</v>
      </c>
      <c r="G83" s="14">
        <f>HB_b!G83*$A83</f>
        <v>23.715516770000001</v>
      </c>
      <c r="H83" s="14">
        <f>HB_b!H83*$A83</f>
        <v>24.477722159999999</v>
      </c>
      <c r="I83" s="14">
        <f>HB_b!I83*$A83</f>
        <v>24.262500919999997</v>
      </c>
      <c r="J83" s="14">
        <f>HB_b!J83*$A83</f>
        <v>24.592807029999996</v>
      </c>
      <c r="K83" s="14">
        <f>HB_b!K83*$A83</f>
        <v>24.362372169999997</v>
      </c>
      <c r="L83" s="14">
        <f>HB_b!L83*$A83</f>
        <v>26.542157829999994</v>
      </c>
      <c r="M83" s="14">
        <f>HB_b!M83*$A83</f>
        <v>26.773830029999999</v>
      </c>
      <c r="N83" s="14">
        <f>HB_b!N83*$A83</f>
        <v>25.590107919999998</v>
      </c>
      <c r="O83" s="14">
        <f>HB_b!O83*$A83</f>
        <v>27.125601660000001</v>
      </c>
      <c r="P83" s="14">
        <f>HB_b!P83*$A83</f>
        <v>26.60002927</v>
      </c>
      <c r="Q83" s="14">
        <f>HB_b!Q83*$A83</f>
        <v>26.658875830000003</v>
      </c>
      <c r="R83" s="14">
        <f>HB_b!R83*$A83</f>
        <v>25.413096809999999</v>
      </c>
      <c r="S83" s="14">
        <f>HB_b!S83*$A83</f>
        <v>25.546417090000002</v>
      </c>
      <c r="T83" s="14">
        <f>HB_b!T83*$A83</f>
        <v>24.977245209999996</v>
      </c>
      <c r="U83" s="14">
        <f>HB_b!U83*$A83</f>
        <v>24.984168219999994</v>
      </c>
      <c r="V83" s="14">
        <f>HB_b!V83*$A83</f>
        <v>25.368503929999999</v>
      </c>
      <c r="W83" s="14">
        <f>HB_b!W83*$A83</f>
        <v>25.033951399999999</v>
      </c>
      <c r="X83" s="14">
        <f>HB_b!X83*$A83</f>
        <v>25.122727649999998</v>
      </c>
      <c r="Y83" s="14">
        <f>HB_b!Y83*$A83</f>
        <v>25.105091779999999</v>
      </c>
      <c r="Z83" s="14">
        <f>HB_b!Z83*$A83</f>
        <v>25.013014200000001</v>
      </c>
      <c r="AA83" s="14">
        <f>HB_b!AA83*$A83</f>
        <v>25.294788709999999</v>
      </c>
    </row>
    <row r="84" spans="1:27" x14ac:dyDescent="0.2">
      <c r="A84" s="12">
        <v>1</v>
      </c>
      <c r="B84" s="17">
        <v>1</v>
      </c>
      <c r="C84" s="10"/>
      <c r="D84" s="9" t="s">
        <v>149</v>
      </c>
      <c r="E84" s="15" t="s">
        <v>150</v>
      </c>
      <c r="F84" s="14">
        <f>HB_b!F84*$A84</f>
        <v>1071.5420718199998</v>
      </c>
      <c r="G84" s="14">
        <f>HB_b!G84*$A84</f>
        <v>2032.5296955800004</v>
      </c>
      <c r="H84" s="14">
        <f>HB_b!H84*$A84</f>
        <v>1229.0520667400001</v>
      </c>
      <c r="I84" s="14">
        <f>HB_b!I84*$A84</f>
        <v>1260.3211482500003</v>
      </c>
      <c r="J84" s="14">
        <f>HB_b!J84*$A84</f>
        <v>1306.7929476000004</v>
      </c>
      <c r="K84" s="14">
        <f>HB_b!K84*$A84</f>
        <v>1492.6125044999997</v>
      </c>
      <c r="L84" s="14">
        <f>HB_b!L84*$A84</f>
        <v>1934.1298080799997</v>
      </c>
      <c r="M84" s="14">
        <f>HB_b!M84*$A84</f>
        <v>1282.6332212599996</v>
      </c>
      <c r="N84" s="14">
        <f>HB_b!N84*$A84</f>
        <v>1112.5123875600002</v>
      </c>
      <c r="O84" s="14">
        <f>HB_b!O84*$A84</f>
        <v>1225.7332641900005</v>
      </c>
      <c r="P84" s="14">
        <f>HB_b!P84*$A84</f>
        <v>1326.7240273600003</v>
      </c>
      <c r="Q84" s="14">
        <f>HB_b!Q84*$A84</f>
        <v>1816.2803063599999</v>
      </c>
      <c r="R84" s="14">
        <f>HB_b!R84*$A84</f>
        <v>1321.2474201600003</v>
      </c>
      <c r="S84" s="14">
        <f>HB_b!S84*$A84</f>
        <v>1132.8454591399998</v>
      </c>
      <c r="T84" s="14">
        <f>HB_b!T84*$A84</f>
        <v>1705.5976275800006</v>
      </c>
      <c r="U84" s="14">
        <f>HB_b!U84*$A84</f>
        <v>1461.5679518400004</v>
      </c>
      <c r="V84" s="14">
        <f>HB_b!V84*$A84</f>
        <v>1970.71574571</v>
      </c>
      <c r="W84" s="14">
        <f>HB_b!W84*$A84</f>
        <v>1363.2661068400002</v>
      </c>
      <c r="X84" s="14">
        <f>HB_b!X84*$A84</f>
        <v>1212.3931597900003</v>
      </c>
      <c r="Y84" s="14">
        <f>HB_b!Y84*$A84</f>
        <v>1180.4239942000004</v>
      </c>
      <c r="Z84" s="14">
        <f>HB_b!Z84*$A84</f>
        <v>947.58667884000022</v>
      </c>
      <c r="AA84" s="14">
        <f>HB_b!AA84*$A84</f>
        <v>1694.9262910399998</v>
      </c>
    </row>
    <row r="85" spans="1:27" x14ac:dyDescent="0.2">
      <c r="A85" s="17"/>
      <c r="B85" s="17"/>
      <c r="C85" s="10"/>
      <c r="D85" s="17" t="s">
        <v>151</v>
      </c>
      <c r="E85" s="15" t="s">
        <v>152</v>
      </c>
      <c r="F85" s="11">
        <f>F86+F87</f>
        <v>6243.6295047100002</v>
      </c>
      <c r="G85" s="11">
        <f t="shared" ref="G85:BK85" si="16">G86+G87</f>
        <v>7361.8371938100008</v>
      </c>
      <c r="H85" s="11">
        <f t="shared" si="16"/>
        <v>6871.6886659000011</v>
      </c>
      <c r="I85" s="11">
        <f t="shared" si="16"/>
        <v>5058.6708063199994</v>
      </c>
      <c r="J85" s="11">
        <f t="shared" si="16"/>
        <v>5657.7521778099999</v>
      </c>
      <c r="K85" s="11">
        <f t="shared" si="16"/>
        <v>4823.2467052600005</v>
      </c>
      <c r="L85" s="11">
        <f t="shared" si="16"/>
        <v>5006.8550399799997</v>
      </c>
      <c r="M85" s="11">
        <f t="shared" si="16"/>
        <v>4908.4687147299992</v>
      </c>
      <c r="N85" s="11">
        <f t="shared" si="16"/>
        <v>5345.2373552899999</v>
      </c>
      <c r="O85" s="11">
        <f t="shared" si="16"/>
        <v>5927.1543105700011</v>
      </c>
      <c r="P85" s="11">
        <f t="shared" si="16"/>
        <v>6091.3085318499998</v>
      </c>
      <c r="Q85" s="11">
        <f t="shared" si="16"/>
        <v>9363.6768695800019</v>
      </c>
      <c r="R85" s="11">
        <f t="shared" si="16"/>
        <v>4650.8381012999998</v>
      </c>
      <c r="S85" s="11">
        <f t="shared" si="16"/>
        <v>6374.1896022500005</v>
      </c>
      <c r="T85" s="11">
        <f t="shared" si="16"/>
        <v>6395.4684647399999</v>
      </c>
      <c r="U85" s="11">
        <f t="shared" si="16"/>
        <v>4903.01772833</v>
      </c>
      <c r="V85" s="11">
        <f t="shared" si="16"/>
        <v>4859.0446415200004</v>
      </c>
      <c r="W85" s="11">
        <f t="shared" si="16"/>
        <v>4925.9767698799997</v>
      </c>
      <c r="X85" s="11">
        <f t="shared" si="16"/>
        <v>4548.7306638799992</v>
      </c>
      <c r="Y85" s="11">
        <f t="shared" si="16"/>
        <v>4419.932941</v>
      </c>
      <c r="Z85" s="11">
        <f t="shared" si="16"/>
        <v>4468.6809060500009</v>
      </c>
      <c r="AA85" s="11">
        <f t="shared" si="16"/>
        <v>6855.1807201500005</v>
      </c>
    </row>
    <row r="86" spans="1:27" x14ac:dyDescent="0.2">
      <c r="A86" s="12">
        <v>1</v>
      </c>
      <c r="B86" s="17">
        <v>1</v>
      </c>
      <c r="C86" s="10"/>
      <c r="D86" s="17" t="s">
        <v>153</v>
      </c>
      <c r="E86" s="12" t="s">
        <v>154</v>
      </c>
      <c r="F86" s="14">
        <f>HB_b!F86*$A86</f>
        <v>2.7485095300000002</v>
      </c>
      <c r="G86" s="14">
        <f>HB_b!G86*$A86</f>
        <v>19.155647239999997</v>
      </c>
      <c r="H86" s="14">
        <f>HB_b!H86*$A86</f>
        <v>91.142816119999992</v>
      </c>
      <c r="I86" s="14">
        <f>HB_b!I86*$A86</f>
        <v>20.216666089999997</v>
      </c>
      <c r="J86" s="14">
        <f>HB_b!J86*$A86</f>
        <v>15.124359929999997</v>
      </c>
      <c r="K86" s="14">
        <f>HB_b!K86*$A86</f>
        <v>6.5573024999999996</v>
      </c>
      <c r="L86" s="14">
        <f>HB_b!L86*$A86</f>
        <v>7.034970630000001</v>
      </c>
      <c r="M86" s="14">
        <f>HB_b!M86*$A86</f>
        <v>9.1308984100000004</v>
      </c>
      <c r="N86" s="14">
        <f>HB_b!N86*$A86</f>
        <v>6.9350965200000001</v>
      </c>
      <c r="O86" s="14">
        <f>HB_b!O86*$A86</f>
        <v>9.0970389400000009</v>
      </c>
      <c r="P86" s="14">
        <f>HB_b!P86*$A86</f>
        <v>4.6462295400000002</v>
      </c>
      <c r="Q86" s="14">
        <f>HB_b!Q86*$A86</f>
        <v>6.3279576799999981</v>
      </c>
      <c r="R86" s="14">
        <f>HB_b!R86*$A86</f>
        <v>5.6230091000000009</v>
      </c>
      <c r="S86" s="14">
        <f>HB_b!S86*$A86</f>
        <v>8.6491589000000015</v>
      </c>
      <c r="T86" s="14">
        <f>HB_b!T86*$A86</f>
        <v>4.0621545400000008</v>
      </c>
      <c r="U86" s="14">
        <f>HB_b!U86*$A86</f>
        <v>5.1761366300000002</v>
      </c>
      <c r="V86" s="14">
        <f>HB_b!V86*$A86</f>
        <v>24.815724330000002</v>
      </c>
      <c r="W86" s="14">
        <f>HB_b!W86*$A86</f>
        <v>5.6456896799999994</v>
      </c>
      <c r="X86" s="14">
        <f>HB_b!X86*$A86</f>
        <v>13.45074969</v>
      </c>
      <c r="Y86" s="14">
        <f>HB_b!Y86*$A86</f>
        <v>25.707294449999996</v>
      </c>
      <c r="Z86" s="14">
        <f>HB_b!Z86*$A86</f>
        <v>8.3566205400000015</v>
      </c>
      <c r="AA86" s="14">
        <f>HB_b!AA86*$A86</f>
        <v>37.284078719999997</v>
      </c>
    </row>
    <row r="87" spans="1:27" x14ac:dyDescent="0.2">
      <c r="A87" s="12">
        <v>1</v>
      </c>
      <c r="B87" s="17">
        <v>1</v>
      </c>
      <c r="C87" s="10"/>
      <c r="D87" s="17" t="s">
        <v>155</v>
      </c>
      <c r="E87" s="12" t="s">
        <v>156</v>
      </c>
      <c r="F87" s="14">
        <f>HB_b!F87*$A87</f>
        <v>6240.8809951800004</v>
      </c>
      <c r="G87" s="14">
        <f>HB_b!G87*$A87</f>
        <v>7342.681546570001</v>
      </c>
      <c r="H87" s="14">
        <f>HB_b!H87*$A87</f>
        <v>6780.5458497800009</v>
      </c>
      <c r="I87" s="14">
        <f>HB_b!I87*$A87</f>
        <v>5038.4541402299992</v>
      </c>
      <c r="J87" s="14">
        <f>HB_b!J87*$A87</f>
        <v>5642.6278178800003</v>
      </c>
      <c r="K87" s="14">
        <f>HB_b!K87*$A87</f>
        <v>4816.6894027600001</v>
      </c>
      <c r="L87" s="14">
        <f>HB_b!L87*$A87</f>
        <v>4999.8200693499994</v>
      </c>
      <c r="M87" s="14">
        <f>HB_b!M87*$A87</f>
        <v>4899.3378163199995</v>
      </c>
      <c r="N87" s="14">
        <f>HB_b!N87*$A87</f>
        <v>5338.3022587699998</v>
      </c>
      <c r="O87" s="14">
        <f>HB_b!O87*$A87</f>
        <v>5918.0572716300012</v>
      </c>
      <c r="P87" s="14">
        <f>HB_b!P87*$A87</f>
        <v>6086.6623023100001</v>
      </c>
      <c r="Q87" s="14">
        <f>HB_b!Q87*$A87</f>
        <v>9357.3489119000023</v>
      </c>
      <c r="R87" s="14">
        <f>HB_b!R87*$A87</f>
        <v>4645.2150922000001</v>
      </c>
      <c r="S87" s="14">
        <f>HB_b!S87*$A87</f>
        <v>6365.5404433500007</v>
      </c>
      <c r="T87" s="14">
        <f>HB_b!T87*$A87</f>
        <v>6391.4063102</v>
      </c>
      <c r="U87" s="14">
        <f>HB_b!U87*$A87</f>
        <v>4897.8415917000002</v>
      </c>
      <c r="V87" s="14">
        <f>HB_b!V87*$A87</f>
        <v>4834.2289171900002</v>
      </c>
      <c r="W87" s="14">
        <f>HB_b!W87*$A87</f>
        <v>4920.3310801999996</v>
      </c>
      <c r="X87" s="14">
        <f>HB_b!X87*$A87</f>
        <v>4535.2799141899995</v>
      </c>
      <c r="Y87" s="14">
        <f>HB_b!Y87*$A87</f>
        <v>4394.2256465500004</v>
      </c>
      <c r="Z87" s="14">
        <f>HB_b!Z87*$A87</f>
        <v>4460.3242855100007</v>
      </c>
      <c r="AA87" s="14">
        <f>HB_b!AA87*$A87</f>
        <v>6817.8966414300003</v>
      </c>
    </row>
    <row r="88" spans="1:27" x14ac:dyDescent="0.2">
      <c r="A88" s="12">
        <v>1</v>
      </c>
      <c r="B88" s="17">
        <v>1</v>
      </c>
      <c r="C88" s="10"/>
      <c r="D88" s="9" t="s">
        <v>157</v>
      </c>
      <c r="E88" s="15" t="s">
        <v>158</v>
      </c>
      <c r="F88" s="14">
        <f>HB_b!F88*$A88</f>
        <v>2585.7936097000015</v>
      </c>
      <c r="G88" s="14">
        <f>HB_b!G88*$A88</f>
        <v>2511.3986351199992</v>
      </c>
      <c r="H88" s="14">
        <f>HB_b!H88*$A88</f>
        <v>2358.1529681299999</v>
      </c>
      <c r="I88" s="14">
        <f>HB_b!I88*$A88</f>
        <v>2420.9823387400006</v>
      </c>
      <c r="J88" s="14">
        <f>HB_b!J88*$A88</f>
        <v>2589.5214308100003</v>
      </c>
      <c r="K88" s="14">
        <f>HB_b!K88*$A88</f>
        <v>2895.3581871699985</v>
      </c>
      <c r="L88" s="14">
        <f>HB_b!L88*$A88</f>
        <v>2699.8372788199995</v>
      </c>
      <c r="M88" s="14">
        <f>HB_b!M88*$A88</f>
        <v>2907.8339658499999</v>
      </c>
      <c r="N88" s="14">
        <f>HB_b!N88*$A88</f>
        <v>2776.9227040599999</v>
      </c>
      <c r="O88" s="14">
        <f>HB_b!O88*$A88</f>
        <v>2795.7936543700002</v>
      </c>
      <c r="P88" s="14">
        <f>HB_b!P88*$A88</f>
        <v>2992.3239235799988</v>
      </c>
      <c r="Q88" s="14">
        <f>HB_b!Q88*$A88</f>
        <v>2997.9887400100006</v>
      </c>
      <c r="R88" s="14">
        <f>HB_b!R88*$A88</f>
        <v>2881.786385630001</v>
      </c>
      <c r="S88" s="14">
        <f>HB_b!S88*$A88</f>
        <v>2967.1976850499987</v>
      </c>
      <c r="T88" s="14">
        <f>HB_b!T88*$A88</f>
        <v>2889.7689625900016</v>
      </c>
      <c r="U88" s="14">
        <f>HB_b!U88*$A88</f>
        <v>3103.4663248499996</v>
      </c>
      <c r="V88" s="14">
        <f>HB_b!V88*$A88</f>
        <v>2905.9422438599995</v>
      </c>
      <c r="W88" s="14">
        <f>HB_b!W88*$A88</f>
        <v>2861.9117714399986</v>
      </c>
      <c r="X88" s="14">
        <f>HB_b!X88*$A88</f>
        <v>2800.13996757</v>
      </c>
      <c r="Y88" s="14">
        <f>HB_b!Y88*$A88</f>
        <v>2592.1035722600004</v>
      </c>
      <c r="Z88" s="14">
        <f>HB_b!Z88*$A88</f>
        <v>2670.4575961699975</v>
      </c>
      <c r="AA88" s="14">
        <f>HB_b!AA88*$A88</f>
        <v>2676.5053791100008</v>
      </c>
    </row>
    <row r="89" spans="1:27" x14ac:dyDescent="0.2">
      <c r="A89" s="17"/>
      <c r="B89" s="17"/>
      <c r="C89" s="10"/>
      <c r="D89" s="17" t="s">
        <v>159</v>
      </c>
      <c r="E89" s="15" t="s">
        <v>160</v>
      </c>
      <c r="F89" s="11">
        <f>SUM(F90:F93)</f>
        <v>2.0532970499999998</v>
      </c>
      <c r="G89" s="11">
        <f t="shared" ref="G89:BK89" si="17">SUM(G90:G93)</f>
        <v>1.97039944</v>
      </c>
      <c r="H89" s="11">
        <f t="shared" si="17"/>
        <v>1.4133570900000001</v>
      </c>
      <c r="I89" s="11">
        <f t="shared" si="17"/>
        <v>1.6046479000000002</v>
      </c>
      <c r="J89" s="11">
        <f t="shared" si="17"/>
        <v>1.66535352</v>
      </c>
      <c r="K89" s="11">
        <f t="shared" si="17"/>
        <v>1.8594838600000001</v>
      </c>
      <c r="L89" s="11">
        <f t="shared" si="17"/>
        <v>2.0267233099999999</v>
      </c>
      <c r="M89" s="11">
        <f t="shared" si="17"/>
        <v>2.0764623100000001</v>
      </c>
      <c r="N89" s="11">
        <f t="shared" si="17"/>
        <v>2.1976127799999996</v>
      </c>
      <c r="O89" s="11">
        <f t="shared" si="17"/>
        <v>2.3189542099999998</v>
      </c>
      <c r="P89" s="11">
        <f t="shared" si="17"/>
        <v>2.0361079699999998</v>
      </c>
      <c r="Q89" s="11">
        <f t="shared" si="17"/>
        <v>1.9117646500000001</v>
      </c>
      <c r="R89" s="11">
        <f t="shared" si="17"/>
        <v>2.00946604</v>
      </c>
      <c r="S89" s="11">
        <f t="shared" si="17"/>
        <v>2.1071673999999998</v>
      </c>
      <c r="T89" s="11">
        <f t="shared" si="17"/>
        <v>0.33240147999999997</v>
      </c>
      <c r="U89" s="11">
        <f t="shared" si="17"/>
        <v>0.38147808</v>
      </c>
      <c r="V89" s="11">
        <f t="shared" si="17"/>
        <v>0.53924618999999996</v>
      </c>
      <c r="W89" s="11">
        <f t="shared" si="17"/>
        <v>0.60229434000000004</v>
      </c>
      <c r="X89" s="11">
        <f t="shared" si="17"/>
        <v>0.48292345999999997</v>
      </c>
      <c r="Y89" s="11">
        <f t="shared" si="17"/>
        <v>20.17169844</v>
      </c>
      <c r="Z89" s="11">
        <f t="shared" si="17"/>
        <v>19.800084210000001</v>
      </c>
      <c r="AA89" s="11">
        <f t="shared" si="17"/>
        <v>19.909360060000001</v>
      </c>
    </row>
    <row r="90" spans="1:27" x14ac:dyDescent="0.2">
      <c r="A90" s="12">
        <v>0</v>
      </c>
      <c r="B90" s="17">
        <v>0</v>
      </c>
      <c r="C90" s="10"/>
      <c r="D90" s="17" t="s">
        <v>161</v>
      </c>
      <c r="E90" s="12" t="s">
        <v>162</v>
      </c>
      <c r="F90" s="14">
        <f>HB_b!F90*$A90</f>
        <v>0</v>
      </c>
      <c r="G90" s="14">
        <f>HB_b!G90*$A90</f>
        <v>0</v>
      </c>
      <c r="H90" s="14">
        <f>HB_b!H90*$A90</f>
        <v>0</v>
      </c>
      <c r="I90" s="14">
        <f>HB_b!I90*$A90</f>
        <v>0</v>
      </c>
      <c r="J90" s="14">
        <f>HB_b!J90*$A90</f>
        <v>0</v>
      </c>
      <c r="K90" s="14">
        <f>HB_b!K90*$A90</f>
        <v>0</v>
      </c>
      <c r="L90" s="14">
        <f>HB_b!L90*$A90</f>
        <v>0</v>
      </c>
      <c r="M90" s="14">
        <f>HB_b!M90*$A90</f>
        <v>0</v>
      </c>
      <c r="N90" s="14">
        <f>HB_b!N90*$A90</f>
        <v>0</v>
      </c>
      <c r="O90" s="14">
        <f>HB_b!O90*$A90</f>
        <v>0</v>
      </c>
      <c r="P90" s="14">
        <f>HB_b!P90*$A90</f>
        <v>0</v>
      </c>
      <c r="Q90" s="14">
        <f>HB_b!Q90*$A90</f>
        <v>0</v>
      </c>
      <c r="R90" s="14">
        <f>HB_b!R90*$A90</f>
        <v>0</v>
      </c>
      <c r="S90" s="14">
        <f>HB_b!S90*$A90</f>
        <v>0</v>
      </c>
      <c r="T90" s="14">
        <f>HB_b!T90*$A90</f>
        <v>0</v>
      </c>
      <c r="U90" s="14">
        <f>HB_b!U90*$A90</f>
        <v>0</v>
      </c>
      <c r="V90" s="14">
        <f>HB_b!V90*$A90</f>
        <v>0</v>
      </c>
      <c r="W90" s="14">
        <f>HB_b!W90*$A90</f>
        <v>0</v>
      </c>
      <c r="X90" s="14">
        <f>HB_b!X90*$A90</f>
        <v>0</v>
      </c>
      <c r="Y90" s="14">
        <f>HB_b!Y90*$A90</f>
        <v>0</v>
      </c>
      <c r="Z90" s="14">
        <f>HB_b!Z90*$A90</f>
        <v>0</v>
      </c>
      <c r="AA90" s="14">
        <f>HB_b!AA90*$A90</f>
        <v>0</v>
      </c>
    </row>
    <row r="91" spans="1:27" x14ac:dyDescent="0.2">
      <c r="A91" s="12">
        <v>0</v>
      </c>
      <c r="B91" s="17">
        <v>0</v>
      </c>
      <c r="C91" s="10"/>
      <c r="D91" s="12" t="s">
        <v>163</v>
      </c>
      <c r="E91" s="12" t="s">
        <v>164</v>
      </c>
      <c r="F91" s="14">
        <f>HB_b!F91*$A91</f>
        <v>0</v>
      </c>
      <c r="G91" s="14">
        <f>HB_b!G91*$A91</f>
        <v>0</v>
      </c>
      <c r="H91" s="14">
        <f>HB_b!H91*$A91</f>
        <v>0</v>
      </c>
      <c r="I91" s="14">
        <f>HB_b!I91*$A91</f>
        <v>0</v>
      </c>
      <c r="J91" s="14">
        <f>HB_b!J91*$A91</f>
        <v>0</v>
      </c>
      <c r="K91" s="14">
        <f>HB_b!K91*$A91</f>
        <v>0</v>
      </c>
      <c r="L91" s="14">
        <f>HB_b!L91*$A91</f>
        <v>0</v>
      </c>
      <c r="M91" s="14">
        <f>HB_b!M91*$A91</f>
        <v>0</v>
      </c>
      <c r="N91" s="14">
        <f>HB_b!N91*$A91</f>
        <v>0</v>
      </c>
      <c r="O91" s="14">
        <f>HB_b!O91*$A91</f>
        <v>0</v>
      </c>
      <c r="P91" s="14">
        <f>HB_b!P91*$A91</f>
        <v>0</v>
      </c>
      <c r="Q91" s="14">
        <f>HB_b!Q91*$A91</f>
        <v>0</v>
      </c>
      <c r="R91" s="14">
        <f>HB_b!R91*$A91</f>
        <v>0</v>
      </c>
      <c r="S91" s="14">
        <f>HB_b!S91*$A91</f>
        <v>0</v>
      </c>
      <c r="T91" s="14">
        <f>HB_b!T91*$A91</f>
        <v>0</v>
      </c>
      <c r="U91" s="14">
        <f>HB_b!U91*$A91</f>
        <v>0</v>
      </c>
      <c r="V91" s="14">
        <f>HB_b!V91*$A91</f>
        <v>0</v>
      </c>
      <c r="W91" s="14">
        <f>HB_b!W91*$A91</f>
        <v>0</v>
      </c>
      <c r="X91" s="14">
        <f>HB_b!X91*$A91</f>
        <v>0</v>
      </c>
      <c r="Y91" s="14">
        <f>HB_b!Y91*$A91</f>
        <v>0</v>
      </c>
      <c r="Z91" s="14">
        <f>HB_b!Z91*$A91</f>
        <v>0</v>
      </c>
      <c r="AA91" s="14">
        <f>HB_b!AA91*$A91</f>
        <v>0</v>
      </c>
    </row>
    <row r="92" spans="1:27" x14ac:dyDescent="0.2">
      <c r="A92" s="12">
        <v>1</v>
      </c>
      <c r="B92" s="17">
        <v>1</v>
      </c>
      <c r="C92" s="10"/>
      <c r="D92" s="12" t="s">
        <v>165</v>
      </c>
      <c r="E92" s="12" t="s">
        <v>166</v>
      </c>
      <c r="F92" s="14">
        <f>HB_b!F92*$A92</f>
        <v>0</v>
      </c>
      <c r="G92" s="14">
        <f>HB_b!G92*$A92</f>
        <v>0</v>
      </c>
      <c r="H92" s="14">
        <f>HB_b!H92*$A92</f>
        <v>0</v>
      </c>
      <c r="I92" s="14">
        <f>HB_b!I92*$A92</f>
        <v>0</v>
      </c>
      <c r="J92" s="14">
        <f>HB_b!J92*$A92</f>
        <v>0</v>
      </c>
      <c r="K92" s="14">
        <f>HB_b!K92*$A92</f>
        <v>0</v>
      </c>
      <c r="L92" s="14">
        <f>HB_b!L92*$A92</f>
        <v>0</v>
      </c>
      <c r="M92" s="14">
        <f>HB_b!M92*$A92</f>
        <v>0</v>
      </c>
      <c r="N92" s="14">
        <f>HB_b!N92*$A92</f>
        <v>0</v>
      </c>
      <c r="O92" s="14">
        <f>HB_b!O92*$A92</f>
        <v>0</v>
      </c>
      <c r="P92" s="14">
        <f>HB_b!P92*$A92</f>
        <v>0</v>
      </c>
      <c r="Q92" s="14">
        <f>HB_b!Q92*$A92</f>
        <v>0</v>
      </c>
      <c r="R92" s="14">
        <f>HB_b!R92*$A92</f>
        <v>0</v>
      </c>
      <c r="S92" s="14">
        <f>HB_b!S92*$A92</f>
        <v>0</v>
      </c>
      <c r="T92" s="14">
        <f>HB_b!T92*$A92</f>
        <v>0</v>
      </c>
      <c r="U92" s="14">
        <f>HB_b!U92*$A92</f>
        <v>0</v>
      </c>
      <c r="V92" s="14">
        <f>HB_b!V92*$A92</f>
        <v>0</v>
      </c>
      <c r="W92" s="14">
        <f>HB_b!W92*$A92</f>
        <v>0</v>
      </c>
      <c r="X92" s="14">
        <f>HB_b!X92*$A92</f>
        <v>0</v>
      </c>
      <c r="Y92" s="14">
        <f>HB_b!Y92*$A92</f>
        <v>19.589600000000001</v>
      </c>
      <c r="Z92" s="14">
        <f>HB_b!Z92*$A92</f>
        <v>19.589600000000001</v>
      </c>
      <c r="AA92" s="14">
        <f>HB_b!AA92*$A92</f>
        <v>19.589600000000001</v>
      </c>
    </row>
    <row r="93" spans="1:27" x14ac:dyDescent="0.2">
      <c r="A93" s="12">
        <v>1</v>
      </c>
      <c r="B93" s="17">
        <v>1</v>
      </c>
      <c r="C93" s="10"/>
      <c r="D93" s="12" t="s">
        <v>167</v>
      </c>
      <c r="E93" s="12" t="s">
        <v>168</v>
      </c>
      <c r="F93" s="14">
        <f>HB_b!F93*$A93</f>
        <v>2.0532970499999998</v>
      </c>
      <c r="G93" s="14">
        <f>HB_b!G93*$A93</f>
        <v>1.97039944</v>
      </c>
      <c r="H93" s="14">
        <f>HB_b!H93*$A93</f>
        <v>1.4133570900000001</v>
      </c>
      <c r="I93" s="14">
        <f>HB_b!I93*$A93</f>
        <v>1.6046479000000002</v>
      </c>
      <c r="J93" s="14">
        <f>HB_b!J93*$A93</f>
        <v>1.66535352</v>
      </c>
      <c r="K93" s="14">
        <f>HB_b!K93*$A93</f>
        <v>1.8594838600000001</v>
      </c>
      <c r="L93" s="14">
        <f>HB_b!L93*$A93</f>
        <v>2.0267233099999999</v>
      </c>
      <c r="M93" s="14">
        <f>HB_b!M93*$A93</f>
        <v>2.0764623100000001</v>
      </c>
      <c r="N93" s="14">
        <f>HB_b!N93*$A93</f>
        <v>2.1976127799999996</v>
      </c>
      <c r="O93" s="14">
        <f>HB_b!O93*$A93</f>
        <v>2.3189542099999998</v>
      </c>
      <c r="P93" s="14">
        <f>HB_b!P93*$A93</f>
        <v>2.0361079699999998</v>
      </c>
      <c r="Q93" s="14">
        <f>HB_b!Q93*$A93</f>
        <v>1.9117646500000001</v>
      </c>
      <c r="R93" s="14">
        <f>HB_b!R93*$A93</f>
        <v>2.00946604</v>
      </c>
      <c r="S93" s="14">
        <f>HB_b!S93*$A93</f>
        <v>2.1071673999999998</v>
      </c>
      <c r="T93" s="14">
        <f>HB_b!T93*$A93</f>
        <v>0.33240147999999997</v>
      </c>
      <c r="U93" s="14">
        <f>HB_b!U93*$A93</f>
        <v>0.38147808</v>
      </c>
      <c r="V93" s="14">
        <f>HB_b!V93*$A93</f>
        <v>0.53924618999999996</v>
      </c>
      <c r="W93" s="14">
        <f>HB_b!W93*$A93</f>
        <v>0.60229434000000004</v>
      </c>
      <c r="X93" s="14">
        <f>HB_b!X93*$A93</f>
        <v>0.48292345999999997</v>
      </c>
      <c r="Y93" s="14">
        <f>HB_b!Y93*$A93</f>
        <v>0.58209843999999999</v>
      </c>
      <c r="Z93" s="14">
        <f>HB_b!Z93*$A93</f>
        <v>0.21048421</v>
      </c>
      <c r="AA93" s="14">
        <f>HB_b!AA93*$A93</f>
        <v>0.31976006000000001</v>
      </c>
    </row>
    <row r="94" spans="1:27" x14ac:dyDescent="0.2">
      <c r="A94" s="12">
        <v>1</v>
      </c>
      <c r="B94" s="17">
        <v>1</v>
      </c>
      <c r="C94" s="10"/>
      <c r="D94" s="12" t="s">
        <v>169</v>
      </c>
      <c r="E94" s="15" t="s">
        <v>170</v>
      </c>
      <c r="F94" s="14">
        <f>HB_b!F94*$A94</f>
        <v>0</v>
      </c>
      <c r="G94" s="14">
        <f>HB_b!G94*$A94</f>
        <v>0</v>
      </c>
      <c r="H94" s="14">
        <f>HB_b!H94*$A94</f>
        <v>0</v>
      </c>
      <c r="I94" s="14">
        <f>HB_b!I94*$A94</f>
        <v>0</v>
      </c>
      <c r="J94" s="14">
        <f>HB_b!J94*$A94</f>
        <v>0</v>
      </c>
      <c r="K94" s="14">
        <f>HB_b!K94*$A94</f>
        <v>0</v>
      </c>
      <c r="L94" s="14">
        <f>HB_b!L94*$A94</f>
        <v>0</v>
      </c>
      <c r="M94" s="14">
        <f>HB_b!M94*$A94</f>
        <v>0</v>
      </c>
      <c r="N94" s="14">
        <f>HB_b!N94*$A94</f>
        <v>0</v>
      </c>
      <c r="O94" s="14">
        <f>HB_b!O94*$A94</f>
        <v>0</v>
      </c>
      <c r="P94" s="14">
        <f>HB_b!P94*$A94</f>
        <v>0</v>
      </c>
      <c r="Q94" s="14">
        <f>HB_b!Q94*$A94</f>
        <v>0</v>
      </c>
      <c r="R94" s="14">
        <f>HB_b!R94*$A94</f>
        <v>0</v>
      </c>
      <c r="S94" s="14">
        <f>HB_b!S94*$A94</f>
        <v>0</v>
      </c>
      <c r="T94" s="14">
        <f>HB_b!T94*$A94</f>
        <v>0</v>
      </c>
      <c r="U94" s="14">
        <f>HB_b!U94*$A94</f>
        <v>0</v>
      </c>
      <c r="V94" s="14">
        <f>HB_b!V94*$A94</f>
        <v>0</v>
      </c>
      <c r="W94" s="14">
        <f>HB_b!W94*$A94</f>
        <v>0</v>
      </c>
      <c r="X94" s="14">
        <f>HB_b!X94*$A94</f>
        <v>0</v>
      </c>
      <c r="Y94" s="14">
        <f>HB_b!Y94*$A94</f>
        <v>0</v>
      </c>
      <c r="Z94" s="14">
        <f>HB_b!Z94*$A94</f>
        <v>0</v>
      </c>
      <c r="AA94" s="14">
        <f>HB_b!AA94*$A94</f>
        <v>0</v>
      </c>
    </row>
    <row r="95" spans="1:27" x14ac:dyDescent="0.2">
      <c r="A95" s="17"/>
      <c r="B95" s="17"/>
      <c r="C95" s="10"/>
      <c r="D95" s="17"/>
      <c r="E95" s="18" t="s">
        <v>171</v>
      </c>
      <c r="F95" s="19">
        <f t="shared" ref="F95:AK95" si="18">SUM(F32,F39,F46,F51,F57,F62,F66,F70,F74,F77,F82,F83,F84,F85,F88,F89,F94)</f>
        <v>51387.308464648224</v>
      </c>
      <c r="G95" s="19">
        <f t="shared" si="18"/>
        <v>54713.387069555502</v>
      </c>
      <c r="H95" s="19">
        <f t="shared" si="18"/>
        <v>52508.334903418523</v>
      </c>
      <c r="I95" s="19">
        <f t="shared" si="18"/>
        <v>50521.864869913858</v>
      </c>
      <c r="J95" s="19">
        <f t="shared" si="18"/>
        <v>51013.641082218674</v>
      </c>
      <c r="K95" s="19">
        <f t="shared" si="18"/>
        <v>48850.904721246057</v>
      </c>
      <c r="L95" s="19">
        <f t="shared" si="18"/>
        <v>50068.811837303962</v>
      </c>
      <c r="M95" s="19">
        <f t="shared" si="18"/>
        <v>49722.944884362048</v>
      </c>
      <c r="N95" s="19">
        <f t="shared" si="18"/>
        <v>50231.829575301279</v>
      </c>
      <c r="O95" s="19">
        <f t="shared" si="18"/>
        <v>50700.485441777164</v>
      </c>
      <c r="P95" s="19">
        <f t="shared" si="18"/>
        <v>50671.939123828262</v>
      </c>
      <c r="Q95" s="19">
        <f t="shared" si="18"/>
        <v>55375.134094984802</v>
      </c>
      <c r="R95" s="19">
        <f t="shared" si="18"/>
        <v>49743.055496889836</v>
      </c>
      <c r="S95" s="19">
        <f t="shared" si="18"/>
        <v>51575.357639841262</v>
      </c>
      <c r="T95" s="19">
        <f t="shared" si="18"/>
        <v>51383.096643461802</v>
      </c>
      <c r="U95" s="19">
        <f t="shared" si="18"/>
        <v>49949.24258631363</v>
      </c>
      <c r="V95" s="19">
        <f t="shared" si="18"/>
        <v>52624.791675119202</v>
      </c>
      <c r="W95" s="19">
        <f t="shared" si="18"/>
        <v>51485.91454388186</v>
      </c>
      <c r="X95" s="19">
        <f t="shared" si="18"/>
        <v>50323.423061120629</v>
      </c>
      <c r="Y95" s="19">
        <f t="shared" si="18"/>
        <v>50255.332107849856</v>
      </c>
      <c r="Z95" s="19">
        <f t="shared" si="18"/>
        <v>49673.671640286775</v>
      </c>
      <c r="AA95" s="19">
        <f t="shared" si="18"/>
        <v>53750.894378286168</v>
      </c>
    </row>
    <row r="96" spans="1:27" x14ac:dyDescent="0.2">
      <c r="A96" s="17"/>
      <c r="B96" s="17"/>
      <c r="C96" s="10"/>
      <c r="D96" s="48"/>
      <c r="E96" s="26" t="s">
        <v>172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spans="1:27" x14ac:dyDescent="0.2">
      <c r="A97" s="17"/>
      <c r="B97" s="17"/>
      <c r="C97" s="10"/>
      <c r="D97" s="17" t="s">
        <v>173</v>
      </c>
      <c r="E97" s="15" t="s">
        <v>174</v>
      </c>
      <c r="F97" s="28">
        <f>F98+F99+F100+F101+F102</f>
        <v>850.2294879174998</v>
      </c>
      <c r="G97" s="11">
        <f t="shared" ref="G97:BK97" si="19">G98+G99+G100+G101+G102</f>
        <v>822.46008784499998</v>
      </c>
      <c r="H97" s="11">
        <f t="shared" si="19"/>
        <v>824.50079890499967</v>
      </c>
      <c r="I97" s="11">
        <f t="shared" si="19"/>
        <v>804.27070949250026</v>
      </c>
      <c r="J97" s="11">
        <f t="shared" si="19"/>
        <v>792.23111965250007</v>
      </c>
      <c r="K97" s="11">
        <f t="shared" si="19"/>
        <v>828.48925595750018</v>
      </c>
      <c r="L97" s="11">
        <f t="shared" si="19"/>
        <v>808.32194956499984</v>
      </c>
      <c r="M97" s="11">
        <f t="shared" si="19"/>
        <v>791.41206111250006</v>
      </c>
      <c r="N97" s="11">
        <f t="shared" si="19"/>
        <v>782.36477207500002</v>
      </c>
      <c r="O97" s="11">
        <f t="shared" si="19"/>
        <v>772.07445205000022</v>
      </c>
      <c r="P97" s="11">
        <f t="shared" si="19"/>
        <v>803.09313274999988</v>
      </c>
      <c r="Q97" s="11">
        <f t="shared" si="19"/>
        <v>793.66994848500019</v>
      </c>
      <c r="R97" s="11">
        <f t="shared" si="19"/>
        <v>787.29367336999996</v>
      </c>
      <c r="S97" s="11">
        <f t="shared" si="19"/>
        <v>782.45047413750012</v>
      </c>
      <c r="T97" s="11">
        <f t="shared" si="19"/>
        <v>776.22176979749997</v>
      </c>
      <c r="U97" s="11">
        <f t="shared" si="19"/>
        <v>792.50180647499997</v>
      </c>
      <c r="V97" s="11">
        <f t="shared" si="19"/>
        <v>788.63519335499996</v>
      </c>
      <c r="W97" s="11">
        <f t="shared" si="19"/>
        <v>772.50224148999985</v>
      </c>
      <c r="X97" s="11">
        <f t="shared" si="19"/>
        <v>771.39075714249998</v>
      </c>
      <c r="Y97" s="11">
        <f t="shared" si="19"/>
        <v>768.47923729249999</v>
      </c>
      <c r="Z97" s="11">
        <f t="shared" si="19"/>
        <v>886.23283255749982</v>
      </c>
      <c r="AA97" s="11">
        <f t="shared" si="19"/>
        <v>826.27755627250008</v>
      </c>
    </row>
    <row r="98" spans="1:27" x14ac:dyDescent="0.2">
      <c r="A98" s="12">
        <v>0.5</v>
      </c>
      <c r="B98" s="17">
        <v>1</v>
      </c>
      <c r="C98" s="10"/>
      <c r="D98" s="17" t="s">
        <v>175</v>
      </c>
      <c r="E98" s="12" t="s">
        <v>176</v>
      </c>
      <c r="F98" s="14">
        <f>HB_b!F98*$A98</f>
        <v>728.53201235499978</v>
      </c>
      <c r="G98" s="14">
        <f>HB_b!G98*$A98</f>
        <v>710.81259131499996</v>
      </c>
      <c r="H98" s="14">
        <f>HB_b!H98*$A98</f>
        <v>719.49384250749961</v>
      </c>
      <c r="I98" s="14">
        <f>HB_b!I98*$A98</f>
        <v>703.84490936500015</v>
      </c>
      <c r="J98" s="14">
        <f>HB_b!J98*$A98</f>
        <v>696.41054786000007</v>
      </c>
      <c r="K98" s="14">
        <f>HB_b!K98*$A98</f>
        <v>736.84050117500021</v>
      </c>
      <c r="L98" s="14">
        <f>HB_b!L98*$A98</f>
        <v>725.63263774999996</v>
      </c>
      <c r="M98" s="14">
        <f>HB_b!M98*$A98</f>
        <v>716.2724024900001</v>
      </c>
      <c r="N98" s="14">
        <f>HB_b!N98*$A98</f>
        <v>710.14970613750006</v>
      </c>
      <c r="O98" s="14">
        <f>HB_b!O98*$A98</f>
        <v>702.80269060750015</v>
      </c>
      <c r="P98" s="14">
        <f>HB_b!P98*$A98</f>
        <v>735.88145894499985</v>
      </c>
      <c r="Q98" s="14">
        <f>HB_b!Q98*$A98</f>
        <v>721.34835704000011</v>
      </c>
      <c r="R98" s="14">
        <f>HB_b!R98*$A98</f>
        <v>718.71162249249994</v>
      </c>
      <c r="S98" s="14">
        <f>HB_b!S98*$A98</f>
        <v>715.53946388250006</v>
      </c>
      <c r="T98" s="14">
        <f>HB_b!T98*$A98</f>
        <v>711.74592416249993</v>
      </c>
      <c r="U98" s="14">
        <f>HB_b!U98*$A98</f>
        <v>731.07371031999992</v>
      </c>
      <c r="V98" s="14">
        <f>HB_b!V98*$A98</f>
        <v>730.45653979249994</v>
      </c>
      <c r="W98" s="14">
        <f>HB_b!W98*$A98</f>
        <v>716.47045216499987</v>
      </c>
      <c r="X98" s="14">
        <f>HB_b!X98*$A98</f>
        <v>714.58081958499997</v>
      </c>
      <c r="Y98" s="14">
        <f>HB_b!Y98*$A98</f>
        <v>712.65927801249995</v>
      </c>
      <c r="Z98" s="14">
        <f>HB_b!Z98*$A98</f>
        <v>763.09100373749982</v>
      </c>
      <c r="AA98" s="14">
        <f>HB_b!AA98*$A98</f>
        <v>713.97260145000007</v>
      </c>
    </row>
    <row r="99" spans="1:27" x14ac:dyDescent="0.2">
      <c r="A99" s="12">
        <v>0.5</v>
      </c>
      <c r="B99" s="17">
        <v>1</v>
      </c>
      <c r="C99" s="10"/>
      <c r="D99" s="17" t="s">
        <v>177</v>
      </c>
      <c r="E99" s="12" t="s">
        <v>178</v>
      </c>
      <c r="F99" s="14">
        <f>HB_b!F99*$A99</f>
        <v>4.2367851849999996</v>
      </c>
      <c r="G99" s="14">
        <f>HB_b!G99*$A99</f>
        <v>4.099742860000001</v>
      </c>
      <c r="H99" s="14">
        <f>HB_b!H99*$A99</f>
        <v>3.9707411900000005</v>
      </c>
      <c r="I99" s="14">
        <f>HB_b!I99*$A99</f>
        <v>3.7762675400000005</v>
      </c>
      <c r="J99" s="14">
        <f>HB_b!J99*$A99</f>
        <v>3.5998939125000007</v>
      </c>
      <c r="K99" s="14">
        <f>HB_b!K99*$A99</f>
        <v>4.0562470025000001</v>
      </c>
      <c r="L99" s="14">
        <f>HB_b!L99*$A99</f>
        <v>3.7239634249999995</v>
      </c>
      <c r="M99" s="14">
        <f>HB_b!M99*$A99</f>
        <v>3.5316529399999994</v>
      </c>
      <c r="N99" s="14">
        <f>HB_b!N99*$A99</f>
        <v>3.4791777475000001</v>
      </c>
      <c r="O99" s="14">
        <f>HB_b!O99*$A99</f>
        <v>3.4075105725000001</v>
      </c>
      <c r="P99" s="14">
        <f>HB_b!P99*$A99</f>
        <v>3.9585821699999997</v>
      </c>
      <c r="Q99" s="14">
        <f>HB_b!Q99*$A99</f>
        <v>3.9512543925000001</v>
      </c>
      <c r="R99" s="14">
        <f>HB_b!R99*$A99</f>
        <v>3.9277926925000002</v>
      </c>
      <c r="S99" s="14">
        <f>HB_b!S99*$A99</f>
        <v>3.9402593575</v>
      </c>
      <c r="T99" s="14">
        <f>HB_b!T99*$A99</f>
        <v>3.8376085249999998</v>
      </c>
      <c r="U99" s="14">
        <f>HB_b!U99*$A99</f>
        <v>3.9307609499999994</v>
      </c>
      <c r="V99" s="14">
        <f>HB_b!V99*$A99</f>
        <v>4.2121971724999998</v>
      </c>
      <c r="W99" s="14">
        <f>HB_b!W99*$A99</f>
        <v>3.8880372150000002</v>
      </c>
      <c r="X99" s="14">
        <f>HB_b!X99*$A99</f>
        <v>3.8424105225000003</v>
      </c>
      <c r="Y99" s="14">
        <f>HB_b!Y99*$A99</f>
        <v>3.929528579999999</v>
      </c>
      <c r="Z99" s="14">
        <f>HB_b!Z99*$A99</f>
        <v>4.3415480899999999</v>
      </c>
      <c r="AA99" s="14">
        <f>HB_b!AA99*$A99</f>
        <v>4.115936024999999</v>
      </c>
    </row>
    <row r="100" spans="1:27" x14ac:dyDescent="0.2">
      <c r="A100" s="12">
        <v>0.5</v>
      </c>
      <c r="B100" s="17">
        <v>1</v>
      </c>
      <c r="C100" s="10"/>
      <c r="D100" s="17" t="s">
        <v>179</v>
      </c>
      <c r="E100" s="12" t="s">
        <v>180</v>
      </c>
      <c r="F100" s="14">
        <f>HB_b!F100*$A100</f>
        <v>0.12834924250000002</v>
      </c>
      <c r="G100" s="14">
        <f>HB_b!G100*$A100</f>
        <v>0.12301677250000001</v>
      </c>
      <c r="H100" s="14">
        <f>HB_b!H100*$A100</f>
        <v>0.12301677250000001</v>
      </c>
      <c r="I100" s="14">
        <f>HB_b!I100*$A100</f>
        <v>0.12301677250000001</v>
      </c>
      <c r="J100" s="14">
        <f>HB_b!J100*$A100</f>
        <v>0.12723502250000002</v>
      </c>
      <c r="K100" s="14">
        <f>HB_b!K100*$A100</f>
        <v>0.1212167725</v>
      </c>
      <c r="L100" s="14">
        <f>HB_b!L100*$A100</f>
        <v>0.11322177250000001</v>
      </c>
      <c r="M100" s="14">
        <f>HB_b!M100*$A100</f>
        <v>0.10069459750000001</v>
      </c>
      <c r="N100" s="14">
        <f>HB_b!N100*$A100</f>
        <v>9.4735347499999997E-2</v>
      </c>
      <c r="O100" s="14">
        <f>HB_b!O100*$A100</f>
        <v>8.1230190000000008E-2</v>
      </c>
      <c r="P100" s="14">
        <f>HB_b!P100*$A100</f>
        <v>0.14470746749999999</v>
      </c>
      <c r="Q100" s="14">
        <f>HB_b!Q100*$A100</f>
        <v>0.140562205</v>
      </c>
      <c r="R100" s="14">
        <f>HB_b!R100*$A100</f>
        <v>0.13476768750000001</v>
      </c>
      <c r="S100" s="14">
        <f>HB_b!S100*$A100</f>
        <v>0.1244926875</v>
      </c>
      <c r="T100" s="14">
        <f>HB_b!T100*$A100</f>
        <v>0.1244926875</v>
      </c>
      <c r="U100" s="14">
        <f>HB_b!U100*$A100</f>
        <v>0.1275037825</v>
      </c>
      <c r="V100" s="14">
        <f>HB_b!V100*$A100</f>
        <v>0.1275037825</v>
      </c>
      <c r="W100" s="14">
        <f>HB_b!W100*$A100</f>
        <v>0.1275037825</v>
      </c>
      <c r="X100" s="14">
        <f>HB_b!X100*$A100</f>
        <v>0.1275037825</v>
      </c>
      <c r="Y100" s="14">
        <f>HB_b!Y100*$A100</f>
        <v>0.12973949750000002</v>
      </c>
      <c r="Z100" s="14">
        <f>HB_b!Z100*$A100</f>
        <v>0.1323536525</v>
      </c>
      <c r="AA100" s="14">
        <f>HB_b!AA100*$A100</f>
        <v>0.12323563750000001</v>
      </c>
    </row>
    <row r="101" spans="1:27" x14ac:dyDescent="0.2">
      <c r="A101" s="12">
        <v>0.5</v>
      </c>
      <c r="B101" s="17">
        <v>1</v>
      </c>
      <c r="C101" s="10"/>
      <c r="D101" s="17" t="s">
        <v>181</v>
      </c>
      <c r="E101" s="12" t="s">
        <v>182</v>
      </c>
      <c r="F101" s="14">
        <f>HB_b!F101*$A101</f>
        <v>0</v>
      </c>
      <c r="G101" s="14">
        <f>HB_b!G101*$A101</f>
        <v>0</v>
      </c>
      <c r="H101" s="14">
        <f>HB_b!H101*$A101</f>
        <v>0</v>
      </c>
      <c r="I101" s="14">
        <f>HB_b!I101*$A101</f>
        <v>0</v>
      </c>
      <c r="J101" s="14">
        <f>HB_b!J101*$A101</f>
        <v>0</v>
      </c>
      <c r="K101" s="14">
        <f>HB_b!K101*$A101</f>
        <v>0</v>
      </c>
      <c r="L101" s="14">
        <f>HB_b!L101*$A101</f>
        <v>0</v>
      </c>
      <c r="M101" s="14">
        <f>HB_b!M101*$A101</f>
        <v>0</v>
      </c>
      <c r="N101" s="14">
        <f>HB_b!N101*$A101</f>
        <v>0</v>
      </c>
      <c r="O101" s="14">
        <f>HB_b!O101*$A101</f>
        <v>0</v>
      </c>
      <c r="P101" s="14">
        <f>HB_b!P101*$A101</f>
        <v>0</v>
      </c>
      <c r="Q101" s="14">
        <f>HB_b!Q101*$A101</f>
        <v>0</v>
      </c>
      <c r="R101" s="14">
        <f>HB_b!R101*$A101</f>
        <v>0</v>
      </c>
      <c r="S101" s="14">
        <f>HB_b!S101*$A101</f>
        <v>0</v>
      </c>
      <c r="T101" s="14">
        <f>HB_b!T101*$A101</f>
        <v>0</v>
      </c>
      <c r="U101" s="14">
        <f>HB_b!U101*$A101</f>
        <v>0</v>
      </c>
      <c r="V101" s="14">
        <f>HB_b!V101*$A101</f>
        <v>0</v>
      </c>
      <c r="W101" s="14">
        <f>HB_b!W101*$A101</f>
        <v>0</v>
      </c>
      <c r="X101" s="14">
        <f>HB_b!X101*$A101</f>
        <v>0</v>
      </c>
      <c r="Y101" s="14">
        <f>HB_b!Y101*$A101</f>
        <v>0</v>
      </c>
      <c r="Z101" s="14">
        <f>HB_b!Z101*$A101</f>
        <v>0</v>
      </c>
      <c r="AA101" s="14">
        <f>HB_b!AA101*$A101</f>
        <v>0</v>
      </c>
    </row>
    <row r="102" spans="1:27" x14ac:dyDescent="0.2">
      <c r="A102" s="12">
        <v>0.5</v>
      </c>
      <c r="B102" s="17">
        <v>1</v>
      </c>
      <c r="C102" s="10"/>
      <c r="D102" s="17" t="s">
        <v>183</v>
      </c>
      <c r="E102" s="12" t="s">
        <v>184</v>
      </c>
      <c r="F102" s="14">
        <f>HB_b!F102*$A102</f>
        <v>117.33234113500001</v>
      </c>
      <c r="G102" s="14">
        <f>HB_b!G102*$A102</f>
        <v>107.42473689750001</v>
      </c>
      <c r="H102" s="14">
        <f>HB_b!H102*$A102</f>
        <v>100.913198435</v>
      </c>
      <c r="I102" s="14">
        <f>HB_b!I102*$A102</f>
        <v>96.526515814999996</v>
      </c>
      <c r="J102" s="14">
        <f>HB_b!J102*$A102</f>
        <v>92.093442857500008</v>
      </c>
      <c r="K102" s="14">
        <f>HB_b!K102*$A102</f>
        <v>87.4712910075</v>
      </c>
      <c r="L102" s="14">
        <f>HB_b!L102*$A102</f>
        <v>78.852126617499991</v>
      </c>
      <c r="M102" s="14">
        <f>HB_b!M102*$A102</f>
        <v>71.507311084999998</v>
      </c>
      <c r="N102" s="14">
        <f>HB_b!N102*$A102</f>
        <v>68.641152842499991</v>
      </c>
      <c r="O102" s="14">
        <f>HB_b!O102*$A102</f>
        <v>65.783020679999993</v>
      </c>
      <c r="P102" s="14">
        <f>HB_b!P102*$A102</f>
        <v>63.108384167500013</v>
      </c>
      <c r="Q102" s="14">
        <f>HB_b!Q102*$A102</f>
        <v>68.229774847499996</v>
      </c>
      <c r="R102" s="14">
        <f>HB_b!R102*$A102</f>
        <v>64.519490497500001</v>
      </c>
      <c r="S102" s="14">
        <f>HB_b!S102*$A102</f>
        <v>62.846258209999995</v>
      </c>
      <c r="T102" s="14">
        <f>HB_b!T102*$A102</f>
        <v>60.513744422500011</v>
      </c>
      <c r="U102" s="14">
        <f>HB_b!U102*$A102</f>
        <v>57.369831422500006</v>
      </c>
      <c r="V102" s="14">
        <f>HB_b!V102*$A102</f>
        <v>53.838952607500012</v>
      </c>
      <c r="W102" s="14">
        <f>HB_b!W102*$A102</f>
        <v>52.016248327500001</v>
      </c>
      <c r="X102" s="14">
        <f>HB_b!X102*$A102</f>
        <v>52.840023252499989</v>
      </c>
      <c r="Y102" s="14">
        <f>HB_b!Y102*$A102</f>
        <v>51.760691202499991</v>
      </c>
      <c r="Z102" s="14">
        <f>HB_b!Z102*$A102</f>
        <v>118.66792707750002</v>
      </c>
      <c r="AA102" s="14">
        <f>HB_b!AA102*$A102</f>
        <v>108.06578316000001</v>
      </c>
    </row>
    <row r="103" spans="1:27" x14ac:dyDescent="0.2">
      <c r="A103" s="17"/>
      <c r="B103" s="17"/>
      <c r="C103" s="10"/>
      <c r="D103" s="17" t="s">
        <v>185</v>
      </c>
      <c r="E103" s="15" t="s">
        <v>186</v>
      </c>
      <c r="F103" s="11">
        <f>F104+F105+F106+F107+F108+F109</f>
        <v>8336.9400766175004</v>
      </c>
      <c r="G103" s="11">
        <f t="shared" ref="G103:BK103" si="20">G104+G105+G106+G107+G108+G109</f>
        <v>8361.3558395450018</v>
      </c>
      <c r="H103" s="11">
        <f t="shared" si="20"/>
        <v>8376.0992191174992</v>
      </c>
      <c r="I103" s="11">
        <f t="shared" si="20"/>
        <v>8297.9010977175003</v>
      </c>
      <c r="J103" s="11">
        <f t="shared" si="20"/>
        <v>8485.6183141249985</v>
      </c>
      <c r="K103" s="11">
        <f t="shared" si="20"/>
        <v>8371.5396742375033</v>
      </c>
      <c r="L103" s="11">
        <f t="shared" si="20"/>
        <v>8247.9733591025015</v>
      </c>
      <c r="M103" s="11">
        <f t="shared" si="20"/>
        <v>8357.8276413050007</v>
      </c>
      <c r="N103" s="11">
        <f t="shared" si="20"/>
        <v>8433.5111768250008</v>
      </c>
      <c r="O103" s="11">
        <f t="shared" si="20"/>
        <v>8451.9534016825019</v>
      </c>
      <c r="P103" s="11">
        <f t="shared" si="20"/>
        <v>8537.8276769900021</v>
      </c>
      <c r="Q103" s="11">
        <f t="shared" si="20"/>
        <v>8389.1106279100004</v>
      </c>
      <c r="R103" s="11">
        <f t="shared" si="20"/>
        <v>8358.7444627550012</v>
      </c>
      <c r="S103" s="11">
        <f t="shared" si="20"/>
        <v>8473.1670234175017</v>
      </c>
      <c r="T103" s="11">
        <f t="shared" si="20"/>
        <v>8540.2251847349999</v>
      </c>
      <c r="U103" s="11">
        <f t="shared" si="20"/>
        <v>8324.5898662300006</v>
      </c>
      <c r="V103" s="11">
        <f t="shared" si="20"/>
        <v>8373.7722905925039</v>
      </c>
      <c r="W103" s="11">
        <f t="shared" si="20"/>
        <v>8506.387912237502</v>
      </c>
      <c r="X103" s="11">
        <f t="shared" si="20"/>
        <v>8615.5480364125033</v>
      </c>
      <c r="Y103" s="11">
        <f t="shared" si="20"/>
        <v>8678.7066761775041</v>
      </c>
      <c r="Z103" s="11">
        <f t="shared" si="20"/>
        <v>9219.4320554375045</v>
      </c>
      <c r="AA103" s="11">
        <f t="shared" si="20"/>
        <v>9389.4374545225</v>
      </c>
    </row>
    <row r="104" spans="1:27" x14ac:dyDescent="0.2">
      <c r="A104" s="12">
        <v>0.5</v>
      </c>
      <c r="B104" s="17">
        <v>0.5</v>
      </c>
      <c r="C104" s="10"/>
      <c r="D104" s="17" t="s">
        <v>187</v>
      </c>
      <c r="E104" s="12" t="s">
        <v>188</v>
      </c>
      <c r="F104" s="14">
        <f>HB_b!F104*$A104</f>
        <v>1.7090425475000002</v>
      </c>
      <c r="G104" s="14">
        <f>HB_b!G104*$A104</f>
        <v>1.7025562025000001</v>
      </c>
      <c r="H104" s="14">
        <f>HB_b!H104*$A104</f>
        <v>1.7188041000000003</v>
      </c>
      <c r="I104" s="14">
        <f>HB_b!I104*$A104</f>
        <v>1.7085660450000002</v>
      </c>
      <c r="J104" s="14">
        <f>HB_b!J104*$A104</f>
        <v>1.7043126525000001</v>
      </c>
      <c r="K104" s="14">
        <f>HB_b!K104*$A104</f>
        <v>1.7051245325</v>
      </c>
      <c r="L104" s="14">
        <f>HB_b!L104*$A104</f>
        <v>1.7056417449999999</v>
      </c>
      <c r="M104" s="14">
        <f>HB_b!M104*$A104</f>
        <v>1.7356417449999999</v>
      </c>
      <c r="N104" s="14">
        <f>HB_b!N104*$A104</f>
        <v>1.7053963599999999</v>
      </c>
      <c r="O104" s="14">
        <f>HB_b!O104*$A104</f>
        <v>1.8046942849999996</v>
      </c>
      <c r="P104" s="14">
        <f>HB_b!P104*$A104</f>
        <v>1.8232254824999996</v>
      </c>
      <c r="Q104" s="14">
        <f>HB_b!Q104*$A104</f>
        <v>1.7930552999999996</v>
      </c>
      <c r="R104" s="14">
        <f>HB_b!R104*$A104</f>
        <v>1.8185489749999999</v>
      </c>
      <c r="S104" s="14">
        <f>HB_b!S104*$A104</f>
        <v>1.8185489749999999</v>
      </c>
      <c r="T104" s="14">
        <f>HB_b!T104*$A104</f>
        <v>1.8369296324999997</v>
      </c>
      <c r="U104" s="14">
        <f>HB_b!U104*$A104</f>
        <v>1.8466547074999997</v>
      </c>
      <c r="V104" s="14">
        <f>HB_b!V104*$A104</f>
        <v>1.9403673999999997</v>
      </c>
      <c r="W104" s="14">
        <f>HB_b!W104*$A104</f>
        <v>1.8392444249999997</v>
      </c>
      <c r="X104" s="14">
        <f>HB_b!X104*$A104</f>
        <v>1.8017444249999999</v>
      </c>
      <c r="Y104" s="14">
        <f>HB_b!Y104*$A104</f>
        <v>1.7585494249999998</v>
      </c>
      <c r="Z104" s="14">
        <f>HB_b!Z104*$A104</f>
        <v>1.5936317775</v>
      </c>
      <c r="AA104" s="14">
        <f>HB_b!AA104*$A104</f>
        <v>1.5906708350000001</v>
      </c>
    </row>
    <row r="105" spans="1:27" x14ac:dyDescent="0.2">
      <c r="A105" s="12">
        <v>0.5</v>
      </c>
      <c r="B105" s="17">
        <v>0.5</v>
      </c>
      <c r="C105" s="10"/>
      <c r="D105" s="17" t="s">
        <v>189</v>
      </c>
      <c r="E105" s="12" t="s">
        <v>190</v>
      </c>
      <c r="F105" s="14">
        <f>HB_b!F105*$A105</f>
        <v>14.114141289999999</v>
      </c>
      <c r="G105" s="14">
        <f>HB_b!G105*$A105</f>
        <v>13.968936074999998</v>
      </c>
      <c r="H105" s="14">
        <f>HB_b!H105*$A105</f>
        <v>13.671821399999999</v>
      </c>
      <c r="I105" s="14">
        <f>HB_b!I105*$A105</f>
        <v>14.230469989999998</v>
      </c>
      <c r="J105" s="14">
        <f>HB_b!J105*$A105</f>
        <v>14.433424022499999</v>
      </c>
      <c r="K105" s="14">
        <f>HB_b!K105*$A105</f>
        <v>13.978570234999999</v>
      </c>
      <c r="L105" s="14">
        <f>HB_b!L105*$A105</f>
        <v>13.656136542499999</v>
      </c>
      <c r="M105" s="14">
        <f>HB_b!M105*$A105</f>
        <v>13.940815895</v>
      </c>
      <c r="N105" s="14">
        <f>HB_b!N105*$A105</f>
        <v>14.519939372499998</v>
      </c>
      <c r="O105" s="14">
        <f>HB_b!O105*$A105</f>
        <v>13.996664329999998</v>
      </c>
      <c r="P105" s="14">
        <f>HB_b!P105*$A105</f>
        <v>13.890502187499999</v>
      </c>
      <c r="Q105" s="14">
        <f>HB_b!Q105*$A105</f>
        <v>14.448494910000001</v>
      </c>
      <c r="R105" s="14">
        <f>HB_b!R105*$A105</f>
        <v>13.470717859999999</v>
      </c>
      <c r="S105" s="14">
        <f>HB_b!S105*$A105</f>
        <v>14.617436364999998</v>
      </c>
      <c r="T105" s="14">
        <f>HB_b!T105*$A105</f>
        <v>14.3594837575</v>
      </c>
      <c r="U105" s="14">
        <f>HB_b!U105*$A105</f>
        <v>14.731245504999999</v>
      </c>
      <c r="V105" s="14">
        <f>HB_b!V105*$A105</f>
        <v>14.004591692499998</v>
      </c>
      <c r="W105" s="14">
        <f>HB_b!W105*$A105</f>
        <v>12.9562647625</v>
      </c>
      <c r="X105" s="14">
        <f>HB_b!X105*$A105</f>
        <v>14.742625994999999</v>
      </c>
      <c r="Y105" s="14">
        <f>HB_b!Y105*$A105</f>
        <v>14.34450215</v>
      </c>
      <c r="Z105" s="14">
        <f>HB_b!Z105*$A105</f>
        <v>16.499493805</v>
      </c>
      <c r="AA105" s="14">
        <f>HB_b!AA105*$A105</f>
        <v>17.122320092500001</v>
      </c>
    </row>
    <row r="106" spans="1:27" x14ac:dyDescent="0.2">
      <c r="A106" s="12">
        <v>0.5</v>
      </c>
      <c r="B106" s="17">
        <v>0.5</v>
      </c>
      <c r="C106" s="10"/>
      <c r="D106" s="17" t="s">
        <v>191</v>
      </c>
      <c r="E106" s="12" t="s">
        <v>192</v>
      </c>
      <c r="F106" s="14">
        <f>HB_b!F106*$A106</f>
        <v>109.68565006749998</v>
      </c>
      <c r="G106" s="14">
        <f>HB_b!G106*$A106</f>
        <v>106.55303782750001</v>
      </c>
      <c r="H106" s="14">
        <f>HB_b!H106*$A106</f>
        <v>104.3656439475</v>
      </c>
      <c r="I106" s="14">
        <f>HB_b!I106*$A106</f>
        <v>102.806703545</v>
      </c>
      <c r="J106" s="14">
        <f>HB_b!J106*$A106</f>
        <v>102.9079969525</v>
      </c>
      <c r="K106" s="14">
        <f>HB_b!K106*$A106</f>
        <v>107.82140007250001</v>
      </c>
      <c r="L106" s="14">
        <f>HB_b!L106*$A106</f>
        <v>91.024947359999999</v>
      </c>
      <c r="M106" s="14">
        <f>HB_b!M106*$A106</f>
        <v>96.533981522500014</v>
      </c>
      <c r="N106" s="14">
        <f>HB_b!N106*$A106</f>
        <v>93.6318791275</v>
      </c>
      <c r="O106" s="14">
        <f>HB_b!O106*$A106</f>
        <v>89.9290494225</v>
      </c>
      <c r="P106" s="14">
        <f>HB_b!P106*$A106</f>
        <v>96.027850947499999</v>
      </c>
      <c r="Q106" s="14">
        <f>HB_b!Q106*$A106</f>
        <v>92.177243097500011</v>
      </c>
      <c r="R106" s="14">
        <f>HB_b!R106*$A106</f>
        <v>97.568907422500018</v>
      </c>
      <c r="S106" s="14">
        <f>HB_b!S106*$A106</f>
        <v>94.351417827500001</v>
      </c>
      <c r="T106" s="14">
        <f>HB_b!T106*$A106</f>
        <v>96.584508104999983</v>
      </c>
      <c r="U106" s="14">
        <f>HB_b!U106*$A106</f>
        <v>99.910955774999991</v>
      </c>
      <c r="V106" s="14">
        <f>HB_b!V106*$A106</f>
        <v>92.708007837500006</v>
      </c>
      <c r="W106" s="14">
        <f>HB_b!W106*$A106</f>
        <v>90.657866804999998</v>
      </c>
      <c r="X106" s="14">
        <f>HB_b!X106*$A106</f>
        <v>83.959887587499992</v>
      </c>
      <c r="Y106" s="14">
        <f>HB_b!Y106*$A106</f>
        <v>79.408762667499985</v>
      </c>
      <c r="Z106" s="14">
        <f>HB_b!Z106*$A106</f>
        <v>80.642223069999986</v>
      </c>
      <c r="AA106" s="14">
        <f>HB_b!AA106*$A106</f>
        <v>71.914879207499993</v>
      </c>
    </row>
    <row r="107" spans="1:27" x14ac:dyDescent="0.2">
      <c r="A107" s="12">
        <v>0.5</v>
      </c>
      <c r="B107" s="17">
        <v>0.5</v>
      </c>
      <c r="C107" s="10"/>
      <c r="D107" s="17" t="s">
        <v>193</v>
      </c>
      <c r="E107" s="12" t="s">
        <v>194</v>
      </c>
      <c r="F107" s="14">
        <f>HB_b!F107*$A107</f>
        <v>0</v>
      </c>
      <c r="G107" s="14">
        <f>HB_b!G107*$A107</f>
        <v>0</v>
      </c>
      <c r="H107" s="14">
        <f>HB_b!H107*$A107</f>
        <v>0</v>
      </c>
      <c r="I107" s="14">
        <f>HB_b!I107*$A107</f>
        <v>0</v>
      </c>
      <c r="J107" s="14">
        <f>HB_b!J107*$A107</f>
        <v>0</v>
      </c>
      <c r="K107" s="14">
        <f>HB_b!K107*$A107</f>
        <v>0</v>
      </c>
      <c r="L107" s="14">
        <f>HB_b!L107*$A107</f>
        <v>0</v>
      </c>
      <c r="M107" s="14">
        <f>HB_b!M107*$A107</f>
        <v>0</v>
      </c>
      <c r="N107" s="14">
        <f>HB_b!N107*$A107</f>
        <v>0</v>
      </c>
      <c r="O107" s="14">
        <f>HB_b!O107*$A107</f>
        <v>0</v>
      </c>
      <c r="P107" s="14">
        <f>HB_b!P107*$A107</f>
        <v>0</v>
      </c>
      <c r="Q107" s="14">
        <f>HB_b!Q107*$A107</f>
        <v>0</v>
      </c>
      <c r="R107" s="14">
        <f>HB_b!R107*$A107</f>
        <v>0</v>
      </c>
      <c r="S107" s="14">
        <f>HB_b!S107*$A107</f>
        <v>0</v>
      </c>
      <c r="T107" s="14">
        <f>HB_b!T107*$A107</f>
        <v>0</v>
      </c>
      <c r="U107" s="14">
        <f>HB_b!U107*$A107</f>
        <v>0</v>
      </c>
      <c r="V107" s="14">
        <f>HB_b!V107*$A107</f>
        <v>0</v>
      </c>
      <c r="W107" s="14">
        <f>HB_b!W107*$A107</f>
        <v>0</v>
      </c>
      <c r="X107" s="14">
        <f>HB_b!X107*$A107</f>
        <v>0</v>
      </c>
      <c r="Y107" s="14">
        <f>HB_b!Y107*$A107</f>
        <v>0</v>
      </c>
      <c r="Z107" s="14">
        <f>HB_b!Z107*$A107</f>
        <v>0</v>
      </c>
      <c r="AA107" s="14">
        <f>HB_b!AA107*$A107</f>
        <v>0</v>
      </c>
    </row>
    <row r="108" spans="1:27" x14ac:dyDescent="0.2">
      <c r="A108" s="12">
        <v>0.5</v>
      </c>
      <c r="B108" s="17">
        <v>0.5</v>
      </c>
      <c r="C108" s="10"/>
      <c r="D108" s="17" t="s">
        <v>195</v>
      </c>
      <c r="E108" s="12" t="s">
        <v>196</v>
      </c>
      <c r="F108" s="14">
        <f>HB_b!F108*$A108</f>
        <v>7994.3644283475005</v>
      </c>
      <c r="G108" s="14">
        <f>HB_b!G108*$A108</f>
        <v>8039.5880225625015</v>
      </c>
      <c r="H108" s="14">
        <f>HB_b!H108*$A108</f>
        <v>8073.9443416450003</v>
      </c>
      <c r="I108" s="14">
        <f>HB_b!I108*$A108</f>
        <v>8034.8367177900009</v>
      </c>
      <c r="J108" s="14">
        <f>HB_b!J108*$A108</f>
        <v>8224.3958508474989</v>
      </c>
      <c r="K108" s="14">
        <f>HB_b!K108*$A108</f>
        <v>8101.4680570375021</v>
      </c>
      <c r="L108" s="14">
        <f>HB_b!L108*$A108</f>
        <v>7967.2116891500018</v>
      </c>
      <c r="M108" s="14">
        <f>HB_b!M108*$A108</f>
        <v>8073.3211234025011</v>
      </c>
      <c r="N108" s="14">
        <f>HB_b!N108*$A108</f>
        <v>8149.8229938675004</v>
      </c>
      <c r="O108" s="14">
        <f>HB_b!O108*$A108</f>
        <v>8178.4992759375018</v>
      </c>
      <c r="P108" s="14">
        <f>HB_b!P108*$A108</f>
        <v>8271.3454808375009</v>
      </c>
      <c r="Q108" s="14">
        <f>HB_b!Q108*$A108</f>
        <v>8126.8915635499998</v>
      </c>
      <c r="R108" s="14">
        <f>HB_b!R108*$A108</f>
        <v>8091.0317804925007</v>
      </c>
      <c r="S108" s="14">
        <f>HB_b!S108*$A108</f>
        <v>8203.9287715325008</v>
      </c>
      <c r="T108" s="14">
        <f>HB_b!T108*$A108</f>
        <v>8269.6801877425005</v>
      </c>
      <c r="U108" s="14">
        <f>HB_b!U108*$A108</f>
        <v>8045.32039119</v>
      </c>
      <c r="V108" s="14">
        <f>HB_b!V108*$A108</f>
        <v>8095.6573326825028</v>
      </c>
      <c r="W108" s="14">
        <f>HB_b!W108*$A108</f>
        <v>8251.0097788125022</v>
      </c>
      <c r="X108" s="14">
        <f>HB_b!X108*$A108</f>
        <v>8365.0384426825021</v>
      </c>
      <c r="Y108" s="14">
        <f>HB_b!Y108*$A108</f>
        <v>8434.1548118925039</v>
      </c>
      <c r="Z108" s="14">
        <f>HB_b!Z108*$A108</f>
        <v>8890.4839667050037</v>
      </c>
      <c r="AA108" s="14">
        <f>HB_b!AA108*$A108</f>
        <v>9081.7992625075003</v>
      </c>
    </row>
    <row r="109" spans="1:27" x14ac:dyDescent="0.2">
      <c r="A109" s="12">
        <v>0.5</v>
      </c>
      <c r="B109" s="17">
        <v>0.5</v>
      </c>
      <c r="C109" s="10"/>
      <c r="D109" s="17" t="s">
        <v>197</v>
      </c>
      <c r="E109" s="12" t="s">
        <v>198</v>
      </c>
      <c r="F109" s="14">
        <f>HB_b!F109*$A109</f>
        <v>217.06681436500006</v>
      </c>
      <c r="G109" s="14">
        <f>HB_b!G109*$A109</f>
        <v>199.54328687750007</v>
      </c>
      <c r="H109" s="14">
        <f>HB_b!H109*$A109</f>
        <v>182.39860802499987</v>
      </c>
      <c r="I109" s="14">
        <f>HB_b!I109*$A109</f>
        <v>144.31864034750001</v>
      </c>
      <c r="J109" s="14">
        <f>HB_b!J109*$A109</f>
        <v>142.17672965000003</v>
      </c>
      <c r="K109" s="14">
        <f>HB_b!K109*$A109</f>
        <v>146.56652236000002</v>
      </c>
      <c r="L109" s="14">
        <f>HB_b!L109*$A109</f>
        <v>174.37494430500007</v>
      </c>
      <c r="M109" s="14">
        <f>HB_b!M109*$A109</f>
        <v>172.2960787400001</v>
      </c>
      <c r="N109" s="14">
        <f>HB_b!N109*$A109</f>
        <v>173.83096809750003</v>
      </c>
      <c r="O109" s="14">
        <f>HB_b!O109*$A109</f>
        <v>167.72371770750007</v>
      </c>
      <c r="P109" s="14">
        <f>HB_b!P109*$A109</f>
        <v>154.74061753499998</v>
      </c>
      <c r="Q109" s="14">
        <f>HB_b!Q109*$A109</f>
        <v>153.80027105250002</v>
      </c>
      <c r="R109" s="14">
        <f>HB_b!R109*$A109</f>
        <v>154.85450800500007</v>
      </c>
      <c r="S109" s="14">
        <f>HB_b!S109*$A109</f>
        <v>158.45084871750007</v>
      </c>
      <c r="T109" s="14">
        <f>HB_b!T109*$A109</f>
        <v>157.76407549750007</v>
      </c>
      <c r="U109" s="14">
        <f>HB_b!U109*$A109</f>
        <v>162.78061905249993</v>
      </c>
      <c r="V109" s="14">
        <f>HB_b!V109*$A109</f>
        <v>169.46199098</v>
      </c>
      <c r="W109" s="14">
        <f>HB_b!W109*$A109</f>
        <v>149.92475743250003</v>
      </c>
      <c r="X109" s="14">
        <f>HB_b!X109*$A109</f>
        <v>150.00533572250006</v>
      </c>
      <c r="Y109" s="14">
        <f>HB_b!Y109*$A109</f>
        <v>149.04005004250001</v>
      </c>
      <c r="Z109" s="14">
        <f>HB_b!Z109*$A109</f>
        <v>230.21274007999997</v>
      </c>
      <c r="AA109" s="14">
        <f>HB_b!AA109*$A109</f>
        <v>217.01032188000002</v>
      </c>
    </row>
    <row r="110" spans="1:27" x14ac:dyDescent="0.2">
      <c r="A110" s="17"/>
      <c r="B110" s="17"/>
      <c r="C110" s="10"/>
      <c r="D110" s="17" t="s">
        <v>199</v>
      </c>
      <c r="E110" s="15" t="s">
        <v>200</v>
      </c>
      <c r="F110" s="11">
        <f>F111+F112+F113</f>
        <v>18.367588852499999</v>
      </c>
      <c r="G110" s="11">
        <f t="shared" ref="G110:BK110" si="21">G111+G112+G113</f>
        <v>18.370914890000002</v>
      </c>
      <c r="H110" s="11">
        <f t="shared" si="21"/>
        <v>17.9715975875</v>
      </c>
      <c r="I110" s="11">
        <f t="shared" si="21"/>
        <v>7.9550090550000014</v>
      </c>
      <c r="J110" s="11">
        <f t="shared" si="21"/>
        <v>7.9560496374999996</v>
      </c>
      <c r="K110" s="11">
        <f t="shared" si="21"/>
        <v>3.7662322500000003</v>
      </c>
      <c r="L110" s="11">
        <f t="shared" si="21"/>
        <v>1.6669834775000001</v>
      </c>
      <c r="M110" s="11">
        <f t="shared" si="21"/>
        <v>1.66802406</v>
      </c>
      <c r="N110" s="11">
        <f t="shared" si="21"/>
        <v>1.6690646400000002</v>
      </c>
      <c r="O110" s="11">
        <f t="shared" si="21"/>
        <v>1.6701052275000001</v>
      </c>
      <c r="P110" s="11">
        <f t="shared" si="21"/>
        <v>0.18219008250000002</v>
      </c>
      <c r="Q110" s="11">
        <f t="shared" si="21"/>
        <v>0.18323066250000003</v>
      </c>
      <c r="R110" s="11">
        <f t="shared" si="21"/>
        <v>0.18427125249999998</v>
      </c>
      <c r="S110" s="11">
        <f t="shared" si="21"/>
        <v>0.18531183000000001</v>
      </c>
      <c r="T110" s="11">
        <f t="shared" si="21"/>
        <v>0.18635242000000002</v>
      </c>
      <c r="U110" s="11">
        <f t="shared" si="21"/>
        <v>0.18947417</v>
      </c>
      <c r="V110" s="11">
        <f t="shared" si="21"/>
        <v>0.1905147525</v>
      </c>
      <c r="W110" s="11">
        <f t="shared" si="21"/>
        <v>0.15752140749999999</v>
      </c>
      <c r="X110" s="11">
        <f t="shared" si="21"/>
        <v>2.0619050000000002E-3</v>
      </c>
      <c r="Y110" s="11">
        <f t="shared" si="21"/>
        <v>3.0832249999999998E-3</v>
      </c>
      <c r="Z110" s="11">
        <f t="shared" si="21"/>
        <v>17.6600902325</v>
      </c>
      <c r="AA110" s="11">
        <f t="shared" si="21"/>
        <v>18.753874590000002</v>
      </c>
    </row>
    <row r="111" spans="1:27" x14ac:dyDescent="0.2">
      <c r="A111" s="12">
        <v>0.5</v>
      </c>
      <c r="B111" s="17">
        <v>0.5</v>
      </c>
      <c r="C111" s="10"/>
      <c r="D111" s="17" t="s">
        <v>201</v>
      </c>
      <c r="E111" s="12" t="s">
        <v>202</v>
      </c>
      <c r="F111" s="14">
        <f>HB_b!F111*$A111</f>
        <v>10.6991641575</v>
      </c>
      <c r="G111" s="14">
        <f>HB_b!G111*$A111</f>
        <v>10.6991641575</v>
      </c>
      <c r="H111" s="14">
        <f>HB_b!H111*$A111</f>
        <v>10.6991641575</v>
      </c>
      <c r="I111" s="14">
        <f>HB_b!I111*$A111</f>
        <v>1.3360460000000001</v>
      </c>
      <c r="J111" s="14">
        <f>HB_b!J111*$A111</f>
        <v>1.3360460000000001</v>
      </c>
      <c r="K111" s="14">
        <f>HB_b!K111*$A111</f>
        <v>1.3360460000000001</v>
      </c>
      <c r="L111" s="14">
        <f>HB_b!L111*$A111</f>
        <v>1.3360460000000001</v>
      </c>
      <c r="M111" s="14">
        <f>HB_b!M111*$A111</f>
        <v>1.3360460000000001</v>
      </c>
      <c r="N111" s="14">
        <f>HB_b!N111*$A111</f>
        <v>1.3360460000000001</v>
      </c>
      <c r="O111" s="14">
        <f>HB_b!O111*$A111</f>
        <v>1.3360460000000001</v>
      </c>
      <c r="P111" s="14">
        <f>HB_b!P111*$A111</f>
        <v>3.396275E-2</v>
      </c>
      <c r="Q111" s="14">
        <f>HB_b!Q111*$A111</f>
        <v>3.396275E-2</v>
      </c>
      <c r="R111" s="14">
        <f>HB_b!R111*$A111</f>
        <v>3.396275E-2</v>
      </c>
      <c r="S111" s="14">
        <f>HB_b!S111*$A111</f>
        <v>3.396275E-2</v>
      </c>
      <c r="T111" s="14">
        <f>HB_b!T111*$A111</f>
        <v>3.396275E-2</v>
      </c>
      <c r="U111" s="14">
        <f>HB_b!U111*$A111</f>
        <v>3.396275E-2</v>
      </c>
      <c r="V111" s="14">
        <f>HB_b!V111*$A111</f>
        <v>3.396275E-2</v>
      </c>
      <c r="W111" s="14">
        <f>HB_b!W111*$A111</f>
        <v>3.396275E-2</v>
      </c>
      <c r="X111" s="14">
        <f>HB_b!X111*$A111</f>
        <v>0</v>
      </c>
      <c r="Y111" s="14">
        <f>HB_b!Y111*$A111</f>
        <v>0</v>
      </c>
      <c r="Z111" s="14">
        <f>HB_b!Z111*$A111</f>
        <v>12.001247407500001</v>
      </c>
      <c r="AA111" s="14">
        <f>HB_b!AA111*$A111</f>
        <v>12.001247407500001</v>
      </c>
    </row>
    <row r="112" spans="1:27" x14ac:dyDescent="0.2">
      <c r="A112" s="12">
        <v>0.5</v>
      </c>
      <c r="B112" s="17">
        <v>0.5</v>
      </c>
      <c r="C112" s="10"/>
      <c r="D112" s="17" t="s">
        <v>203</v>
      </c>
      <c r="E112" s="12" t="s">
        <v>204</v>
      </c>
      <c r="F112" s="14">
        <f>HB_b!F112*$A112</f>
        <v>0</v>
      </c>
      <c r="G112" s="14">
        <f>HB_b!G112*$A112</f>
        <v>0</v>
      </c>
      <c r="H112" s="14">
        <f>HB_b!H112*$A112</f>
        <v>0</v>
      </c>
      <c r="I112" s="14">
        <f>HB_b!I112*$A112</f>
        <v>0</v>
      </c>
      <c r="J112" s="14">
        <f>HB_b!J112*$A112</f>
        <v>0</v>
      </c>
      <c r="K112" s="14">
        <f>HB_b!K112*$A112</f>
        <v>0</v>
      </c>
      <c r="L112" s="14">
        <f>HB_b!L112*$A112</f>
        <v>0</v>
      </c>
      <c r="M112" s="14">
        <f>HB_b!M112*$A112</f>
        <v>0</v>
      </c>
      <c r="N112" s="14">
        <f>HB_b!N112*$A112</f>
        <v>0</v>
      </c>
      <c r="O112" s="14">
        <f>HB_b!O112*$A112</f>
        <v>0</v>
      </c>
      <c r="P112" s="14">
        <f>HB_b!P112*$A112</f>
        <v>0</v>
      </c>
      <c r="Q112" s="14">
        <f>HB_b!Q112*$A112</f>
        <v>0</v>
      </c>
      <c r="R112" s="14">
        <f>HB_b!R112*$A112</f>
        <v>0</v>
      </c>
      <c r="S112" s="14">
        <f>HB_b!S112*$A112</f>
        <v>0</v>
      </c>
      <c r="T112" s="14">
        <f>HB_b!T112*$A112</f>
        <v>0</v>
      </c>
      <c r="U112" s="14">
        <f>HB_b!U112*$A112</f>
        <v>0</v>
      </c>
      <c r="V112" s="14">
        <f>HB_b!V112*$A112</f>
        <v>0</v>
      </c>
      <c r="W112" s="14">
        <f>HB_b!W112*$A112</f>
        <v>0</v>
      </c>
      <c r="X112" s="14">
        <f>HB_b!X112*$A112</f>
        <v>0</v>
      </c>
      <c r="Y112" s="14">
        <f>HB_b!Y112*$A112</f>
        <v>0</v>
      </c>
      <c r="Z112" s="14">
        <f>HB_b!Z112*$A112</f>
        <v>0</v>
      </c>
      <c r="AA112" s="14">
        <f>HB_b!AA112*$A112</f>
        <v>0</v>
      </c>
    </row>
    <row r="113" spans="1:27" x14ac:dyDescent="0.2">
      <c r="A113" s="12">
        <v>0.5</v>
      </c>
      <c r="B113" s="49">
        <v>0.5</v>
      </c>
      <c r="C113" s="29"/>
      <c r="D113" s="49" t="s">
        <v>205</v>
      </c>
      <c r="E113" s="30" t="s">
        <v>206</v>
      </c>
      <c r="F113" s="14">
        <f>HB_b!F113*$A113</f>
        <v>7.6684246950000006</v>
      </c>
      <c r="G113" s="14">
        <f>HB_b!G113*$A113</f>
        <v>7.6717507324999996</v>
      </c>
      <c r="H113" s="14">
        <f>HB_b!H113*$A113</f>
        <v>7.2724334300000004</v>
      </c>
      <c r="I113" s="14">
        <f>HB_b!I113*$A113</f>
        <v>6.6189630550000009</v>
      </c>
      <c r="J113" s="14">
        <f>HB_b!J113*$A113</f>
        <v>6.6200036375</v>
      </c>
      <c r="K113" s="14">
        <f>HB_b!K113*$A113</f>
        <v>2.4301862500000002</v>
      </c>
      <c r="L113" s="14">
        <f>HB_b!L113*$A113</f>
        <v>0.33093747749999997</v>
      </c>
      <c r="M113" s="14">
        <f>HB_b!M113*$A113</f>
        <v>0.33197806000000002</v>
      </c>
      <c r="N113" s="14">
        <f>HB_b!N113*$A113</f>
        <v>0.33301864000000003</v>
      </c>
      <c r="O113" s="14">
        <f>HB_b!O113*$A113</f>
        <v>0.3340592275</v>
      </c>
      <c r="P113" s="14">
        <f>HB_b!P113*$A113</f>
        <v>0.1482273325</v>
      </c>
      <c r="Q113" s="14">
        <f>HB_b!Q113*$A113</f>
        <v>0.14926791250000002</v>
      </c>
      <c r="R113" s="14">
        <f>HB_b!R113*$A113</f>
        <v>0.1503085025</v>
      </c>
      <c r="S113" s="14">
        <f>HB_b!S113*$A113</f>
        <v>0.15134908000000002</v>
      </c>
      <c r="T113" s="14">
        <f>HB_b!T113*$A113</f>
        <v>0.15238967</v>
      </c>
      <c r="U113" s="14">
        <f>HB_b!U113*$A113</f>
        <v>0.15551142000000001</v>
      </c>
      <c r="V113" s="14">
        <f>HB_b!V113*$A113</f>
        <v>0.15655200250000001</v>
      </c>
      <c r="W113" s="14">
        <f>HB_b!W113*$A113</f>
        <v>0.1235586575</v>
      </c>
      <c r="X113" s="14">
        <f>HB_b!X113*$A113</f>
        <v>2.0619050000000002E-3</v>
      </c>
      <c r="Y113" s="14">
        <f>HB_b!Y113*$A113</f>
        <v>3.0832249999999998E-3</v>
      </c>
      <c r="Z113" s="14">
        <f>HB_b!Z113*$A113</f>
        <v>5.6588428249999998</v>
      </c>
      <c r="AA113" s="14">
        <f>HB_b!AA113*$A113</f>
        <v>6.7526271825000004</v>
      </c>
    </row>
    <row r="114" spans="1:27" x14ac:dyDescent="0.2">
      <c r="A114" s="49"/>
      <c r="B114" s="49"/>
      <c r="C114" s="29"/>
      <c r="D114" s="49" t="s">
        <v>207</v>
      </c>
      <c r="E114" s="31" t="s">
        <v>208</v>
      </c>
      <c r="F114" s="11">
        <f>SUM(F115:F123)</f>
        <v>1367.71595731</v>
      </c>
      <c r="G114" s="11">
        <f t="shared" ref="G114:BK114" si="22">SUM(G115:G123)</f>
        <v>2135.2964248399999</v>
      </c>
      <c r="H114" s="11">
        <f t="shared" si="22"/>
        <v>2114.31030551</v>
      </c>
      <c r="I114" s="11">
        <f t="shared" si="22"/>
        <v>1858.7640774000001</v>
      </c>
      <c r="J114" s="11">
        <f t="shared" si="22"/>
        <v>1895.1014471200001</v>
      </c>
      <c r="K114" s="11">
        <f t="shared" si="22"/>
        <v>1836.6732296499999</v>
      </c>
      <c r="L114" s="11">
        <f t="shared" si="22"/>
        <v>1865.3028131800002</v>
      </c>
      <c r="M114" s="11">
        <f t="shared" si="22"/>
        <v>2154.2339141399998</v>
      </c>
      <c r="N114" s="11">
        <f t="shared" si="22"/>
        <v>2104.5401456299996</v>
      </c>
      <c r="O114" s="11">
        <f t="shared" si="22"/>
        <v>2044.4206605799998</v>
      </c>
      <c r="P114" s="11">
        <f t="shared" si="22"/>
        <v>2149.8425441499999</v>
      </c>
      <c r="Q114" s="11">
        <f t="shared" si="22"/>
        <v>2262.1439495300006</v>
      </c>
      <c r="R114" s="11">
        <f t="shared" si="22"/>
        <v>1729.7781661599997</v>
      </c>
      <c r="S114" s="11">
        <f t="shared" si="22"/>
        <v>1701.59976977</v>
      </c>
      <c r="T114" s="11">
        <f t="shared" si="22"/>
        <v>1552.1794126700001</v>
      </c>
      <c r="U114" s="11">
        <f t="shared" si="22"/>
        <v>1649.7579130200002</v>
      </c>
      <c r="V114" s="11">
        <f t="shared" si="22"/>
        <v>2293.1773383199998</v>
      </c>
      <c r="W114" s="11">
        <f t="shared" si="22"/>
        <v>1517.1644101599998</v>
      </c>
      <c r="X114" s="11">
        <f t="shared" si="22"/>
        <v>1410.4201753100001</v>
      </c>
      <c r="Y114" s="11">
        <f t="shared" si="22"/>
        <v>1450.7021243299998</v>
      </c>
      <c r="Z114" s="11">
        <f t="shared" si="22"/>
        <v>1195.43144048</v>
      </c>
      <c r="AA114" s="11">
        <f t="shared" si="22"/>
        <v>3179.2940412899998</v>
      </c>
    </row>
    <row r="115" spans="1:27" x14ac:dyDescent="0.2">
      <c r="A115" s="12">
        <v>1</v>
      </c>
      <c r="B115" s="49">
        <v>1</v>
      </c>
      <c r="C115" s="29"/>
      <c r="D115" s="17" t="s">
        <v>209</v>
      </c>
      <c r="E115" s="30" t="s">
        <v>210</v>
      </c>
      <c r="F115" s="14">
        <f>HB_b!F115*$A115</f>
        <v>324.23843128999994</v>
      </c>
      <c r="G115" s="14">
        <f>HB_b!G115*$A115</f>
        <v>435.04344466000003</v>
      </c>
      <c r="H115" s="14">
        <f>HB_b!H115*$A115</f>
        <v>411.50969446000005</v>
      </c>
      <c r="I115" s="14">
        <f>HB_b!I115*$A115</f>
        <v>350.88584011</v>
      </c>
      <c r="J115" s="14">
        <f>HB_b!J115*$A115</f>
        <v>340.64641322000017</v>
      </c>
      <c r="K115" s="14">
        <f>HB_b!K115*$A115</f>
        <v>372.48015451999999</v>
      </c>
      <c r="L115" s="14">
        <f>HB_b!L115*$A115</f>
        <v>584.02446722000013</v>
      </c>
      <c r="M115" s="14">
        <f>HB_b!M115*$A115</f>
        <v>480.61707594000001</v>
      </c>
      <c r="N115" s="14">
        <f>HB_b!N115*$A115</f>
        <v>441.52655279999982</v>
      </c>
      <c r="O115" s="14">
        <f>HB_b!O115*$A115</f>
        <v>322.14190454999994</v>
      </c>
      <c r="P115" s="14">
        <f>HB_b!P115*$A115</f>
        <v>372.68729998999993</v>
      </c>
      <c r="Q115" s="14">
        <f>HB_b!Q115*$A115</f>
        <v>518.56934024000009</v>
      </c>
      <c r="R115" s="14">
        <f>HB_b!R115*$A115</f>
        <v>455.67821527999985</v>
      </c>
      <c r="S115" s="14">
        <f>HB_b!S115*$A115</f>
        <v>305.15780023000008</v>
      </c>
      <c r="T115" s="14">
        <f>HB_b!T115*$A115</f>
        <v>270.22147604000003</v>
      </c>
      <c r="U115" s="14">
        <f>HB_b!U115*$A115</f>
        <v>319.68585797999998</v>
      </c>
      <c r="V115" s="14">
        <f>HB_b!V115*$A115</f>
        <v>509.72079328999996</v>
      </c>
      <c r="W115" s="14">
        <f>HB_b!W115*$A115</f>
        <v>459.00860145999991</v>
      </c>
      <c r="X115" s="14">
        <f>HB_b!X115*$A115</f>
        <v>267.60180706</v>
      </c>
      <c r="Y115" s="14">
        <f>HB_b!Y115*$A115</f>
        <v>283.36856362999993</v>
      </c>
      <c r="Z115" s="14">
        <f>HB_b!Z115*$A115</f>
        <v>278.87658019999998</v>
      </c>
      <c r="AA115" s="14">
        <f>HB_b!AA115*$A115</f>
        <v>456.36129750999987</v>
      </c>
    </row>
    <row r="116" spans="1:27" x14ac:dyDescent="0.2">
      <c r="A116" s="12">
        <v>1</v>
      </c>
      <c r="B116" s="49">
        <v>1</v>
      </c>
      <c r="C116" s="29"/>
      <c r="D116" s="12" t="s">
        <v>211</v>
      </c>
      <c r="E116" s="30" t="s">
        <v>212</v>
      </c>
      <c r="F116" s="14">
        <f>HB_b!F116*$A116</f>
        <v>0</v>
      </c>
      <c r="G116" s="14">
        <f>HB_b!G116*$A116</f>
        <v>0</v>
      </c>
      <c r="H116" s="14">
        <f>HB_b!H116*$A116</f>
        <v>0</v>
      </c>
      <c r="I116" s="14">
        <f>HB_b!I116*$A116</f>
        <v>0</v>
      </c>
      <c r="J116" s="14">
        <f>HB_b!J116*$A116</f>
        <v>0</v>
      </c>
      <c r="K116" s="14">
        <f>HB_b!K116*$A116</f>
        <v>0</v>
      </c>
      <c r="L116" s="14">
        <f>HB_b!L116*$A116</f>
        <v>0</v>
      </c>
      <c r="M116" s="14">
        <f>HB_b!M116*$A116</f>
        <v>0</v>
      </c>
      <c r="N116" s="14">
        <f>HB_b!N116*$A116</f>
        <v>0</v>
      </c>
      <c r="O116" s="14">
        <f>HB_b!O116*$A116</f>
        <v>0</v>
      </c>
      <c r="P116" s="14">
        <f>HB_b!P116*$A116</f>
        <v>0</v>
      </c>
      <c r="Q116" s="14">
        <f>HB_b!Q116*$A116</f>
        <v>0</v>
      </c>
      <c r="R116" s="14">
        <f>HB_b!R116*$A116</f>
        <v>0</v>
      </c>
      <c r="S116" s="14">
        <f>HB_b!S116*$A116</f>
        <v>0</v>
      </c>
      <c r="T116" s="14">
        <f>HB_b!T116*$A116</f>
        <v>0</v>
      </c>
      <c r="U116" s="14">
        <f>HB_b!U116*$A116</f>
        <v>0</v>
      </c>
      <c r="V116" s="14">
        <f>HB_b!V116*$A116</f>
        <v>0</v>
      </c>
      <c r="W116" s="14">
        <f>HB_b!W116*$A116</f>
        <v>0</v>
      </c>
      <c r="X116" s="14">
        <f>HB_b!X116*$A116</f>
        <v>0</v>
      </c>
      <c r="Y116" s="14">
        <f>HB_b!Y116*$A116</f>
        <v>0</v>
      </c>
      <c r="Z116" s="14">
        <f>HB_b!Z116*$A116</f>
        <v>0</v>
      </c>
      <c r="AA116" s="14">
        <f>HB_b!AA116*$A116</f>
        <v>0</v>
      </c>
    </row>
    <row r="117" spans="1:27" x14ac:dyDescent="0.2">
      <c r="A117" s="12">
        <v>0</v>
      </c>
      <c r="B117" s="49">
        <v>0</v>
      </c>
      <c r="C117" s="29"/>
      <c r="D117" s="17" t="s">
        <v>213</v>
      </c>
      <c r="E117" s="30" t="s">
        <v>214</v>
      </c>
      <c r="F117" s="14">
        <f>HB_b!F117*$A117</f>
        <v>0</v>
      </c>
      <c r="G117" s="14">
        <f>HB_b!G117*$A117</f>
        <v>0</v>
      </c>
      <c r="H117" s="14">
        <f>HB_b!H117*$A117</f>
        <v>0</v>
      </c>
      <c r="I117" s="14">
        <f>HB_b!I117*$A117</f>
        <v>0</v>
      </c>
      <c r="J117" s="14">
        <f>HB_b!J117*$A117</f>
        <v>0</v>
      </c>
      <c r="K117" s="14">
        <f>HB_b!K117*$A117</f>
        <v>0</v>
      </c>
      <c r="L117" s="14">
        <f>HB_b!L117*$A117</f>
        <v>0</v>
      </c>
      <c r="M117" s="14">
        <f>HB_b!M117*$A117</f>
        <v>0</v>
      </c>
      <c r="N117" s="14">
        <f>HB_b!N117*$A117</f>
        <v>0</v>
      </c>
      <c r="O117" s="14">
        <f>HB_b!O117*$A117</f>
        <v>0</v>
      </c>
      <c r="P117" s="14">
        <f>HB_b!P117*$A117</f>
        <v>0</v>
      </c>
      <c r="Q117" s="14">
        <f>HB_b!Q117*$A117</f>
        <v>0</v>
      </c>
      <c r="R117" s="14">
        <f>HB_b!R117*$A117</f>
        <v>0</v>
      </c>
      <c r="S117" s="14">
        <f>HB_b!S117*$A117</f>
        <v>0</v>
      </c>
      <c r="T117" s="14">
        <f>HB_b!T117*$A117</f>
        <v>0</v>
      </c>
      <c r="U117" s="14">
        <f>HB_b!U117*$A117</f>
        <v>0</v>
      </c>
      <c r="V117" s="14">
        <f>HB_b!V117*$A117</f>
        <v>0</v>
      </c>
      <c r="W117" s="14">
        <f>HB_b!W117*$A117</f>
        <v>0</v>
      </c>
      <c r="X117" s="14">
        <f>HB_b!X117*$A117</f>
        <v>0</v>
      </c>
      <c r="Y117" s="14">
        <f>HB_b!Y117*$A117</f>
        <v>0</v>
      </c>
      <c r="Z117" s="14">
        <f>HB_b!Z117*$A117</f>
        <v>0</v>
      </c>
      <c r="AA117" s="14">
        <f>HB_b!AA117*$A117</f>
        <v>0</v>
      </c>
    </row>
    <row r="118" spans="1:27" x14ac:dyDescent="0.2">
      <c r="A118" s="12">
        <v>1</v>
      </c>
      <c r="B118" s="49">
        <v>1</v>
      </c>
      <c r="C118" s="29"/>
      <c r="D118" s="17" t="s">
        <v>215</v>
      </c>
      <c r="E118" s="30" t="s">
        <v>216</v>
      </c>
      <c r="F118" s="14">
        <f>HB_b!F118*$A118</f>
        <v>229.63074849999998</v>
      </c>
      <c r="G118" s="14">
        <f>HB_b!G118*$A118</f>
        <v>224.51207456999998</v>
      </c>
      <c r="H118" s="14">
        <f>HB_b!H118*$A118</f>
        <v>225.04053421</v>
      </c>
      <c r="I118" s="14">
        <f>HB_b!I118*$A118</f>
        <v>226.16521040000001</v>
      </c>
      <c r="J118" s="14">
        <f>HB_b!J118*$A118</f>
        <v>226.69301363000002</v>
      </c>
      <c r="K118" s="14">
        <f>HB_b!K118*$A118</f>
        <v>223.65022678000003</v>
      </c>
      <c r="L118" s="14">
        <f>HB_b!L118*$A118</f>
        <v>218.93600145999997</v>
      </c>
      <c r="M118" s="14">
        <f>HB_b!M118*$A118</f>
        <v>228.18591537999995</v>
      </c>
      <c r="N118" s="14">
        <f>HB_b!N118*$A118</f>
        <v>228.44529387999995</v>
      </c>
      <c r="O118" s="14">
        <f>HB_b!O118*$A118</f>
        <v>235.58598031999998</v>
      </c>
      <c r="P118" s="14">
        <f>HB_b!P118*$A118</f>
        <v>237.27119278999996</v>
      </c>
      <c r="Q118" s="14">
        <f>HB_b!Q118*$A118</f>
        <v>237.90995121</v>
      </c>
      <c r="R118" s="14">
        <f>HB_b!R118*$A118</f>
        <v>239.60242808999999</v>
      </c>
      <c r="S118" s="14">
        <f>HB_b!S118*$A118</f>
        <v>240.92286619999999</v>
      </c>
      <c r="T118" s="14">
        <f>HB_b!T118*$A118</f>
        <v>243.38388386999998</v>
      </c>
      <c r="U118" s="14">
        <f>HB_b!U118*$A118</f>
        <v>245.32261353999999</v>
      </c>
      <c r="V118" s="14">
        <f>HB_b!V118*$A118</f>
        <v>239.77235709999997</v>
      </c>
      <c r="W118" s="14">
        <f>HB_b!W118*$A118</f>
        <v>235.42225091999995</v>
      </c>
      <c r="X118" s="14">
        <f>HB_b!X118*$A118</f>
        <v>235.16104723999999</v>
      </c>
      <c r="Y118" s="14">
        <f>HB_b!Y118*$A118</f>
        <v>228.63199615999994</v>
      </c>
      <c r="Z118" s="14">
        <f>HB_b!Z118*$A118</f>
        <v>217.63908599999996</v>
      </c>
      <c r="AA118" s="14">
        <f>HB_b!AA118*$A118</f>
        <v>221.21501920999995</v>
      </c>
    </row>
    <row r="119" spans="1:27" x14ac:dyDescent="0.2">
      <c r="A119" s="12">
        <v>1</v>
      </c>
      <c r="B119" s="49">
        <v>1</v>
      </c>
      <c r="C119" s="29"/>
      <c r="D119" s="17" t="s">
        <v>217</v>
      </c>
      <c r="E119" s="12" t="s">
        <v>218</v>
      </c>
      <c r="F119" s="14">
        <f>HB_b!F119*$A119</f>
        <v>0</v>
      </c>
      <c r="G119" s="14">
        <f>HB_b!G119*$A119</f>
        <v>0</v>
      </c>
      <c r="H119" s="14">
        <f>HB_b!H119*$A119</f>
        <v>0</v>
      </c>
      <c r="I119" s="14">
        <f>HB_b!I119*$A119</f>
        <v>0</v>
      </c>
      <c r="J119" s="14">
        <f>HB_b!J119*$A119</f>
        <v>0</v>
      </c>
      <c r="K119" s="14">
        <f>HB_b!K119*$A119</f>
        <v>0</v>
      </c>
      <c r="L119" s="14">
        <f>HB_b!L119*$A119</f>
        <v>0</v>
      </c>
      <c r="M119" s="14">
        <f>HB_b!M119*$A119</f>
        <v>0</v>
      </c>
      <c r="N119" s="14">
        <f>HB_b!N119*$A119</f>
        <v>0</v>
      </c>
      <c r="O119" s="14">
        <f>HB_b!O119*$A119</f>
        <v>0</v>
      </c>
      <c r="P119" s="14">
        <f>HB_b!P119*$A119</f>
        <v>0</v>
      </c>
      <c r="Q119" s="14">
        <f>HB_b!Q119*$A119</f>
        <v>0</v>
      </c>
      <c r="R119" s="14">
        <f>HB_b!R119*$A119</f>
        <v>0</v>
      </c>
      <c r="S119" s="14">
        <f>HB_b!S119*$A119</f>
        <v>0</v>
      </c>
      <c r="T119" s="14">
        <f>HB_b!T119*$A119</f>
        <v>0</v>
      </c>
      <c r="U119" s="14">
        <f>HB_b!U119*$A119</f>
        <v>0</v>
      </c>
      <c r="V119" s="14">
        <f>HB_b!V119*$A119</f>
        <v>0</v>
      </c>
      <c r="W119" s="14">
        <f>HB_b!W119*$A119</f>
        <v>0</v>
      </c>
      <c r="X119" s="14">
        <f>HB_b!X119*$A119</f>
        <v>0</v>
      </c>
      <c r="Y119" s="14">
        <f>HB_b!Y119*$A119</f>
        <v>0</v>
      </c>
      <c r="Z119" s="14">
        <f>HB_b!Z119*$A119</f>
        <v>0</v>
      </c>
      <c r="AA119" s="14">
        <f>HB_b!AA119*$A119</f>
        <v>0</v>
      </c>
    </row>
    <row r="120" spans="1:27" x14ac:dyDescent="0.2">
      <c r="A120" s="12">
        <v>1</v>
      </c>
      <c r="B120" s="49">
        <v>1</v>
      </c>
      <c r="C120" s="29"/>
      <c r="D120" s="17" t="s">
        <v>219</v>
      </c>
      <c r="E120" s="30" t="s">
        <v>220</v>
      </c>
      <c r="F120" s="14">
        <f>HB_b!F120*$A120</f>
        <v>812.23800000000006</v>
      </c>
      <c r="G120" s="14">
        <f>HB_b!G120*$A120</f>
        <v>1474</v>
      </c>
      <c r="H120" s="14">
        <f>HB_b!H120*$A120</f>
        <v>1476</v>
      </c>
      <c r="I120" s="14">
        <f>HB_b!I120*$A120</f>
        <v>1280</v>
      </c>
      <c r="J120" s="14">
        <f>HB_b!J120*$A120</f>
        <v>1326</v>
      </c>
      <c r="K120" s="14">
        <f>HB_b!K120*$A120</f>
        <v>1240</v>
      </c>
      <c r="L120" s="14">
        <f>HB_b!L120*$A120</f>
        <v>1062</v>
      </c>
      <c r="M120" s="14">
        <f>HB_b!M120*$A120</f>
        <v>1445</v>
      </c>
      <c r="N120" s="14">
        <f>HB_b!N120*$A120</f>
        <v>1434</v>
      </c>
      <c r="O120" s="14">
        <f>HB_b!O120*$A120</f>
        <v>1486</v>
      </c>
      <c r="P120" s="14">
        <f>HB_b!P120*$A120</f>
        <v>1539</v>
      </c>
      <c r="Q120" s="14">
        <f>HB_b!Q120*$A120</f>
        <v>1505</v>
      </c>
      <c r="R120" s="14">
        <f>HB_b!R120*$A120</f>
        <v>1034</v>
      </c>
      <c r="S120" s="14">
        <f>HB_b!S120*$A120</f>
        <v>1155</v>
      </c>
      <c r="T120" s="14">
        <f>HB_b!T120*$A120</f>
        <v>1038</v>
      </c>
      <c r="U120" s="14">
        <f>HB_b!U120*$A120</f>
        <v>1084</v>
      </c>
      <c r="V120" s="14">
        <f>HB_b!V120*$A120</f>
        <v>1543</v>
      </c>
      <c r="W120" s="14">
        <f>HB_b!W120*$A120</f>
        <v>822</v>
      </c>
      <c r="X120" s="14">
        <f>HB_b!X120*$A120</f>
        <v>907</v>
      </c>
      <c r="Y120" s="14">
        <f>HB_b!Y120*$A120</f>
        <v>938</v>
      </c>
      <c r="Z120" s="14">
        <f>HB_b!Z120*$A120</f>
        <v>697.43600000000004</v>
      </c>
      <c r="AA120" s="14">
        <f>HB_b!AA120*$A120</f>
        <v>2500</v>
      </c>
    </row>
    <row r="121" spans="1:27" x14ac:dyDescent="0.2">
      <c r="A121" s="12">
        <v>1</v>
      </c>
      <c r="B121" s="49">
        <v>1</v>
      </c>
      <c r="C121" s="29"/>
      <c r="D121" s="17" t="s">
        <v>221</v>
      </c>
      <c r="E121" s="30" t="s">
        <v>222</v>
      </c>
      <c r="F121" s="14">
        <f>HB_b!F121*$A121</f>
        <v>0</v>
      </c>
      <c r="G121" s="14">
        <f>HB_b!G121*$A121</f>
        <v>0</v>
      </c>
      <c r="H121" s="14">
        <f>HB_b!H121*$A121</f>
        <v>0</v>
      </c>
      <c r="I121" s="14">
        <f>HB_b!I121*$A121</f>
        <v>0</v>
      </c>
      <c r="J121" s="14">
        <f>HB_b!J121*$A121</f>
        <v>0</v>
      </c>
      <c r="K121" s="14">
        <f>HB_b!K121*$A121</f>
        <v>0</v>
      </c>
      <c r="L121" s="14">
        <f>HB_b!L121*$A121</f>
        <v>0</v>
      </c>
      <c r="M121" s="14">
        <f>HB_b!M121*$A121</f>
        <v>0</v>
      </c>
      <c r="N121" s="14">
        <f>HB_b!N121*$A121</f>
        <v>0</v>
      </c>
      <c r="O121" s="14">
        <f>HB_b!O121*$A121</f>
        <v>0</v>
      </c>
      <c r="P121" s="14">
        <f>HB_b!P121*$A121</f>
        <v>0</v>
      </c>
      <c r="Q121" s="14">
        <f>HB_b!Q121*$A121</f>
        <v>0</v>
      </c>
      <c r="R121" s="14">
        <f>HB_b!R121*$A121</f>
        <v>0</v>
      </c>
      <c r="S121" s="14">
        <f>HB_b!S121*$A121</f>
        <v>0</v>
      </c>
      <c r="T121" s="14">
        <f>HB_b!T121*$A121</f>
        <v>0</v>
      </c>
      <c r="U121" s="14">
        <f>HB_b!U121*$A121</f>
        <v>0</v>
      </c>
      <c r="V121" s="14">
        <f>HB_b!V121*$A121</f>
        <v>0</v>
      </c>
      <c r="W121" s="14">
        <f>HB_b!W121*$A121</f>
        <v>0</v>
      </c>
      <c r="X121" s="14">
        <f>HB_b!X121*$A121</f>
        <v>0</v>
      </c>
      <c r="Y121" s="14">
        <f>HB_b!Y121*$A121</f>
        <v>0</v>
      </c>
      <c r="Z121" s="14">
        <f>HB_b!Z121*$A121</f>
        <v>0</v>
      </c>
      <c r="AA121" s="14">
        <f>HB_b!AA121*$A121</f>
        <v>0</v>
      </c>
    </row>
    <row r="122" spans="1:27" x14ac:dyDescent="0.2">
      <c r="A122" s="12">
        <v>0.4</v>
      </c>
      <c r="B122" s="49">
        <v>0.4</v>
      </c>
      <c r="C122" s="29"/>
      <c r="D122" s="17" t="s">
        <v>223</v>
      </c>
      <c r="E122" s="12" t="s">
        <v>224</v>
      </c>
      <c r="F122" s="14">
        <f>HB_b!F122*$A122</f>
        <v>0</v>
      </c>
      <c r="G122" s="14">
        <f>HB_b!G122*$A122</f>
        <v>0</v>
      </c>
      <c r="H122" s="14">
        <f>HB_b!H122*$A122</f>
        <v>0</v>
      </c>
      <c r="I122" s="14">
        <f>HB_b!I122*$A122</f>
        <v>0</v>
      </c>
      <c r="J122" s="14">
        <f>HB_b!J122*$A122</f>
        <v>0</v>
      </c>
      <c r="K122" s="14">
        <f>HB_b!K122*$A122</f>
        <v>0</v>
      </c>
      <c r="L122" s="14">
        <f>HB_b!L122*$A122</f>
        <v>0</v>
      </c>
      <c r="M122" s="14">
        <f>HB_b!M122*$A122</f>
        <v>0</v>
      </c>
      <c r="N122" s="14">
        <f>HB_b!N122*$A122</f>
        <v>0</v>
      </c>
      <c r="O122" s="14">
        <f>HB_b!O122*$A122</f>
        <v>0</v>
      </c>
      <c r="P122" s="14">
        <f>HB_b!P122*$A122</f>
        <v>0</v>
      </c>
      <c r="Q122" s="14">
        <f>HB_b!Q122*$A122</f>
        <v>0</v>
      </c>
      <c r="R122" s="14">
        <f>HB_b!R122*$A122</f>
        <v>0</v>
      </c>
      <c r="S122" s="14">
        <f>HB_b!S122*$A122</f>
        <v>0</v>
      </c>
      <c r="T122" s="14">
        <f>HB_b!T122*$A122</f>
        <v>0</v>
      </c>
      <c r="U122" s="14">
        <f>HB_b!U122*$A122</f>
        <v>0</v>
      </c>
      <c r="V122" s="14">
        <f>HB_b!V122*$A122</f>
        <v>0</v>
      </c>
      <c r="W122" s="14">
        <f>HB_b!W122*$A122</f>
        <v>0</v>
      </c>
      <c r="X122" s="14">
        <f>HB_b!X122*$A122</f>
        <v>0</v>
      </c>
      <c r="Y122" s="14">
        <f>HB_b!Y122*$A122</f>
        <v>0</v>
      </c>
      <c r="Z122" s="14">
        <f>HB_b!Z122*$A122</f>
        <v>0</v>
      </c>
      <c r="AA122" s="14">
        <f>HB_b!AA122*$A122</f>
        <v>0</v>
      </c>
    </row>
    <row r="123" spans="1:27" x14ac:dyDescent="0.2">
      <c r="A123" s="12">
        <v>1</v>
      </c>
      <c r="B123" s="49">
        <v>1</v>
      </c>
      <c r="C123" s="29"/>
      <c r="D123" s="17" t="s">
        <v>225</v>
      </c>
      <c r="E123" s="30" t="s">
        <v>226</v>
      </c>
      <c r="F123" s="14">
        <f>HB_b!F123*$A123</f>
        <v>1.6087775200000001</v>
      </c>
      <c r="G123" s="14">
        <f>HB_b!G123*$A123</f>
        <v>1.74090561</v>
      </c>
      <c r="H123" s="14">
        <f>HB_b!H123*$A123</f>
        <v>1.76007684</v>
      </c>
      <c r="I123" s="14">
        <f>HB_b!I123*$A123</f>
        <v>1.7130268900000001</v>
      </c>
      <c r="J123" s="14">
        <f>HB_b!J123*$A123</f>
        <v>1.7620202700000001</v>
      </c>
      <c r="K123" s="14">
        <f>HB_b!K123*$A123</f>
        <v>0.54284834999999998</v>
      </c>
      <c r="L123" s="14">
        <f>HB_b!L123*$A123</f>
        <v>0.3423445</v>
      </c>
      <c r="M123" s="14">
        <f>HB_b!M123*$A123</f>
        <v>0.43092282000000004</v>
      </c>
      <c r="N123" s="14">
        <f>HB_b!N123*$A123</f>
        <v>0.56829894999999997</v>
      </c>
      <c r="O123" s="14">
        <f>HB_b!O123*$A123</f>
        <v>0.69277570999999993</v>
      </c>
      <c r="P123" s="14">
        <f>HB_b!P123*$A123</f>
        <v>0.88405137</v>
      </c>
      <c r="Q123" s="14">
        <f>HB_b!Q123*$A123</f>
        <v>0.66465807999999993</v>
      </c>
      <c r="R123" s="14">
        <f>HB_b!R123*$A123</f>
        <v>0.49752279000000005</v>
      </c>
      <c r="S123" s="14">
        <f>HB_b!S123*$A123</f>
        <v>0.51910333999999991</v>
      </c>
      <c r="T123" s="14">
        <f>HB_b!T123*$A123</f>
        <v>0.57405276000000005</v>
      </c>
      <c r="U123" s="14">
        <f>HB_b!U123*$A123</f>
        <v>0.74944149999999998</v>
      </c>
      <c r="V123" s="14">
        <f>HB_b!V123*$A123</f>
        <v>0.68418792999999989</v>
      </c>
      <c r="W123" s="14">
        <f>HB_b!W123*$A123</f>
        <v>0.73355778000000005</v>
      </c>
      <c r="X123" s="14">
        <f>HB_b!X123*$A123</f>
        <v>0.65732100999999998</v>
      </c>
      <c r="Y123" s="14">
        <f>HB_b!Y123*$A123</f>
        <v>0.7015645399999999</v>
      </c>
      <c r="Z123" s="14">
        <f>HB_b!Z123*$A123</f>
        <v>1.4797742799999998</v>
      </c>
      <c r="AA123" s="14">
        <f>HB_b!AA123*$A123</f>
        <v>1.7177245699999999</v>
      </c>
    </row>
    <row r="124" spans="1:27" x14ac:dyDescent="0.2">
      <c r="A124" s="12">
        <v>1</v>
      </c>
      <c r="B124" s="49">
        <v>1</v>
      </c>
      <c r="C124" s="29"/>
      <c r="D124" s="49" t="s">
        <v>227</v>
      </c>
      <c r="E124" s="31" t="s">
        <v>228</v>
      </c>
      <c r="F124" s="14">
        <f>HB_b!F124*$A124</f>
        <v>526.30217863000007</v>
      </c>
      <c r="G124" s="14">
        <f>HB_b!G124*$A124</f>
        <v>615.99626666000006</v>
      </c>
      <c r="H124" s="14">
        <f>HB_b!H124*$A124</f>
        <v>631.69000493999999</v>
      </c>
      <c r="I124" s="14">
        <f>HB_b!I124*$A124</f>
        <v>614.47457305</v>
      </c>
      <c r="J124" s="14">
        <f>HB_b!J124*$A124</f>
        <v>619.28945685000008</v>
      </c>
      <c r="K124" s="14">
        <f>HB_b!K124*$A124</f>
        <v>312.57419025999991</v>
      </c>
      <c r="L124" s="14">
        <f>HB_b!L124*$A124</f>
        <v>334.4126139600001</v>
      </c>
      <c r="M124" s="14">
        <f>HB_b!M124*$A124</f>
        <v>331.811958</v>
      </c>
      <c r="N124" s="14">
        <f>HB_b!N124*$A124</f>
        <v>290.7717730199999</v>
      </c>
      <c r="O124" s="14">
        <f>HB_b!O124*$A124</f>
        <v>341.30499913</v>
      </c>
      <c r="P124" s="14">
        <f>HB_b!P124*$A124</f>
        <v>377.63364894999989</v>
      </c>
      <c r="Q124" s="14">
        <f>HB_b!Q124*$A124</f>
        <v>393.31754939000007</v>
      </c>
      <c r="R124" s="14">
        <f>HB_b!R124*$A124</f>
        <v>406.39541966000002</v>
      </c>
      <c r="S124" s="14">
        <f>HB_b!S124*$A124</f>
        <v>296.06227129000001</v>
      </c>
      <c r="T124" s="14">
        <f>HB_b!T124*$A124</f>
        <v>308.47301210000006</v>
      </c>
      <c r="U124" s="14">
        <f>HB_b!U124*$A124</f>
        <v>130.29859226000002</v>
      </c>
      <c r="V124" s="14">
        <f>HB_b!V124*$A124</f>
        <v>396.5341506100001</v>
      </c>
      <c r="W124" s="14">
        <f>HB_b!W124*$A124</f>
        <v>396.01471970000017</v>
      </c>
      <c r="X124" s="14">
        <f>HB_b!X124*$A124</f>
        <v>400.93974273000021</v>
      </c>
      <c r="Y124" s="14">
        <f>HB_b!Y124*$A124</f>
        <v>412.99243361000015</v>
      </c>
      <c r="Z124" s="14">
        <f>HB_b!Z124*$A124</f>
        <v>657.2544087</v>
      </c>
      <c r="AA124" s="14">
        <f>HB_b!AA124*$A124</f>
        <v>815.51397646999976</v>
      </c>
    </row>
    <row r="125" spans="1:27" x14ac:dyDescent="0.2">
      <c r="A125" s="49"/>
      <c r="B125" s="49"/>
      <c r="C125" s="29"/>
      <c r="D125" s="49" t="s">
        <v>229</v>
      </c>
      <c r="E125" s="31" t="s">
        <v>230</v>
      </c>
      <c r="F125" s="11">
        <f>SUM(F126:F128)</f>
        <v>874.45400946000007</v>
      </c>
      <c r="G125" s="11">
        <f t="shared" ref="G125:BK125" si="23">SUM(G126:G128)</f>
        <v>467.36026841</v>
      </c>
      <c r="H125" s="11">
        <f t="shared" si="23"/>
        <v>564.26190853000003</v>
      </c>
      <c r="I125" s="11">
        <f t="shared" si="23"/>
        <v>770.25439399000004</v>
      </c>
      <c r="J125" s="11">
        <f t="shared" si="23"/>
        <v>735.67833232999999</v>
      </c>
      <c r="K125" s="11">
        <f t="shared" si="23"/>
        <v>726.35598386000004</v>
      </c>
      <c r="L125" s="11">
        <f t="shared" si="23"/>
        <v>726.45277219000002</v>
      </c>
      <c r="M125" s="11">
        <f t="shared" si="23"/>
        <v>569.34280219000004</v>
      </c>
      <c r="N125" s="11">
        <f t="shared" si="23"/>
        <v>402.03987361999998</v>
      </c>
      <c r="O125" s="11">
        <f t="shared" si="23"/>
        <v>402.05594504999999</v>
      </c>
      <c r="P125" s="11">
        <f t="shared" si="23"/>
        <v>402.10415932999996</v>
      </c>
      <c r="Q125" s="11">
        <f t="shared" si="23"/>
        <v>402.12023075999997</v>
      </c>
      <c r="R125" s="11">
        <f t="shared" si="23"/>
        <v>402.13630218999998</v>
      </c>
      <c r="S125" s="11">
        <f t="shared" si="23"/>
        <v>349.05584451999999</v>
      </c>
      <c r="T125" s="11">
        <f t="shared" si="23"/>
        <v>206.20534452000001</v>
      </c>
      <c r="U125" s="11">
        <f t="shared" si="23"/>
        <v>206.20534452000001</v>
      </c>
      <c r="V125" s="11">
        <f t="shared" si="23"/>
        <v>206.20534452000001</v>
      </c>
      <c r="W125" s="11">
        <f t="shared" si="23"/>
        <v>38.312413479999996</v>
      </c>
      <c r="X125" s="11">
        <f t="shared" si="23"/>
        <v>89.657329539999992</v>
      </c>
      <c r="Y125" s="11">
        <f t="shared" si="23"/>
        <v>109.24692954</v>
      </c>
      <c r="Z125" s="11">
        <f t="shared" si="23"/>
        <v>501.3968523399999</v>
      </c>
      <c r="AA125" s="11">
        <f t="shared" si="23"/>
        <v>643.01943091999999</v>
      </c>
    </row>
    <row r="126" spans="1:27" x14ac:dyDescent="0.2">
      <c r="A126" s="12">
        <v>0</v>
      </c>
      <c r="B126" s="49">
        <v>0</v>
      </c>
      <c r="C126" s="29"/>
      <c r="D126" s="49" t="s">
        <v>231</v>
      </c>
      <c r="E126" s="30" t="s">
        <v>232</v>
      </c>
      <c r="F126" s="14">
        <f>HB_b!F126*$A126</f>
        <v>0</v>
      </c>
      <c r="G126" s="14">
        <f>HB_b!G126*$A126</f>
        <v>0</v>
      </c>
      <c r="H126" s="14">
        <f>HB_b!H126*$A126</f>
        <v>0</v>
      </c>
      <c r="I126" s="14">
        <f>HB_b!I126*$A126</f>
        <v>0</v>
      </c>
      <c r="J126" s="14">
        <f>HB_b!J126*$A126</f>
        <v>0</v>
      </c>
      <c r="K126" s="14">
        <f>HB_b!K126*$A126</f>
        <v>0</v>
      </c>
      <c r="L126" s="14">
        <f>HB_b!L126*$A126</f>
        <v>0</v>
      </c>
      <c r="M126" s="14">
        <f>HB_b!M126*$A126</f>
        <v>0</v>
      </c>
      <c r="N126" s="14">
        <f>HB_b!N126*$A126</f>
        <v>0</v>
      </c>
      <c r="O126" s="14">
        <f>HB_b!O126*$A126</f>
        <v>0</v>
      </c>
      <c r="P126" s="14">
        <f>HB_b!P126*$A126</f>
        <v>0</v>
      </c>
      <c r="Q126" s="14">
        <f>HB_b!Q126*$A126</f>
        <v>0</v>
      </c>
      <c r="R126" s="14">
        <f>HB_b!R126*$A126</f>
        <v>0</v>
      </c>
      <c r="S126" s="14">
        <f>HB_b!S126*$A126</f>
        <v>0</v>
      </c>
      <c r="T126" s="14">
        <f>HB_b!T126*$A126</f>
        <v>0</v>
      </c>
      <c r="U126" s="14">
        <f>HB_b!U126*$A126</f>
        <v>0</v>
      </c>
      <c r="V126" s="14">
        <f>HB_b!V126*$A126</f>
        <v>0</v>
      </c>
      <c r="W126" s="14">
        <f>HB_b!W126*$A126</f>
        <v>0</v>
      </c>
      <c r="X126" s="14">
        <f>HB_b!X126*$A126</f>
        <v>0</v>
      </c>
      <c r="Y126" s="14">
        <f>HB_b!Y126*$A126</f>
        <v>0</v>
      </c>
      <c r="Z126" s="14">
        <f>HB_b!Z126*$A126</f>
        <v>0</v>
      </c>
      <c r="AA126" s="14">
        <f>HB_b!AA126*$A126</f>
        <v>0</v>
      </c>
    </row>
    <row r="127" spans="1:27" x14ac:dyDescent="0.2">
      <c r="A127" s="12">
        <v>1</v>
      </c>
      <c r="B127" s="49">
        <v>1</v>
      </c>
      <c r="C127" s="29"/>
      <c r="D127" s="49" t="s">
        <v>233</v>
      </c>
      <c r="E127" s="30" t="s">
        <v>234</v>
      </c>
      <c r="F127" s="14">
        <f>HB_b!F127*$A127</f>
        <v>0</v>
      </c>
      <c r="G127" s="14">
        <f>HB_b!G127*$A127</f>
        <v>0</v>
      </c>
      <c r="H127" s="14">
        <f>HB_b!H127*$A127</f>
        <v>0</v>
      </c>
      <c r="I127" s="14">
        <f>HB_b!I127*$A127</f>
        <v>0</v>
      </c>
      <c r="J127" s="14">
        <f>HB_b!J127*$A127</f>
        <v>0</v>
      </c>
      <c r="K127" s="14">
        <f>HB_b!K127*$A127</f>
        <v>0</v>
      </c>
      <c r="L127" s="14">
        <f>HB_b!L127*$A127</f>
        <v>0</v>
      </c>
      <c r="M127" s="14">
        <f>HB_b!M127*$A127</f>
        <v>0</v>
      </c>
      <c r="N127" s="14">
        <f>HB_b!N127*$A127</f>
        <v>0</v>
      </c>
      <c r="O127" s="14">
        <f>HB_b!O127*$A127</f>
        <v>0</v>
      </c>
      <c r="P127" s="14">
        <f>HB_b!P127*$A127</f>
        <v>0</v>
      </c>
      <c r="Q127" s="14">
        <f>HB_b!Q127*$A127</f>
        <v>0</v>
      </c>
      <c r="R127" s="14">
        <f>HB_b!R127*$A127</f>
        <v>0</v>
      </c>
      <c r="S127" s="14">
        <f>HB_b!S127*$A127</f>
        <v>0</v>
      </c>
      <c r="T127" s="14">
        <f>HB_b!T127*$A127</f>
        <v>0</v>
      </c>
      <c r="U127" s="14">
        <f>HB_b!U127*$A127</f>
        <v>0</v>
      </c>
      <c r="V127" s="14">
        <f>HB_b!V127*$A127</f>
        <v>0</v>
      </c>
      <c r="W127" s="14">
        <f>HB_b!W127*$A127</f>
        <v>0</v>
      </c>
      <c r="X127" s="14">
        <f>HB_b!X127*$A127</f>
        <v>0</v>
      </c>
      <c r="Y127" s="14">
        <f>HB_b!Y127*$A127</f>
        <v>0</v>
      </c>
      <c r="Z127" s="14">
        <f>HB_b!Z127*$A127</f>
        <v>0</v>
      </c>
      <c r="AA127" s="14">
        <f>HB_b!AA127*$A127</f>
        <v>0</v>
      </c>
    </row>
    <row r="128" spans="1:27" x14ac:dyDescent="0.2">
      <c r="A128" s="12">
        <v>1</v>
      </c>
      <c r="B128" s="49">
        <v>1</v>
      </c>
      <c r="C128" s="29"/>
      <c r="D128" s="49" t="s">
        <v>235</v>
      </c>
      <c r="E128" s="30" t="s">
        <v>236</v>
      </c>
      <c r="F128" s="14">
        <f>HB_b!F128*$A128</f>
        <v>874.45400946000007</v>
      </c>
      <c r="G128" s="14">
        <f>HB_b!G128*$A128</f>
        <v>467.36026841</v>
      </c>
      <c r="H128" s="14">
        <f>HB_b!H128*$A128</f>
        <v>564.26190853000003</v>
      </c>
      <c r="I128" s="14">
        <f>HB_b!I128*$A128</f>
        <v>770.25439399000004</v>
      </c>
      <c r="J128" s="14">
        <f>HB_b!J128*$A128</f>
        <v>735.67833232999999</v>
      </c>
      <c r="K128" s="14">
        <f>HB_b!K128*$A128</f>
        <v>726.35598386000004</v>
      </c>
      <c r="L128" s="14">
        <f>HB_b!L128*$A128</f>
        <v>726.45277219000002</v>
      </c>
      <c r="M128" s="14">
        <f>HB_b!M128*$A128</f>
        <v>569.34280219000004</v>
      </c>
      <c r="N128" s="14">
        <f>HB_b!N128*$A128</f>
        <v>402.03987361999998</v>
      </c>
      <c r="O128" s="14">
        <f>HB_b!O128*$A128</f>
        <v>402.05594504999999</v>
      </c>
      <c r="P128" s="14">
        <f>HB_b!P128*$A128</f>
        <v>402.10415932999996</v>
      </c>
      <c r="Q128" s="14">
        <f>HB_b!Q128*$A128</f>
        <v>402.12023075999997</v>
      </c>
      <c r="R128" s="14">
        <f>HB_b!R128*$A128</f>
        <v>402.13630218999998</v>
      </c>
      <c r="S128" s="14">
        <f>HB_b!S128*$A128</f>
        <v>349.05584451999999</v>
      </c>
      <c r="T128" s="14">
        <f>HB_b!T128*$A128</f>
        <v>206.20534452000001</v>
      </c>
      <c r="U128" s="14">
        <f>HB_b!U128*$A128</f>
        <v>206.20534452000001</v>
      </c>
      <c r="V128" s="14">
        <f>HB_b!V128*$A128</f>
        <v>206.20534452000001</v>
      </c>
      <c r="W128" s="14">
        <f>HB_b!W128*$A128</f>
        <v>38.312413479999996</v>
      </c>
      <c r="X128" s="14">
        <f>HB_b!X128*$A128</f>
        <v>89.657329539999992</v>
      </c>
      <c r="Y128" s="14">
        <f>HB_b!Y128*$A128</f>
        <v>109.24692954</v>
      </c>
      <c r="Z128" s="14">
        <f>HB_b!Z128*$A128</f>
        <v>501.3968523399999</v>
      </c>
      <c r="AA128" s="14">
        <f>HB_b!AA128*$A128</f>
        <v>643.01943091999999</v>
      </c>
    </row>
    <row r="129" spans="1:27" x14ac:dyDescent="0.2">
      <c r="A129" s="49"/>
      <c r="B129" s="49"/>
      <c r="C129" s="29"/>
      <c r="D129" s="49" t="s">
        <v>237</v>
      </c>
      <c r="E129" s="31" t="s">
        <v>238</v>
      </c>
      <c r="F129" s="11">
        <f>F130+F131</f>
        <v>7368.04255233</v>
      </c>
      <c r="G129" s="11">
        <f t="shared" ref="G129:BK129" si="24">G130+G131</f>
        <v>9580.6007771000004</v>
      </c>
      <c r="H129" s="11">
        <f t="shared" si="24"/>
        <v>9575.2627414699982</v>
      </c>
      <c r="I129" s="11">
        <f t="shared" si="24"/>
        <v>7424.2626433299993</v>
      </c>
      <c r="J129" s="11">
        <f t="shared" si="24"/>
        <v>7728.2346960200002</v>
      </c>
      <c r="K129" s="11">
        <f t="shared" si="24"/>
        <v>6770.9027444000012</v>
      </c>
      <c r="L129" s="11">
        <f t="shared" si="24"/>
        <v>7032.8499752100006</v>
      </c>
      <c r="M129" s="11">
        <f t="shared" si="24"/>
        <v>7070.9649721699998</v>
      </c>
      <c r="N129" s="11">
        <f t="shared" si="24"/>
        <v>7685.9913963300005</v>
      </c>
      <c r="O129" s="11">
        <f t="shared" si="24"/>
        <v>7492.9571447099997</v>
      </c>
      <c r="P129" s="11">
        <f t="shared" si="24"/>
        <v>7787.9327595499999</v>
      </c>
      <c r="Q129" s="11">
        <f t="shared" si="24"/>
        <v>11864.942501940001</v>
      </c>
      <c r="R129" s="11">
        <f t="shared" si="24"/>
        <v>6783.5616914699995</v>
      </c>
      <c r="S129" s="11">
        <f t="shared" si="24"/>
        <v>8002.4508917700005</v>
      </c>
      <c r="T129" s="11">
        <f t="shared" si="24"/>
        <v>7205.1728116099994</v>
      </c>
      <c r="U129" s="11">
        <f t="shared" si="24"/>
        <v>6370.1234418699996</v>
      </c>
      <c r="V129" s="11">
        <f t="shared" si="24"/>
        <v>7930.48330489</v>
      </c>
      <c r="W129" s="11">
        <f t="shared" si="24"/>
        <v>8246.0137108100007</v>
      </c>
      <c r="X129" s="11">
        <f t="shared" si="24"/>
        <v>7877.3415301899995</v>
      </c>
      <c r="Y129" s="11">
        <f t="shared" si="24"/>
        <v>7360.7506605999997</v>
      </c>
      <c r="Z129" s="11">
        <f t="shared" si="24"/>
        <v>8070.3312557199988</v>
      </c>
      <c r="AA129" s="11">
        <f t="shared" si="24"/>
        <v>9636.3412569900011</v>
      </c>
    </row>
    <row r="130" spans="1:27" x14ac:dyDescent="0.2">
      <c r="A130" s="12">
        <v>1</v>
      </c>
      <c r="B130" s="49">
        <v>1</v>
      </c>
      <c r="C130" s="29"/>
      <c r="D130" s="49" t="s">
        <v>239</v>
      </c>
      <c r="E130" s="30" t="s">
        <v>240</v>
      </c>
      <c r="F130" s="14">
        <f>HB_b!F130*$A130</f>
        <v>7.0175200699999998</v>
      </c>
      <c r="G130" s="14">
        <f>HB_b!G130*$A130</f>
        <v>21.903509349999997</v>
      </c>
      <c r="H130" s="14">
        <f>HB_b!H130*$A130</f>
        <v>196.976474</v>
      </c>
      <c r="I130" s="14">
        <f>HB_b!I130*$A130</f>
        <v>9.8910338599999967</v>
      </c>
      <c r="J130" s="14">
        <f>HB_b!J130*$A130</f>
        <v>15.390116830000002</v>
      </c>
      <c r="K130" s="14">
        <f>HB_b!K130*$A130</f>
        <v>4.511583850000001</v>
      </c>
      <c r="L130" s="14">
        <f>HB_b!L130*$A130</f>
        <v>6.0837858200000001</v>
      </c>
      <c r="M130" s="14">
        <f>HB_b!M130*$A130</f>
        <v>19.095611859999998</v>
      </c>
      <c r="N130" s="14">
        <f>HB_b!N130*$A130</f>
        <v>14.855916659999998</v>
      </c>
      <c r="O130" s="14">
        <f>HB_b!O130*$A130</f>
        <v>16.760508120000001</v>
      </c>
      <c r="P130" s="14">
        <f>HB_b!P130*$A130</f>
        <v>7.2789758100000004</v>
      </c>
      <c r="Q130" s="14">
        <f>HB_b!Q130*$A130</f>
        <v>9.9675413400000021</v>
      </c>
      <c r="R130" s="14">
        <f>HB_b!R130*$A130</f>
        <v>4.6757037099999996</v>
      </c>
      <c r="S130" s="14">
        <f>HB_b!S130*$A130</f>
        <v>8.8607464600000014</v>
      </c>
      <c r="T130" s="14">
        <f>HB_b!T130*$A130</f>
        <v>3.6198072000000008</v>
      </c>
      <c r="U130" s="14">
        <f>HB_b!U130*$A130</f>
        <v>23.737708570000002</v>
      </c>
      <c r="V130" s="14">
        <f>HB_b!V130*$A130</f>
        <v>29.65729498</v>
      </c>
      <c r="W130" s="14">
        <f>HB_b!W130*$A130</f>
        <v>14.572902409999999</v>
      </c>
      <c r="X130" s="14">
        <f>HB_b!X130*$A130</f>
        <v>22.16493041</v>
      </c>
      <c r="Y130" s="14">
        <f>HB_b!Y130*$A130</f>
        <v>31.249065940000008</v>
      </c>
      <c r="Z130" s="14">
        <f>HB_b!Z130*$A130</f>
        <v>18.508015329999999</v>
      </c>
      <c r="AA130" s="14">
        <f>HB_b!AA130*$A130</f>
        <v>68.437341380000007</v>
      </c>
    </row>
    <row r="131" spans="1:27" x14ac:dyDescent="0.2">
      <c r="A131" s="12">
        <v>1</v>
      </c>
      <c r="B131" s="49">
        <v>1</v>
      </c>
      <c r="C131" s="29"/>
      <c r="D131" s="49" t="s">
        <v>241</v>
      </c>
      <c r="E131" s="30" t="s">
        <v>242</v>
      </c>
      <c r="F131" s="14">
        <f>HB_b!F131*$A131</f>
        <v>7361.0250322600004</v>
      </c>
      <c r="G131" s="14">
        <f>HB_b!G131*$A131</f>
        <v>9558.6972677499998</v>
      </c>
      <c r="H131" s="14">
        <f>HB_b!H131*$A131</f>
        <v>9378.2862674699991</v>
      </c>
      <c r="I131" s="14">
        <f>HB_b!I131*$A131</f>
        <v>7414.3716094699994</v>
      </c>
      <c r="J131" s="14">
        <f>HB_b!J131*$A131</f>
        <v>7712.8445791900003</v>
      </c>
      <c r="K131" s="14">
        <f>HB_b!K131*$A131</f>
        <v>6766.3911605500016</v>
      </c>
      <c r="L131" s="14">
        <f>HB_b!L131*$A131</f>
        <v>7026.7661893900004</v>
      </c>
      <c r="M131" s="14">
        <f>HB_b!M131*$A131</f>
        <v>7051.86936031</v>
      </c>
      <c r="N131" s="14">
        <f>HB_b!N131*$A131</f>
        <v>7671.1354796700007</v>
      </c>
      <c r="O131" s="14">
        <f>HB_b!O131*$A131</f>
        <v>7476.1966365899998</v>
      </c>
      <c r="P131" s="14">
        <f>HB_b!P131*$A131</f>
        <v>7780.6537837400001</v>
      </c>
      <c r="Q131" s="14">
        <f>HB_b!Q131*$A131</f>
        <v>11854.9749606</v>
      </c>
      <c r="R131" s="14">
        <f>HB_b!R131*$A131</f>
        <v>6778.8859877599998</v>
      </c>
      <c r="S131" s="14">
        <f>HB_b!S131*$A131</f>
        <v>7993.5901453100005</v>
      </c>
      <c r="T131" s="14">
        <f>HB_b!T131*$A131</f>
        <v>7201.5530044099996</v>
      </c>
      <c r="U131" s="14">
        <f>HB_b!U131*$A131</f>
        <v>6346.3857332999996</v>
      </c>
      <c r="V131" s="14">
        <f>HB_b!V131*$A131</f>
        <v>7900.8260099099998</v>
      </c>
      <c r="W131" s="14">
        <f>HB_b!W131*$A131</f>
        <v>8231.4408084000006</v>
      </c>
      <c r="X131" s="14">
        <f>HB_b!X131*$A131</f>
        <v>7855.1765997799994</v>
      </c>
      <c r="Y131" s="14">
        <f>HB_b!Y131*$A131</f>
        <v>7329.5015946599997</v>
      </c>
      <c r="Z131" s="14">
        <f>HB_b!Z131*$A131</f>
        <v>8051.8232403899992</v>
      </c>
      <c r="AA131" s="14">
        <f>HB_b!AA131*$A131</f>
        <v>9567.9039156100007</v>
      </c>
    </row>
    <row r="132" spans="1:27" x14ac:dyDescent="0.2">
      <c r="A132" s="49"/>
      <c r="B132" s="49"/>
      <c r="C132" s="29"/>
      <c r="D132" s="49" t="s">
        <v>243</v>
      </c>
      <c r="E132" s="31" t="s">
        <v>244</v>
      </c>
      <c r="F132" s="11">
        <f>F133+F134+F135</f>
        <v>2577.0934362800003</v>
      </c>
      <c r="G132" s="11">
        <f t="shared" ref="G132:BK132" si="25">G133+G134+G135</f>
        <v>3399.8040022700002</v>
      </c>
      <c r="H132" s="11">
        <f t="shared" si="25"/>
        <v>2258.7122507600006</v>
      </c>
      <c r="I132" s="11">
        <f t="shared" si="25"/>
        <v>2450.0345772800006</v>
      </c>
      <c r="J132" s="11">
        <f t="shared" si="25"/>
        <v>2457.5770290799992</v>
      </c>
      <c r="K132" s="11">
        <f t="shared" si="25"/>
        <v>2765.3564534900006</v>
      </c>
      <c r="L132" s="11">
        <f t="shared" si="25"/>
        <v>3179.3903068799996</v>
      </c>
      <c r="M132" s="11">
        <f t="shared" si="25"/>
        <v>2224.8952574199998</v>
      </c>
      <c r="N132" s="11">
        <f t="shared" si="25"/>
        <v>2209.2199571900001</v>
      </c>
      <c r="O132" s="11">
        <f t="shared" si="25"/>
        <v>2146.91549893</v>
      </c>
      <c r="P132" s="11">
        <f t="shared" si="25"/>
        <v>2402.55569711</v>
      </c>
      <c r="Q132" s="11">
        <f t="shared" si="25"/>
        <v>2925.6827239799995</v>
      </c>
      <c r="R132" s="11">
        <f t="shared" si="25"/>
        <v>2252.9832323999999</v>
      </c>
      <c r="S132" s="11">
        <f t="shared" si="25"/>
        <v>2227.6091858300001</v>
      </c>
      <c r="T132" s="11">
        <f t="shared" si="25"/>
        <v>2177.8307697899995</v>
      </c>
      <c r="U132" s="11">
        <f t="shared" si="25"/>
        <v>2558.7810910000003</v>
      </c>
      <c r="V132" s="11">
        <f t="shared" si="25"/>
        <v>3147.91628644</v>
      </c>
      <c r="W132" s="11">
        <f t="shared" si="25"/>
        <v>2159.9130631099997</v>
      </c>
      <c r="X132" s="11">
        <f t="shared" si="25"/>
        <v>2135.0666877499993</v>
      </c>
      <c r="Y132" s="11">
        <f t="shared" si="25"/>
        <v>2135.7787580199997</v>
      </c>
      <c r="Z132" s="11">
        <f t="shared" si="25"/>
        <v>2536.96337649</v>
      </c>
      <c r="AA132" s="11">
        <f t="shared" si="25"/>
        <v>3242.9853645899993</v>
      </c>
    </row>
    <row r="133" spans="1:27" x14ac:dyDescent="0.2">
      <c r="A133" s="12">
        <v>1</v>
      </c>
      <c r="B133" s="49">
        <v>1</v>
      </c>
      <c r="C133" s="29"/>
      <c r="D133" s="49" t="s">
        <v>245</v>
      </c>
      <c r="E133" s="30" t="s">
        <v>246</v>
      </c>
      <c r="F133" s="14">
        <f>HB_b!F133*$A133</f>
        <v>2165.9676820500003</v>
      </c>
      <c r="G133" s="14">
        <f>HB_b!G133*$A133</f>
        <v>2713.69489677</v>
      </c>
      <c r="H133" s="14">
        <f>HB_b!H133*$A133</f>
        <v>1911.3531280800005</v>
      </c>
      <c r="I133" s="14">
        <f>HB_b!I133*$A133</f>
        <v>2048.7347989000004</v>
      </c>
      <c r="J133" s="14">
        <f>HB_b!J133*$A133</f>
        <v>2054.2162476899994</v>
      </c>
      <c r="K133" s="14">
        <f>HB_b!K133*$A133</f>
        <v>2323.3074717400004</v>
      </c>
      <c r="L133" s="14">
        <f>HB_b!L133*$A133</f>
        <v>2443.6126211599999</v>
      </c>
      <c r="M133" s="14">
        <f>HB_b!M133*$A133</f>
        <v>1890.9431585899999</v>
      </c>
      <c r="N133" s="14">
        <f>HB_b!N133*$A133</f>
        <v>1810.6144881499997</v>
      </c>
      <c r="O133" s="14">
        <f>HB_b!O133*$A133</f>
        <v>1758.77128937</v>
      </c>
      <c r="P133" s="14">
        <f>HB_b!P133*$A133</f>
        <v>2005.2598065299997</v>
      </c>
      <c r="Q133" s="14">
        <f>HB_b!Q133*$A133</f>
        <v>2266.1520545199996</v>
      </c>
      <c r="R133" s="14">
        <f>HB_b!R133*$A133</f>
        <v>1899.9793326699998</v>
      </c>
      <c r="S133" s="14">
        <f>HB_b!S133*$A133</f>
        <v>1795.2313488300001</v>
      </c>
      <c r="T133" s="14">
        <f>HB_b!T133*$A133</f>
        <v>1799.5152283399993</v>
      </c>
      <c r="U133" s="14">
        <f>HB_b!U133*$A133</f>
        <v>2166.3642740500004</v>
      </c>
      <c r="V133" s="14">
        <f>HB_b!V133*$A133</f>
        <v>2464.8321840500003</v>
      </c>
      <c r="W133" s="14">
        <f>HB_b!W133*$A133</f>
        <v>1825.6395913700001</v>
      </c>
      <c r="X133" s="14">
        <f>HB_b!X133*$A133</f>
        <v>1776.8584490799994</v>
      </c>
      <c r="Y133" s="14">
        <f>HB_b!Y133*$A133</f>
        <v>1772.5734126399996</v>
      </c>
      <c r="Z133" s="14">
        <f>HB_b!Z133*$A133</f>
        <v>2082.6516001</v>
      </c>
      <c r="AA133" s="14">
        <f>HB_b!AA133*$A133</f>
        <v>2494.1309571099991</v>
      </c>
    </row>
    <row r="134" spans="1:27" x14ac:dyDescent="0.2">
      <c r="A134" s="12">
        <v>1</v>
      </c>
      <c r="B134" s="49">
        <v>1</v>
      </c>
      <c r="C134" s="29"/>
      <c r="D134" s="49" t="s">
        <v>247</v>
      </c>
      <c r="E134" s="30" t="s">
        <v>248</v>
      </c>
      <c r="F134" s="14">
        <f>HB_b!F134*$A134</f>
        <v>178.96156049000004</v>
      </c>
      <c r="G134" s="14">
        <f>HB_b!G134*$A134</f>
        <v>645.93759734000014</v>
      </c>
      <c r="H134" s="14">
        <f>HB_b!H134*$A134</f>
        <v>309.79883682000002</v>
      </c>
      <c r="I134" s="14">
        <f>HB_b!I134*$A134</f>
        <v>370.03211631999994</v>
      </c>
      <c r="J134" s="14">
        <f>HB_b!J134*$A134</f>
        <v>373.13121258999996</v>
      </c>
      <c r="K134" s="14">
        <f>HB_b!K134*$A134</f>
        <v>412.22484557999991</v>
      </c>
      <c r="L134" s="14">
        <f>HB_b!L134*$A134</f>
        <v>708.56564227999991</v>
      </c>
      <c r="M134" s="14">
        <f>HB_b!M134*$A134</f>
        <v>306.54880377000006</v>
      </c>
      <c r="N134" s="14">
        <f>HB_b!N134*$A134</f>
        <v>371.3644710800001</v>
      </c>
      <c r="O134" s="14">
        <f>HB_b!O134*$A134</f>
        <v>360.89712615000008</v>
      </c>
      <c r="P134" s="14">
        <f>HB_b!P134*$A134</f>
        <v>369.44900771000005</v>
      </c>
      <c r="Q134" s="14">
        <f>HB_b!Q134*$A134</f>
        <v>631.79796993999992</v>
      </c>
      <c r="R134" s="14">
        <f>HB_b!R134*$A134</f>
        <v>325.20845246000005</v>
      </c>
      <c r="S134" s="14">
        <f>HB_b!S134*$A134</f>
        <v>404.40052115999998</v>
      </c>
      <c r="T134" s="14">
        <f>HB_b!T134*$A134</f>
        <v>349.69132416000008</v>
      </c>
      <c r="U134" s="14">
        <f>HB_b!U134*$A134</f>
        <v>362.71186293</v>
      </c>
      <c r="V134" s="14">
        <f>HB_b!V134*$A134</f>
        <v>653.52492318000009</v>
      </c>
      <c r="W134" s="14">
        <f>HB_b!W134*$A134</f>
        <v>305.84562821999992</v>
      </c>
      <c r="X134" s="14">
        <f>HB_b!X134*$A134</f>
        <v>331.03874955999999</v>
      </c>
      <c r="Y134" s="14">
        <f>HB_b!Y134*$A134</f>
        <v>334.69474430999992</v>
      </c>
      <c r="Z134" s="14">
        <f>HB_b!Z134*$A134</f>
        <v>227.23367977000001</v>
      </c>
      <c r="AA134" s="14">
        <f>HB_b!AA134*$A134</f>
        <v>710.35582784000007</v>
      </c>
    </row>
    <row r="135" spans="1:27" x14ac:dyDescent="0.2">
      <c r="A135" s="12">
        <v>1</v>
      </c>
      <c r="B135" s="49">
        <v>1</v>
      </c>
      <c r="C135" s="29"/>
      <c r="D135" s="49" t="s">
        <v>249</v>
      </c>
      <c r="E135" s="30" t="s">
        <v>250</v>
      </c>
      <c r="F135" s="14">
        <f>HB_b!F135*$A135</f>
        <v>232.16419373999997</v>
      </c>
      <c r="G135" s="14">
        <f>HB_b!G135*$A135</f>
        <v>40.171508160000002</v>
      </c>
      <c r="H135" s="14">
        <f>HB_b!H135*$A135</f>
        <v>37.560285860000008</v>
      </c>
      <c r="I135" s="14">
        <f>HB_b!I135*$A135</f>
        <v>31.267662060000003</v>
      </c>
      <c r="J135" s="14">
        <f>HB_b!J135*$A135</f>
        <v>30.229568799999996</v>
      </c>
      <c r="K135" s="14">
        <f>HB_b!K135*$A135</f>
        <v>29.82413617000001</v>
      </c>
      <c r="L135" s="14">
        <f>HB_b!L135*$A135</f>
        <v>27.212043440000002</v>
      </c>
      <c r="M135" s="14">
        <f>HB_b!M135*$A135</f>
        <v>27.403295059999998</v>
      </c>
      <c r="N135" s="14">
        <f>HB_b!N135*$A135</f>
        <v>27.240997959999998</v>
      </c>
      <c r="O135" s="14">
        <f>HB_b!O135*$A135</f>
        <v>27.247083410000005</v>
      </c>
      <c r="P135" s="14">
        <f>HB_b!P135*$A135</f>
        <v>27.84688286999998</v>
      </c>
      <c r="Q135" s="14">
        <f>HB_b!Q135*$A135</f>
        <v>27.732699520000011</v>
      </c>
      <c r="R135" s="14">
        <f>HB_b!R135*$A135</f>
        <v>27.79544727</v>
      </c>
      <c r="S135" s="14">
        <f>HB_b!S135*$A135</f>
        <v>27.977315840000003</v>
      </c>
      <c r="T135" s="14">
        <f>HB_b!T135*$A135</f>
        <v>28.624217290000001</v>
      </c>
      <c r="U135" s="14">
        <f>HB_b!U135*$A135</f>
        <v>29.704954020000006</v>
      </c>
      <c r="V135" s="14">
        <f>HB_b!V135*$A135</f>
        <v>29.559179209999993</v>
      </c>
      <c r="W135" s="14">
        <f>HB_b!W135*$A135</f>
        <v>28.427843519999996</v>
      </c>
      <c r="X135" s="14">
        <f>HB_b!X135*$A135</f>
        <v>27.169489110000008</v>
      </c>
      <c r="Y135" s="14">
        <f>HB_b!Y135*$A135</f>
        <v>28.510601069999989</v>
      </c>
      <c r="Z135" s="14">
        <f>HB_b!Z135*$A135</f>
        <v>227.07809661999994</v>
      </c>
      <c r="AA135" s="14">
        <f>HB_b!AA135*$A135</f>
        <v>38.498579639999996</v>
      </c>
    </row>
    <row r="136" spans="1:27" x14ac:dyDescent="0.2">
      <c r="A136" s="12">
        <v>1</v>
      </c>
      <c r="B136" s="49">
        <v>1</v>
      </c>
      <c r="C136" s="29"/>
      <c r="D136" s="49" t="s">
        <v>251</v>
      </c>
      <c r="E136" s="31" t="s">
        <v>252</v>
      </c>
      <c r="F136" s="14">
        <f>HB_b!F136*$A136</f>
        <v>0</v>
      </c>
      <c r="G136" s="14">
        <f>HB_b!G136*$A136</f>
        <v>0</v>
      </c>
      <c r="H136" s="14">
        <f>HB_b!H136*$A136</f>
        <v>0</v>
      </c>
      <c r="I136" s="14">
        <f>HB_b!I136*$A136</f>
        <v>0</v>
      </c>
      <c r="J136" s="14">
        <f>HB_b!J136*$A136</f>
        <v>0</v>
      </c>
      <c r="K136" s="14">
        <f>HB_b!K136*$A136</f>
        <v>0</v>
      </c>
      <c r="L136" s="14">
        <f>HB_b!L136*$A136</f>
        <v>0</v>
      </c>
      <c r="M136" s="14">
        <f>HB_b!M136*$A136</f>
        <v>0</v>
      </c>
      <c r="N136" s="14">
        <f>HB_b!N136*$A136</f>
        <v>0</v>
      </c>
      <c r="O136" s="14">
        <f>HB_b!O136*$A136</f>
        <v>0</v>
      </c>
      <c r="P136" s="14">
        <f>HB_b!P136*$A136</f>
        <v>0</v>
      </c>
      <c r="Q136" s="14">
        <f>HB_b!Q136*$A136</f>
        <v>0</v>
      </c>
      <c r="R136" s="14">
        <f>HB_b!R136*$A136</f>
        <v>0</v>
      </c>
      <c r="S136" s="14">
        <f>HB_b!S136*$A136</f>
        <v>0</v>
      </c>
      <c r="T136" s="14">
        <f>HB_b!T136*$A136</f>
        <v>0</v>
      </c>
      <c r="U136" s="14">
        <f>HB_b!U136*$A136</f>
        <v>0</v>
      </c>
      <c r="V136" s="14">
        <f>HB_b!V136*$A136</f>
        <v>0</v>
      </c>
      <c r="W136" s="14">
        <f>HB_b!W136*$A136</f>
        <v>0</v>
      </c>
      <c r="X136" s="14">
        <f>HB_b!X136*$A136</f>
        <v>0</v>
      </c>
      <c r="Y136" s="14">
        <f>HB_b!Y136*$A136</f>
        <v>0</v>
      </c>
      <c r="Z136" s="14">
        <f>HB_b!Z136*$A136</f>
        <v>0</v>
      </c>
      <c r="AA136" s="14">
        <f>HB_b!AA136*$A136</f>
        <v>0</v>
      </c>
    </row>
    <row r="137" spans="1:27" x14ac:dyDescent="0.2">
      <c r="A137" s="49"/>
      <c r="B137" s="49"/>
      <c r="C137" s="29"/>
      <c r="D137" s="49"/>
      <c r="E137" s="18" t="s">
        <v>253</v>
      </c>
      <c r="F137" s="19">
        <f t="shared" ref="F137:AK137" si="26">SUM(F97,F103,F110,F114,F124,F125,F129,F132,F136)</f>
        <v>21919.145287397499</v>
      </c>
      <c r="G137" s="19">
        <f t="shared" si="26"/>
        <v>25401.244581560004</v>
      </c>
      <c r="H137" s="19">
        <f t="shared" si="26"/>
        <v>24362.808826819994</v>
      </c>
      <c r="I137" s="19">
        <f t="shared" si="26"/>
        <v>22227.917081314998</v>
      </c>
      <c r="J137" s="19">
        <f t="shared" si="26"/>
        <v>22721.686444814997</v>
      </c>
      <c r="K137" s="19">
        <f t="shared" si="26"/>
        <v>21615.657764105003</v>
      </c>
      <c r="L137" s="19">
        <f t="shared" si="26"/>
        <v>22196.370773564999</v>
      </c>
      <c r="M137" s="19">
        <f t="shared" si="26"/>
        <v>21502.156630397501</v>
      </c>
      <c r="N137" s="19">
        <f t="shared" si="26"/>
        <v>21910.108159330004</v>
      </c>
      <c r="O137" s="19">
        <f t="shared" si="26"/>
        <v>21653.352207360003</v>
      </c>
      <c r="P137" s="19">
        <f t="shared" si="26"/>
        <v>22461.171808912502</v>
      </c>
      <c r="Q137" s="19">
        <f t="shared" si="26"/>
        <v>27031.170762657501</v>
      </c>
      <c r="R137" s="19">
        <f t="shared" si="26"/>
        <v>20721.077219257502</v>
      </c>
      <c r="S137" s="19">
        <f t="shared" si="26"/>
        <v>21832.580772565001</v>
      </c>
      <c r="T137" s="19">
        <f t="shared" si="26"/>
        <v>20766.494657642495</v>
      </c>
      <c r="U137" s="19">
        <f t="shared" si="26"/>
        <v>20032.447529544999</v>
      </c>
      <c r="V137" s="19">
        <f t="shared" si="26"/>
        <v>23136.914423480001</v>
      </c>
      <c r="W137" s="19">
        <f t="shared" si="26"/>
        <v>21636.465992395002</v>
      </c>
      <c r="X137" s="19">
        <f t="shared" si="26"/>
        <v>21300.366320980003</v>
      </c>
      <c r="Y137" s="19">
        <f t="shared" si="26"/>
        <v>20916.659902795003</v>
      </c>
      <c r="Z137" s="19">
        <f t="shared" si="26"/>
        <v>23084.702311957502</v>
      </c>
      <c r="AA137" s="19">
        <f t="shared" si="26"/>
        <v>27751.622955645002</v>
      </c>
    </row>
    <row r="138" spans="1:27" x14ac:dyDescent="0.2">
      <c r="A138" s="49"/>
      <c r="B138" s="49"/>
      <c r="C138" s="29"/>
      <c r="D138" s="49"/>
      <c r="E138" s="18" t="s">
        <v>254</v>
      </c>
      <c r="F138" s="19">
        <f t="shared" ref="F138:AK138" si="27">F95-MIN(F95*0.75,F137)</f>
        <v>29468.163177250724</v>
      </c>
      <c r="G138" s="19">
        <f t="shared" si="27"/>
        <v>29312.142487995498</v>
      </c>
      <c r="H138" s="19">
        <f t="shared" si="27"/>
        <v>28145.526076598529</v>
      </c>
      <c r="I138" s="19">
        <f t="shared" si="27"/>
        <v>28293.94778859886</v>
      </c>
      <c r="J138" s="19">
        <f t="shared" si="27"/>
        <v>28291.954637403676</v>
      </c>
      <c r="K138" s="19">
        <f t="shared" si="27"/>
        <v>27235.246957141055</v>
      </c>
      <c r="L138" s="19">
        <f t="shared" si="27"/>
        <v>27872.441063738963</v>
      </c>
      <c r="M138" s="19">
        <f t="shared" si="27"/>
        <v>28220.788253964547</v>
      </c>
      <c r="N138" s="19">
        <f t="shared" si="27"/>
        <v>28321.721415971275</v>
      </c>
      <c r="O138" s="19">
        <f t="shared" si="27"/>
        <v>29047.133234417161</v>
      </c>
      <c r="P138" s="19">
        <f t="shared" si="27"/>
        <v>28210.76731491576</v>
      </c>
      <c r="Q138" s="19">
        <f t="shared" si="27"/>
        <v>28343.963332327301</v>
      </c>
      <c r="R138" s="19">
        <f t="shared" si="27"/>
        <v>29021.978277632334</v>
      </c>
      <c r="S138" s="19">
        <f t="shared" si="27"/>
        <v>29742.776867276261</v>
      </c>
      <c r="T138" s="19">
        <f t="shared" si="27"/>
        <v>30616.601985819307</v>
      </c>
      <c r="U138" s="19">
        <f t="shared" si="27"/>
        <v>29916.795056768631</v>
      </c>
      <c r="V138" s="19">
        <f t="shared" si="27"/>
        <v>29487.877251639202</v>
      </c>
      <c r="W138" s="19">
        <f t="shared" si="27"/>
        <v>29849.448551486857</v>
      </c>
      <c r="X138" s="19">
        <f t="shared" si="27"/>
        <v>29023.056740140626</v>
      </c>
      <c r="Y138" s="19">
        <f t="shared" si="27"/>
        <v>29338.672205054852</v>
      </c>
      <c r="Z138" s="19">
        <f t="shared" si="27"/>
        <v>26588.969328329273</v>
      </c>
      <c r="AA138" s="19">
        <f t="shared" si="27"/>
        <v>25999.271422641166</v>
      </c>
    </row>
    <row r="139" spans="1:27" x14ac:dyDescent="0.2">
      <c r="A139" s="49"/>
      <c r="B139" s="49"/>
      <c r="C139" s="29"/>
      <c r="D139" s="49"/>
      <c r="E139" s="18" t="s">
        <v>256</v>
      </c>
      <c r="F139" s="32">
        <f t="shared" ref="F139:AK139" si="28">MAX(IFERROR(F29/F138,0),0)</f>
        <v>3.1740438820108476</v>
      </c>
      <c r="G139" s="32">
        <f t="shared" si="28"/>
        <v>3.2086370323492419</v>
      </c>
      <c r="H139" s="32">
        <f t="shared" si="28"/>
        <v>3.7056043060565349</v>
      </c>
      <c r="I139" s="32">
        <f t="shared" si="28"/>
        <v>3.3750278471970314</v>
      </c>
      <c r="J139" s="32">
        <f t="shared" si="28"/>
        <v>3.3055922686334545</v>
      </c>
      <c r="K139" s="32">
        <f t="shared" si="28"/>
        <v>2.9962155824830465</v>
      </c>
      <c r="L139" s="32">
        <f t="shared" si="28"/>
        <v>3.15629618387069</v>
      </c>
      <c r="M139" s="32">
        <f t="shared" si="28"/>
        <v>2.9171881410642269</v>
      </c>
      <c r="N139" s="32">
        <f t="shared" si="28"/>
        <v>3.1048022286908852</v>
      </c>
      <c r="O139" s="32">
        <f t="shared" si="28"/>
        <v>3.0505574192123186</v>
      </c>
      <c r="P139" s="32">
        <f t="shared" si="28"/>
        <v>3.2437834955012552</v>
      </c>
      <c r="Q139" s="32">
        <f t="shared" si="28"/>
        <v>3.1075215213844927</v>
      </c>
      <c r="R139" s="32">
        <f t="shared" si="28"/>
        <v>2.9283352949964141</v>
      </c>
      <c r="S139" s="32">
        <f t="shared" si="28"/>
        <v>3.0329380569565805</v>
      </c>
      <c r="T139" s="32">
        <f t="shared" si="28"/>
        <v>2.9404457497222447</v>
      </c>
      <c r="U139" s="32">
        <f t="shared" si="28"/>
        <v>3.2264150113510106</v>
      </c>
      <c r="V139" s="32">
        <f t="shared" si="28"/>
        <v>3.1621694265085343</v>
      </c>
      <c r="W139" s="32">
        <f t="shared" si="28"/>
        <v>3.2038901931984363</v>
      </c>
      <c r="X139" s="32">
        <f t="shared" si="28"/>
        <v>3.0571062506864015</v>
      </c>
      <c r="Y139" s="32">
        <f t="shared" si="28"/>
        <v>3.2205799053782829</v>
      </c>
      <c r="Z139" s="32">
        <f t="shared" si="28"/>
        <v>3.2237814860801173</v>
      </c>
      <c r="AA139" s="32">
        <f t="shared" si="28"/>
        <v>3.4075767582151752</v>
      </c>
    </row>
    <row r="140" spans="1:27" x14ac:dyDescent="0.2">
      <c r="F140" s="50"/>
    </row>
    <row r="141" spans="1:27" x14ac:dyDescent="0.2">
      <c r="F141" s="50"/>
    </row>
  </sheetData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AF18E318-F20B-426B-86A0-678539BDAAC4}">
            <xm:f>'C:\LCR_КР\[Копия LCR_6Kx_Динаміка.xlsb]SPR'!#REF!</xm:f>
            <x14:dxf>
              <fill>
                <patternFill>
                  <bgColor theme="5" tint="0.79998168889431442"/>
                </patternFill>
              </fill>
            </x14:dxf>
          </x14:cfRule>
          <xm:sqref>F139:AA139 CJ139:CP139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J139"/>
  <sheetViews>
    <sheetView workbookViewId="0">
      <pane xSplit="5" ySplit="5" topLeftCell="F88" activePane="bottomRight" state="frozen"/>
      <selection activeCell="AB105" sqref="AB105"/>
      <selection pane="topRight" activeCell="AB105" sqref="AB105"/>
      <selection pane="bottomLeft" activeCell="AB105" sqref="AB105"/>
      <selection pane="bottomRight" activeCell="AB105" sqref="AB105"/>
    </sheetView>
  </sheetViews>
  <sheetFormatPr defaultRowHeight="12.75" x14ac:dyDescent="0.2"/>
  <cols>
    <col min="1" max="1" width="0" style="43" hidden="1" customWidth="1"/>
    <col min="2" max="2" width="9.140625" style="43"/>
    <col min="3" max="3" width="0" style="43" hidden="1" customWidth="1"/>
    <col min="4" max="4" width="19.140625" style="43" customWidth="1"/>
    <col min="5" max="5" width="58.28515625" style="43" customWidth="1"/>
    <col min="6" max="6" width="12.5703125" style="43" customWidth="1"/>
    <col min="7" max="7" width="11.85546875" style="43" customWidth="1"/>
    <col min="8" max="69" width="9.140625" style="43"/>
    <col min="70" max="70" width="10" style="43" customWidth="1"/>
    <col min="71" max="71" width="9.85546875" style="43" customWidth="1"/>
    <col min="72" max="16384" width="9.140625" style="43"/>
  </cols>
  <sheetData>
    <row r="1" spans="1:114" x14ac:dyDescent="0.2">
      <c r="E1" s="44" t="s">
        <v>297</v>
      </c>
    </row>
    <row r="2" spans="1:114" x14ac:dyDescent="0.2">
      <c r="E2" s="43">
        <v>2</v>
      </c>
    </row>
    <row r="4" spans="1:114" x14ac:dyDescent="0.2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114" x14ac:dyDescent="0.2">
      <c r="A5" s="2" t="s">
        <v>0</v>
      </c>
      <c r="B5" s="2" t="s">
        <v>1</v>
      </c>
      <c r="C5" s="2" t="s">
        <v>2</v>
      </c>
      <c r="D5" s="3" t="s">
        <v>294</v>
      </c>
      <c r="E5" s="4" t="s">
        <v>3</v>
      </c>
      <c r="F5" s="2">
        <f>ВВ!F5</f>
        <v>43864</v>
      </c>
      <c r="G5" s="2">
        <f>ВВ!G5</f>
        <v>43865</v>
      </c>
      <c r="H5" s="2">
        <f>ВВ!H5</f>
        <v>43866</v>
      </c>
      <c r="I5" s="2">
        <f>ВВ!I5</f>
        <v>43867</v>
      </c>
      <c r="J5" s="2">
        <f>ВВ!J5</f>
        <v>43868</v>
      </c>
      <c r="K5" s="2">
        <f>ВВ!K5</f>
        <v>43871</v>
      </c>
      <c r="L5" s="2">
        <f>ВВ!L5</f>
        <v>43872</v>
      </c>
      <c r="M5" s="2">
        <f>ВВ!M5</f>
        <v>43873</v>
      </c>
      <c r="N5" s="2">
        <f>ВВ!N5</f>
        <v>43874</v>
      </c>
      <c r="O5" s="2">
        <f>ВВ!O5</f>
        <v>43875</v>
      </c>
      <c r="P5" s="2">
        <f>ВВ!P5</f>
        <v>43878</v>
      </c>
      <c r="Q5" s="2">
        <f>ВВ!Q5</f>
        <v>43879</v>
      </c>
      <c r="R5" s="2">
        <f>ВВ!R5</f>
        <v>43880</v>
      </c>
      <c r="S5" s="2">
        <f>ВВ!S5</f>
        <v>43881</v>
      </c>
      <c r="T5" s="2">
        <f>ВВ!T5</f>
        <v>43882</v>
      </c>
      <c r="U5" s="2">
        <f>ВВ!U5</f>
        <v>43885</v>
      </c>
      <c r="V5" s="2">
        <f>ВВ!V5</f>
        <v>43886</v>
      </c>
      <c r="W5" s="2">
        <f>ВВ!W5</f>
        <v>43887</v>
      </c>
      <c r="X5" s="2">
        <f>ВВ!X5</f>
        <v>43888</v>
      </c>
      <c r="Y5" s="2">
        <f>ВВ!Y5</f>
        <v>43889</v>
      </c>
      <c r="Z5" s="2">
        <f>ВВ!Z5</f>
        <v>43892</v>
      </c>
      <c r="AA5" s="2">
        <f>ВВ!AA5</f>
        <v>43893</v>
      </c>
    </row>
    <row r="6" spans="1:114" x14ac:dyDescent="0.2">
      <c r="A6" s="5"/>
      <c r="B6" s="5"/>
      <c r="C6" s="5"/>
      <c r="D6" s="6"/>
      <c r="E6" s="7" t="s">
        <v>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114" x14ac:dyDescent="0.2">
      <c r="A7" s="9"/>
      <c r="B7" s="9"/>
      <c r="C7" s="10"/>
      <c r="D7" s="9"/>
      <c r="E7" s="9" t="s">
        <v>5</v>
      </c>
      <c r="F7" s="11">
        <f>F8+F9</f>
        <v>7656.0048278000004</v>
      </c>
      <c r="G7" s="11">
        <f t="shared" ref="G7:BK7" si="0">G8+G9</f>
        <v>7597.4423496800009</v>
      </c>
      <c r="H7" s="11">
        <f t="shared" si="0"/>
        <v>7297.2044512900029</v>
      </c>
      <c r="I7" s="11">
        <f t="shared" si="0"/>
        <v>7130.4961492100019</v>
      </c>
      <c r="J7" s="11">
        <f t="shared" si="0"/>
        <v>7310.3940503000003</v>
      </c>
      <c r="K7" s="11">
        <f t="shared" si="0"/>
        <v>7278.5522575100003</v>
      </c>
      <c r="L7" s="11">
        <f t="shared" si="0"/>
        <v>7258.1804070499975</v>
      </c>
      <c r="M7" s="11">
        <f t="shared" si="0"/>
        <v>7251.5424877400019</v>
      </c>
      <c r="N7" s="11">
        <f t="shared" si="0"/>
        <v>7206.0102632799999</v>
      </c>
      <c r="O7" s="11">
        <f t="shared" si="0"/>
        <v>7192.9788370499973</v>
      </c>
      <c r="P7" s="11">
        <f t="shared" si="0"/>
        <v>7095.7175659499999</v>
      </c>
      <c r="Q7" s="11">
        <f t="shared" si="0"/>
        <v>7253.3220640900017</v>
      </c>
      <c r="R7" s="11">
        <f t="shared" si="0"/>
        <v>7365.530811810002</v>
      </c>
      <c r="S7" s="11">
        <f t="shared" si="0"/>
        <v>7380.6817085500006</v>
      </c>
      <c r="T7" s="11">
        <f t="shared" si="0"/>
        <v>7405.4879256100003</v>
      </c>
      <c r="U7" s="11">
        <f t="shared" si="0"/>
        <v>7432.1483526199991</v>
      </c>
      <c r="V7" s="11">
        <f t="shared" si="0"/>
        <v>7423.3482033399996</v>
      </c>
      <c r="W7" s="11">
        <f t="shared" si="0"/>
        <v>7434.15503317</v>
      </c>
      <c r="X7" s="11">
        <f t="shared" si="0"/>
        <v>7608.6558904799977</v>
      </c>
      <c r="Y7" s="11">
        <f t="shared" si="0"/>
        <v>7889.3541088799993</v>
      </c>
      <c r="Z7" s="11">
        <f t="shared" si="0"/>
        <v>8163.8560219599985</v>
      </c>
      <c r="AA7" s="11">
        <f t="shared" si="0"/>
        <v>8399.5939706499976</v>
      </c>
    </row>
    <row r="8" spans="1:114" x14ac:dyDescent="0.2">
      <c r="A8" s="12">
        <v>1</v>
      </c>
      <c r="B8" s="12">
        <v>1</v>
      </c>
      <c r="C8" s="13"/>
      <c r="D8" s="12" t="s">
        <v>6</v>
      </c>
      <c r="E8" s="12" t="s">
        <v>7</v>
      </c>
      <c r="F8" s="14">
        <f>IB_b!F8*$A8</f>
        <v>7673.4703457600008</v>
      </c>
      <c r="G8" s="14">
        <f>IB_b!G8*$A8</f>
        <v>7614.9868156700013</v>
      </c>
      <c r="H8" s="14">
        <f>IB_b!H8*$A8</f>
        <v>7314.7903555800031</v>
      </c>
      <c r="I8" s="14">
        <f>IB_b!I8*$A8</f>
        <v>7147.9187578400015</v>
      </c>
      <c r="J8" s="14">
        <f>IB_b!J8*$A8</f>
        <v>7327.7735968300003</v>
      </c>
      <c r="K8" s="14">
        <f>IB_b!K8*$A8</f>
        <v>7295.76849993</v>
      </c>
      <c r="L8" s="14">
        <f>IB_b!L8*$A8</f>
        <v>7275.3486679299976</v>
      </c>
      <c r="M8" s="14">
        <f>IB_b!M8*$A8</f>
        <v>7268.6911638400015</v>
      </c>
      <c r="N8" s="14">
        <f>IB_b!N8*$A8</f>
        <v>7223.0834065899999</v>
      </c>
      <c r="O8" s="14">
        <f>IB_b!O8*$A8</f>
        <v>7210.1143800299969</v>
      </c>
      <c r="P8" s="14">
        <f>IB_b!P8*$A8</f>
        <v>7112.82187987</v>
      </c>
      <c r="Q8" s="14">
        <f>IB_b!Q8*$A8</f>
        <v>7270.396076150002</v>
      </c>
      <c r="R8" s="14">
        <f>IB_b!R8*$A8</f>
        <v>7382.6042918500016</v>
      </c>
      <c r="S8" s="14">
        <f>IB_b!S8*$A8</f>
        <v>7397.7441212500007</v>
      </c>
      <c r="T8" s="14">
        <f>IB_b!T8*$A8</f>
        <v>7422.6043046000004</v>
      </c>
      <c r="U8" s="14">
        <f>IB_b!U8*$A8</f>
        <v>7449.2270576499986</v>
      </c>
      <c r="V8" s="14">
        <f>IB_b!V8*$A8</f>
        <v>7440.4060732299995</v>
      </c>
      <c r="W8" s="14">
        <f>IB_b!W8*$A8</f>
        <v>7451.2405949900003</v>
      </c>
      <c r="X8" s="14">
        <f>IB_b!X8*$A8</f>
        <v>7625.7712408299976</v>
      </c>
      <c r="Y8" s="14">
        <f>IB_b!Y8*$A8</f>
        <v>7906.5592365699995</v>
      </c>
      <c r="Z8" s="14">
        <f>IB_b!Z8*$A8</f>
        <v>8181.0212916299988</v>
      </c>
      <c r="AA8" s="14">
        <f>IB_b!AA8*$A8</f>
        <v>8416.768532449998</v>
      </c>
    </row>
    <row r="9" spans="1:114" x14ac:dyDescent="0.2">
      <c r="A9" s="12">
        <v>1</v>
      </c>
      <c r="B9" s="12">
        <v>1</v>
      </c>
      <c r="C9" s="13"/>
      <c r="D9" s="12" t="s">
        <v>8</v>
      </c>
      <c r="E9" s="12" t="s">
        <v>9</v>
      </c>
      <c r="F9" s="14">
        <f>IB_b!F9*$A9</f>
        <v>-17.46551796</v>
      </c>
      <c r="G9" s="14">
        <f>IB_b!G9*$A9</f>
        <v>-17.544465990000003</v>
      </c>
      <c r="H9" s="14">
        <f>IB_b!H9*$A9</f>
        <v>-17.585904289999998</v>
      </c>
      <c r="I9" s="14">
        <f>IB_b!I9*$A9</f>
        <v>-17.422608630000003</v>
      </c>
      <c r="J9" s="14">
        <f>IB_b!J9*$A9</f>
        <v>-17.379546529999999</v>
      </c>
      <c r="K9" s="14">
        <f>IB_b!K9*$A9</f>
        <v>-17.21624242</v>
      </c>
      <c r="L9" s="14">
        <f>IB_b!L9*$A9</f>
        <v>-17.168260880000002</v>
      </c>
      <c r="M9" s="14">
        <f>IB_b!M9*$A9</f>
        <v>-17.148676100000003</v>
      </c>
      <c r="N9" s="14">
        <f>IB_b!N9*$A9</f>
        <v>-17.073143310000003</v>
      </c>
      <c r="O9" s="14">
        <f>IB_b!O9*$A9</f>
        <v>-17.13554298</v>
      </c>
      <c r="P9" s="14">
        <f>IB_b!P9*$A9</f>
        <v>-17.104313919999999</v>
      </c>
      <c r="Q9" s="14">
        <f>IB_b!Q9*$A9</f>
        <v>-17.074012059999998</v>
      </c>
      <c r="R9" s="14">
        <f>IB_b!R9*$A9</f>
        <v>-17.07348004</v>
      </c>
      <c r="S9" s="14">
        <f>IB_b!S9*$A9</f>
        <v>-17.062412700000003</v>
      </c>
      <c r="T9" s="14">
        <f>IB_b!T9*$A9</f>
        <v>-17.116378989999998</v>
      </c>
      <c r="U9" s="14">
        <f>IB_b!U9*$A9</f>
        <v>-17.078705030000002</v>
      </c>
      <c r="V9" s="14">
        <f>IB_b!V9*$A9</f>
        <v>-17.057869889999999</v>
      </c>
      <c r="W9" s="14">
        <f>IB_b!W9*$A9</f>
        <v>-17.085561819999995</v>
      </c>
      <c r="X9" s="14">
        <f>IB_b!X9*$A9</f>
        <v>-17.11535035</v>
      </c>
      <c r="Y9" s="14">
        <f>IB_b!Y9*$A9</f>
        <v>-17.205127690000001</v>
      </c>
      <c r="Z9" s="14">
        <f>IB_b!Z9*$A9</f>
        <v>-17.165269670000001</v>
      </c>
      <c r="AA9" s="14">
        <f>IB_b!AA9*$A9</f>
        <v>-17.174561799999996</v>
      </c>
    </row>
    <row r="10" spans="1:114" x14ac:dyDescent="0.2">
      <c r="A10" s="12">
        <v>1</v>
      </c>
      <c r="B10" s="12">
        <v>1</v>
      </c>
      <c r="C10" s="13"/>
      <c r="D10" s="15" t="s">
        <v>10</v>
      </c>
      <c r="E10" s="15" t="s">
        <v>11</v>
      </c>
      <c r="F10" s="14">
        <f>IB_b!F10*$A10</f>
        <v>0</v>
      </c>
      <c r="G10" s="14">
        <f>IB_b!G10*$A10</f>
        <v>0</v>
      </c>
      <c r="H10" s="14">
        <f>IB_b!H10*$A10</f>
        <v>0</v>
      </c>
      <c r="I10" s="14">
        <f>IB_b!I10*$A10</f>
        <v>0</v>
      </c>
      <c r="J10" s="14">
        <f>IB_b!J10*$A10</f>
        <v>0</v>
      </c>
      <c r="K10" s="14">
        <f>IB_b!K10*$A10</f>
        <v>0</v>
      </c>
      <c r="L10" s="14">
        <f>IB_b!L10*$A10</f>
        <v>0</v>
      </c>
      <c r="M10" s="14">
        <f>IB_b!M10*$A10</f>
        <v>0</v>
      </c>
      <c r="N10" s="14">
        <f>IB_b!N10*$A10</f>
        <v>0</v>
      </c>
      <c r="O10" s="14">
        <f>IB_b!O10*$A10</f>
        <v>0</v>
      </c>
      <c r="P10" s="14">
        <f>IB_b!P10*$A10</f>
        <v>0</v>
      </c>
      <c r="Q10" s="14">
        <f>IB_b!Q10*$A10</f>
        <v>0</v>
      </c>
      <c r="R10" s="14">
        <f>IB_b!R10*$A10</f>
        <v>0</v>
      </c>
      <c r="S10" s="14">
        <f>IB_b!S10*$A10</f>
        <v>0</v>
      </c>
      <c r="T10" s="14">
        <f>IB_b!T10*$A10</f>
        <v>0</v>
      </c>
      <c r="U10" s="14">
        <f>IB_b!U10*$A10</f>
        <v>0</v>
      </c>
      <c r="V10" s="14">
        <f>IB_b!V10*$A10</f>
        <v>0</v>
      </c>
      <c r="W10" s="14">
        <f>IB_b!W10*$A10</f>
        <v>0</v>
      </c>
      <c r="X10" s="14">
        <f>IB_b!X10*$A10</f>
        <v>0</v>
      </c>
      <c r="Y10" s="14">
        <f>IB_b!Y10*$A10</f>
        <v>0</v>
      </c>
      <c r="Z10" s="14">
        <f>IB_b!Z10*$A10</f>
        <v>0</v>
      </c>
      <c r="AA10" s="14">
        <f>IB_b!AA10*$A10</f>
        <v>0</v>
      </c>
    </row>
    <row r="11" spans="1:114" x14ac:dyDescent="0.2">
      <c r="A11" s="12"/>
      <c r="B11" s="12"/>
      <c r="C11" s="13"/>
      <c r="D11" s="12"/>
      <c r="E11" s="15" t="s">
        <v>12</v>
      </c>
      <c r="F11" s="11">
        <f>F12+F15+F16+F17</f>
        <v>2895.7322788000001</v>
      </c>
      <c r="G11" s="11">
        <f t="shared" ref="G11:BK11" si="1">G12+G15+G16+G17</f>
        <v>2885.4142614000002</v>
      </c>
      <c r="H11" s="11">
        <f t="shared" si="1"/>
        <v>2865.3247116000002</v>
      </c>
      <c r="I11" s="11">
        <f t="shared" si="1"/>
        <v>2712.7031019000005</v>
      </c>
      <c r="J11" s="11">
        <f t="shared" si="1"/>
        <v>2707.4643209999999</v>
      </c>
      <c r="K11" s="11">
        <f t="shared" si="1"/>
        <v>2683.8246859999999</v>
      </c>
      <c r="L11" s="11">
        <f t="shared" si="1"/>
        <v>2647.959429</v>
      </c>
      <c r="M11" s="11">
        <f t="shared" si="1"/>
        <v>2654.1355812000006</v>
      </c>
      <c r="N11" s="11">
        <f t="shared" si="1"/>
        <v>571.51367367</v>
      </c>
      <c r="O11" s="11">
        <f t="shared" si="1"/>
        <v>26.407334799999997</v>
      </c>
      <c r="P11" s="11">
        <f t="shared" si="1"/>
        <v>27.343601499999998</v>
      </c>
      <c r="Q11" s="11">
        <f t="shared" si="1"/>
        <v>27.307299</v>
      </c>
      <c r="R11" s="11">
        <f t="shared" si="1"/>
        <v>25.8389992</v>
      </c>
      <c r="S11" s="11">
        <f t="shared" si="1"/>
        <v>25.8363567</v>
      </c>
      <c r="T11" s="11">
        <f t="shared" si="1"/>
        <v>14.542198300000001</v>
      </c>
      <c r="U11" s="11">
        <f t="shared" si="1"/>
        <v>18.235886499999999</v>
      </c>
      <c r="V11" s="11">
        <f t="shared" si="1"/>
        <v>70.131203999999997</v>
      </c>
      <c r="W11" s="11">
        <f t="shared" si="1"/>
        <v>87.414215999999996</v>
      </c>
      <c r="X11" s="11">
        <f t="shared" si="1"/>
        <v>87.525537599999993</v>
      </c>
      <c r="Y11" s="11">
        <f t="shared" si="1"/>
        <v>87.947631999999999</v>
      </c>
      <c r="Z11" s="11">
        <f t="shared" si="1"/>
        <v>99.914147999999997</v>
      </c>
      <c r="AA11" s="11">
        <f t="shared" si="1"/>
        <v>100.03212000000001</v>
      </c>
    </row>
    <row r="12" spans="1:114" x14ac:dyDescent="0.2">
      <c r="A12" s="12"/>
      <c r="B12" s="16"/>
      <c r="C12" s="10"/>
      <c r="D12" s="17"/>
      <c r="E12" s="17" t="s">
        <v>13</v>
      </c>
      <c r="F12" s="11">
        <f>IF($E$2=2,0,F13+F14)</f>
        <v>0</v>
      </c>
      <c r="G12" s="11">
        <f t="shared" ref="G12:BK12" si="2">IF($E$2=2,0,G13+G14)</f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 t="shared" si="2"/>
        <v>0</v>
      </c>
      <c r="M12" s="11">
        <f t="shared" si="2"/>
        <v>0</v>
      </c>
      <c r="N12" s="11">
        <f t="shared" si="2"/>
        <v>0</v>
      </c>
      <c r="O12" s="11">
        <f t="shared" si="2"/>
        <v>0</v>
      </c>
      <c r="P12" s="11">
        <f t="shared" si="2"/>
        <v>0</v>
      </c>
      <c r="Q12" s="11">
        <f t="shared" si="2"/>
        <v>0</v>
      </c>
      <c r="R12" s="11">
        <f t="shared" si="2"/>
        <v>0</v>
      </c>
      <c r="S12" s="11">
        <f t="shared" si="2"/>
        <v>0</v>
      </c>
      <c r="T12" s="11">
        <f t="shared" si="2"/>
        <v>0</v>
      </c>
      <c r="U12" s="11">
        <f t="shared" si="2"/>
        <v>0</v>
      </c>
      <c r="V12" s="11">
        <f t="shared" si="2"/>
        <v>0</v>
      </c>
      <c r="W12" s="11">
        <f t="shared" si="2"/>
        <v>0</v>
      </c>
      <c r="X12" s="11">
        <f t="shared" si="2"/>
        <v>0</v>
      </c>
      <c r="Y12" s="11">
        <f t="shared" si="2"/>
        <v>0</v>
      </c>
      <c r="Z12" s="11">
        <f t="shared" si="2"/>
        <v>0</v>
      </c>
      <c r="AA12" s="11">
        <f t="shared" si="2"/>
        <v>0</v>
      </c>
    </row>
    <row r="13" spans="1:114" s="46" customFormat="1" x14ac:dyDescent="0.2">
      <c r="A13" s="37">
        <v>0</v>
      </c>
      <c r="B13" s="38">
        <v>0</v>
      </c>
      <c r="C13" s="39">
        <v>1</v>
      </c>
      <c r="D13" s="45" t="s">
        <v>14</v>
      </c>
      <c r="E13" s="45" t="s">
        <v>15</v>
      </c>
      <c r="F13" s="14">
        <f>IB_b!F13*$A13</f>
        <v>0</v>
      </c>
      <c r="G13" s="14">
        <f>IB_b!G13*$A13</f>
        <v>0</v>
      </c>
      <c r="H13" s="14">
        <f>IB_b!H13*$A13</f>
        <v>0</v>
      </c>
      <c r="I13" s="14">
        <f>IB_b!I13*$A13</f>
        <v>0</v>
      </c>
      <c r="J13" s="14">
        <f>IB_b!J13*$A13</f>
        <v>0</v>
      </c>
      <c r="K13" s="14">
        <f>IB_b!K13*$A13</f>
        <v>0</v>
      </c>
      <c r="L13" s="14">
        <f>IB_b!L13*$A13</f>
        <v>0</v>
      </c>
      <c r="M13" s="14">
        <f>IB_b!M13*$A13</f>
        <v>0</v>
      </c>
      <c r="N13" s="14">
        <f>IB_b!N13*$A13</f>
        <v>0</v>
      </c>
      <c r="O13" s="14">
        <f>IB_b!O13*$A13</f>
        <v>0</v>
      </c>
      <c r="P13" s="14">
        <f>IB_b!P13*$A13</f>
        <v>0</v>
      </c>
      <c r="Q13" s="14">
        <f>IB_b!Q13*$A13</f>
        <v>0</v>
      </c>
      <c r="R13" s="14">
        <f>IB_b!R13*$A13</f>
        <v>0</v>
      </c>
      <c r="S13" s="14">
        <f>IB_b!S13*$A13</f>
        <v>0</v>
      </c>
      <c r="T13" s="14">
        <f>IB_b!T13*$A13</f>
        <v>0</v>
      </c>
      <c r="U13" s="14">
        <f>IB_b!U13*$A13</f>
        <v>0</v>
      </c>
      <c r="V13" s="14">
        <f>IB_b!V13*$A13</f>
        <v>0</v>
      </c>
      <c r="W13" s="14">
        <f>IB_b!W13*$A13</f>
        <v>0</v>
      </c>
      <c r="X13" s="14">
        <f>IB_b!X13*$A13</f>
        <v>0</v>
      </c>
      <c r="Y13" s="14">
        <f>IB_b!Y13*$A13</f>
        <v>0</v>
      </c>
      <c r="Z13" s="14">
        <f>IB_b!Z13*$A13</f>
        <v>0</v>
      </c>
      <c r="AA13" s="14">
        <f>IB_b!AA13*$A13</f>
        <v>0</v>
      </c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</row>
    <row r="14" spans="1:114" s="46" customFormat="1" x14ac:dyDescent="0.2">
      <c r="A14" s="37">
        <v>0</v>
      </c>
      <c r="B14" s="38">
        <v>0</v>
      </c>
      <c r="C14" s="39">
        <v>2</v>
      </c>
      <c r="D14" s="45" t="s">
        <v>14</v>
      </c>
      <c r="E14" s="45" t="s">
        <v>16</v>
      </c>
      <c r="F14" s="14">
        <f>IB_b!F14*$A14</f>
        <v>0</v>
      </c>
      <c r="G14" s="14">
        <f>IB_b!G14*$A14</f>
        <v>0</v>
      </c>
      <c r="H14" s="14">
        <f>IB_b!H14*$A14</f>
        <v>0</v>
      </c>
      <c r="I14" s="14">
        <f>IB_b!I14*$A14</f>
        <v>0</v>
      </c>
      <c r="J14" s="14">
        <f>IB_b!J14*$A14</f>
        <v>0</v>
      </c>
      <c r="K14" s="14">
        <f>IB_b!K14*$A14</f>
        <v>0</v>
      </c>
      <c r="L14" s="14">
        <f>IB_b!L14*$A14</f>
        <v>0</v>
      </c>
      <c r="M14" s="14">
        <f>IB_b!M14*$A14</f>
        <v>0</v>
      </c>
      <c r="N14" s="14">
        <f>IB_b!N14*$A14</f>
        <v>0</v>
      </c>
      <c r="O14" s="14">
        <f>IB_b!O14*$A14</f>
        <v>0</v>
      </c>
      <c r="P14" s="14">
        <f>IB_b!P14*$A14</f>
        <v>0</v>
      </c>
      <c r="Q14" s="14">
        <f>IB_b!Q14*$A14</f>
        <v>0</v>
      </c>
      <c r="R14" s="14">
        <f>IB_b!R14*$A14</f>
        <v>0</v>
      </c>
      <c r="S14" s="14">
        <f>IB_b!S14*$A14</f>
        <v>0</v>
      </c>
      <c r="T14" s="14">
        <f>IB_b!T14*$A14</f>
        <v>0</v>
      </c>
      <c r="U14" s="14">
        <f>IB_b!U14*$A14</f>
        <v>0</v>
      </c>
      <c r="V14" s="14">
        <f>IB_b!V14*$A14</f>
        <v>0</v>
      </c>
      <c r="W14" s="14">
        <f>IB_b!W14*$A14</f>
        <v>0</v>
      </c>
      <c r="X14" s="14">
        <f>IB_b!X14*$A14</f>
        <v>0</v>
      </c>
      <c r="Y14" s="14">
        <f>IB_b!Y14*$A14</f>
        <v>0</v>
      </c>
      <c r="Z14" s="14">
        <f>IB_b!Z14*$A14</f>
        <v>0</v>
      </c>
      <c r="AA14" s="14">
        <f>IB_b!AA14*$A14</f>
        <v>0</v>
      </c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</row>
    <row r="15" spans="1:114" x14ac:dyDescent="0.2">
      <c r="A15" s="12">
        <v>1</v>
      </c>
      <c r="B15" s="17">
        <v>1</v>
      </c>
      <c r="C15" s="10"/>
      <c r="D15" s="17" t="s">
        <v>17</v>
      </c>
      <c r="E15" s="17" t="s">
        <v>18</v>
      </c>
      <c r="F15" s="14">
        <f>IB_b!F15*$A15</f>
        <v>2895.7322788000001</v>
      </c>
      <c r="G15" s="14">
        <f>IB_b!G15*$A15</f>
        <v>2885.4142614000002</v>
      </c>
      <c r="H15" s="14">
        <f>IB_b!H15*$A15</f>
        <v>2865.3247116000002</v>
      </c>
      <c r="I15" s="14">
        <f>IB_b!I15*$A15</f>
        <v>2712.7031019000005</v>
      </c>
      <c r="J15" s="14">
        <f>IB_b!J15*$A15</f>
        <v>2707.4643209999999</v>
      </c>
      <c r="K15" s="14">
        <f>IB_b!K15*$A15</f>
        <v>2683.8246859999999</v>
      </c>
      <c r="L15" s="14">
        <f>IB_b!L15*$A15</f>
        <v>2647.959429</v>
      </c>
      <c r="M15" s="14">
        <f>IB_b!M15*$A15</f>
        <v>2654.1355812000006</v>
      </c>
      <c r="N15" s="14">
        <f>IB_b!N15*$A15</f>
        <v>571.51367367</v>
      </c>
      <c r="O15" s="14">
        <f>IB_b!O15*$A15</f>
        <v>26.407334799999997</v>
      </c>
      <c r="P15" s="14">
        <f>IB_b!P15*$A15</f>
        <v>27.343601499999998</v>
      </c>
      <c r="Q15" s="14">
        <f>IB_b!Q15*$A15</f>
        <v>27.307299</v>
      </c>
      <c r="R15" s="14">
        <f>IB_b!R15*$A15</f>
        <v>25.8389992</v>
      </c>
      <c r="S15" s="14">
        <f>IB_b!S15*$A15</f>
        <v>25.8363567</v>
      </c>
      <c r="T15" s="14">
        <f>IB_b!T15*$A15</f>
        <v>14.542198300000001</v>
      </c>
      <c r="U15" s="14">
        <f>IB_b!U15*$A15</f>
        <v>18.235886499999999</v>
      </c>
      <c r="V15" s="14">
        <f>IB_b!V15*$A15</f>
        <v>70.131203999999997</v>
      </c>
      <c r="W15" s="14">
        <f>IB_b!W15*$A15</f>
        <v>87.414215999999996</v>
      </c>
      <c r="X15" s="14">
        <f>IB_b!X15*$A15</f>
        <v>87.525537599999993</v>
      </c>
      <c r="Y15" s="14">
        <f>IB_b!Y15*$A15</f>
        <v>87.947631999999999</v>
      </c>
      <c r="Z15" s="14">
        <f>IB_b!Z15*$A15</f>
        <v>99.914147999999997</v>
      </c>
      <c r="AA15" s="14">
        <f>IB_b!AA15*$A15</f>
        <v>100.03212000000001</v>
      </c>
    </row>
    <row r="16" spans="1:114" x14ac:dyDescent="0.2">
      <c r="A16" s="12">
        <v>1</v>
      </c>
      <c r="B16" s="17">
        <v>1</v>
      </c>
      <c r="C16" s="10"/>
      <c r="D16" s="17" t="s">
        <v>19</v>
      </c>
      <c r="E16" s="17" t="s">
        <v>20</v>
      </c>
      <c r="F16" s="14">
        <f>IB_b!F16*$A16</f>
        <v>0</v>
      </c>
      <c r="G16" s="14">
        <f>IB_b!G16*$A16</f>
        <v>0</v>
      </c>
      <c r="H16" s="14">
        <f>IB_b!H16*$A16</f>
        <v>0</v>
      </c>
      <c r="I16" s="14">
        <f>IB_b!I16*$A16</f>
        <v>0</v>
      </c>
      <c r="J16" s="14">
        <f>IB_b!J16*$A16</f>
        <v>0</v>
      </c>
      <c r="K16" s="14">
        <f>IB_b!K16*$A16</f>
        <v>0</v>
      </c>
      <c r="L16" s="14">
        <f>IB_b!L16*$A16</f>
        <v>0</v>
      </c>
      <c r="M16" s="14">
        <f>IB_b!M16*$A16</f>
        <v>0</v>
      </c>
      <c r="N16" s="14">
        <f>IB_b!N16*$A16</f>
        <v>0</v>
      </c>
      <c r="O16" s="14">
        <f>IB_b!O16*$A16</f>
        <v>0</v>
      </c>
      <c r="P16" s="14">
        <f>IB_b!P16*$A16</f>
        <v>0</v>
      </c>
      <c r="Q16" s="14">
        <f>IB_b!Q16*$A16</f>
        <v>0</v>
      </c>
      <c r="R16" s="14">
        <f>IB_b!R16*$A16</f>
        <v>0</v>
      </c>
      <c r="S16" s="14">
        <f>IB_b!S16*$A16</f>
        <v>0</v>
      </c>
      <c r="T16" s="14">
        <f>IB_b!T16*$A16</f>
        <v>0</v>
      </c>
      <c r="U16" s="14">
        <f>IB_b!U16*$A16</f>
        <v>0</v>
      </c>
      <c r="V16" s="14">
        <f>IB_b!V16*$A16</f>
        <v>0</v>
      </c>
      <c r="W16" s="14">
        <f>IB_b!W16*$A16</f>
        <v>0</v>
      </c>
      <c r="X16" s="14">
        <f>IB_b!X16*$A16</f>
        <v>0</v>
      </c>
      <c r="Y16" s="14">
        <f>IB_b!Y16*$A16</f>
        <v>0</v>
      </c>
      <c r="Z16" s="14">
        <f>IB_b!Z16*$A16</f>
        <v>0</v>
      </c>
      <c r="AA16" s="14">
        <f>IB_b!AA16*$A16</f>
        <v>0</v>
      </c>
    </row>
    <row r="17" spans="1:27" x14ac:dyDescent="0.2">
      <c r="A17" s="12">
        <v>0.85</v>
      </c>
      <c r="B17" s="17">
        <v>0.85</v>
      </c>
      <c r="C17" s="10"/>
      <c r="D17" s="17" t="s">
        <v>21</v>
      </c>
      <c r="E17" s="17" t="s">
        <v>22</v>
      </c>
      <c r="F17" s="14">
        <f>IB_b!F17*$A17</f>
        <v>0</v>
      </c>
      <c r="G17" s="14">
        <f>IB_b!G17*$A17</f>
        <v>0</v>
      </c>
      <c r="H17" s="14">
        <f>IB_b!H17*$A17</f>
        <v>0</v>
      </c>
      <c r="I17" s="14">
        <f>IB_b!I17*$A17</f>
        <v>0</v>
      </c>
      <c r="J17" s="14">
        <f>IB_b!J17*$A17</f>
        <v>0</v>
      </c>
      <c r="K17" s="14">
        <f>IB_b!K17*$A17</f>
        <v>0</v>
      </c>
      <c r="L17" s="14">
        <f>IB_b!L17*$A17</f>
        <v>0</v>
      </c>
      <c r="M17" s="14">
        <f>IB_b!M17*$A17</f>
        <v>0</v>
      </c>
      <c r="N17" s="14">
        <f>IB_b!N17*$A17</f>
        <v>0</v>
      </c>
      <c r="O17" s="14">
        <f>IB_b!O17*$A17</f>
        <v>0</v>
      </c>
      <c r="P17" s="14">
        <f>IB_b!P17*$A17</f>
        <v>0</v>
      </c>
      <c r="Q17" s="14">
        <f>IB_b!Q17*$A17</f>
        <v>0</v>
      </c>
      <c r="R17" s="14">
        <f>IB_b!R17*$A17</f>
        <v>0</v>
      </c>
      <c r="S17" s="14">
        <f>IB_b!S17*$A17</f>
        <v>0</v>
      </c>
      <c r="T17" s="14">
        <f>IB_b!T17*$A17</f>
        <v>0</v>
      </c>
      <c r="U17" s="14">
        <f>IB_b!U17*$A17</f>
        <v>0</v>
      </c>
      <c r="V17" s="14">
        <f>IB_b!V17*$A17</f>
        <v>0</v>
      </c>
      <c r="W17" s="14">
        <f>IB_b!W17*$A17</f>
        <v>0</v>
      </c>
      <c r="X17" s="14">
        <f>IB_b!X17*$A17</f>
        <v>0</v>
      </c>
      <c r="Y17" s="14">
        <f>IB_b!Y17*$A17</f>
        <v>0</v>
      </c>
      <c r="Z17" s="14">
        <f>IB_b!Z17*$A17</f>
        <v>0</v>
      </c>
      <c r="AA17" s="14">
        <f>IB_b!AA17*$A17</f>
        <v>0</v>
      </c>
    </row>
    <row r="18" spans="1:27" x14ac:dyDescent="0.2">
      <c r="A18" s="12">
        <v>0</v>
      </c>
      <c r="B18" s="17">
        <v>0</v>
      </c>
      <c r="C18" s="10"/>
      <c r="D18" s="9" t="s">
        <v>23</v>
      </c>
      <c r="E18" s="9" t="s">
        <v>24</v>
      </c>
      <c r="F18" s="14">
        <f>IB_b!F18*$A18</f>
        <v>0</v>
      </c>
      <c r="G18" s="14">
        <f>IB_b!G18*$A18</f>
        <v>0</v>
      </c>
      <c r="H18" s="14">
        <f>IB_b!H18*$A18</f>
        <v>0</v>
      </c>
      <c r="I18" s="14">
        <f>IB_b!I18*$A18</f>
        <v>0</v>
      </c>
      <c r="J18" s="14">
        <f>IB_b!J18*$A18</f>
        <v>0</v>
      </c>
      <c r="K18" s="14">
        <f>IB_b!K18*$A18</f>
        <v>0</v>
      </c>
      <c r="L18" s="14">
        <f>IB_b!L18*$A18</f>
        <v>0</v>
      </c>
      <c r="M18" s="14">
        <f>IB_b!M18*$A18</f>
        <v>0</v>
      </c>
      <c r="N18" s="14">
        <f>IB_b!N18*$A18</f>
        <v>0</v>
      </c>
      <c r="O18" s="14">
        <f>IB_b!O18*$A18</f>
        <v>0</v>
      </c>
      <c r="P18" s="14">
        <f>IB_b!P18*$A18</f>
        <v>0</v>
      </c>
      <c r="Q18" s="14">
        <f>IB_b!Q18*$A18</f>
        <v>0</v>
      </c>
      <c r="R18" s="14">
        <f>IB_b!R18*$A18</f>
        <v>0</v>
      </c>
      <c r="S18" s="14">
        <f>IB_b!S18*$A18</f>
        <v>0</v>
      </c>
      <c r="T18" s="14">
        <f>IB_b!T18*$A18</f>
        <v>0</v>
      </c>
      <c r="U18" s="14">
        <f>IB_b!U18*$A18</f>
        <v>0</v>
      </c>
      <c r="V18" s="14">
        <f>IB_b!V18*$A18</f>
        <v>0</v>
      </c>
      <c r="W18" s="14">
        <f>IB_b!W18*$A18</f>
        <v>0</v>
      </c>
      <c r="X18" s="14">
        <f>IB_b!X18*$A18</f>
        <v>0</v>
      </c>
      <c r="Y18" s="14">
        <f>IB_b!Y18*$A18</f>
        <v>0</v>
      </c>
      <c r="Z18" s="14">
        <f>IB_b!Z18*$A18</f>
        <v>0</v>
      </c>
      <c r="AA18" s="14">
        <f>IB_b!AA18*$A18</f>
        <v>0</v>
      </c>
    </row>
    <row r="19" spans="1:27" x14ac:dyDescent="0.2">
      <c r="A19" s="12">
        <v>1</v>
      </c>
      <c r="B19" s="12">
        <v>1</v>
      </c>
      <c r="C19" s="13"/>
      <c r="D19" s="15" t="s">
        <v>25</v>
      </c>
      <c r="E19" s="15" t="s">
        <v>26</v>
      </c>
      <c r="F19" s="14">
        <f>IB_b!F19*$A19</f>
        <v>0</v>
      </c>
      <c r="G19" s="14">
        <f>IB_b!G19*$A19</f>
        <v>0</v>
      </c>
      <c r="H19" s="14">
        <f>IB_b!H19*$A19</f>
        <v>0</v>
      </c>
      <c r="I19" s="14">
        <f>IB_b!I19*$A19</f>
        <v>219.6448</v>
      </c>
      <c r="J19" s="14">
        <f>IB_b!J19*$A19</f>
        <v>0</v>
      </c>
      <c r="K19" s="14">
        <f>IB_b!K19*$A19</f>
        <v>0</v>
      </c>
      <c r="L19" s="14">
        <f>IB_b!L19*$A19</f>
        <v>0</v>
      </c>
      <c r="M19" s="14">
        <f>IB_b!M19*$A19</f>
        <v>0</v>
      </c>
      <c r="N19" s="14">
        <f>IB_b!N19*$A19</f>
        <v>0</v>
      </c>
      <c r="O19" s="14">
        <f>IB_b!O19*$A19</f>
        <v>0</v>
      </c>
      <c r="P19" s="14">
        <f>IB_b!P19*$A19</f>
        <v>0</v>
      </c>
      <c r="Q19" s="14">
        <f>IB_b!Q19*$A19</f>
        <v>0</v>
      </c>
      <c r="R19" s="14">
        <f>IB_b!R19*$A19</f>
        <v>0</v>
      </c>
      <c r="S19" s="14">
        <f>IB_b!S19*$A19</f>
        <v>0</v>
      </c>
      <c r="T19" s="14">
        <f>IB_b!T19*$A19</f>
        <v>0</v>
      </c>
      <c r="U19" s="14">
        <f>IB_b!U19*$A19</f>
        <v>0</v>
      </c>
      <c r="V19" s="14">
        <f>IB_b!V19*$A19</f>
        <v>0</v>
      </c>
      <c r="W19" s="14">
        <f>IB_b!W19*$A19</f>
        <v>0</v>
      </c>
      <c r="X19" s="14">
        <f>IB_b!X19*$A19</f>
        <v>0</v>
      </c>
      <c r="Y19" s="14">
        <f>IB_b!Y19*$A19</f>
        <v>0</v>
      </c>
      <c r="Z19" s="14">
        <f>IB_b!Z19*$A19</f>
        <v>0</v>
      </c>
      <c r="AA19" s="14">
        <f>IB_b!AA19*$A19</f>
        <v>0</v>
      </c>
    </row>
    <row r="20" spans="1:27" x14ac:dyDescent="0.2">
      <c r="A20" s="12">
        <v>1</v>
      </c>
      <c r="B20" s="12">
        <v>1</v>
      </c>
      <c r="C20" s="13"/>
      <c r="D20" s="15" t="s">
        <v>27</v>
      </c>
      <c r="E20" s="15" t="s">
        <v>28</v>
      </c>
      <c r="F20" s="14">
        <f>IB_b!F20*$A20</f>
        <v>8098.87</v>
      </c>
      <c r="G20" s="14">
        <f>IB_b!G20*$A20</f>
        <v>8134.5550000000003</v>
      </c>
      <c r="H20" s="14">
        <f>IB_b!H20*$A20</f>
        <v>8152.17</v>
      </c>
      <c r="I20" s="14">
        <f>IB_b!I20*$A20</f>
        <v>8076.9975000000004</v>
      </c>
      <c r="J20" s="14">
        <f>IB_b!J20*$A20</f>
        <v>8058.6674999999996</v>
      </c>
      <c r="K20" s="14">
        <f>IB_b!K20*$A20</f>
        <v>7988.3050000000003</v>
      </c>
      <c r="L20" s="14">
        <f>IB_b!L20*$A20</f>
        <v>6747.6750000000002</v>
      </c>
      <c r="M20" s="14">
        <f>IB_b!M20*$A20</f>
        <v>6742.67</v>
      </c>
      <c r="N20" s="14">
        <f>IB_b!N20*$A20</f>
        <v>6716.49</v>
      </c>
      <c r="O20" s="14">
        <f>IB_b!O20*$A20</f>
        <v>6736.5649999999996</v>
      </c>
      <c r="P20" s="14">
        <f>IB_b!P20*$A20</f>
        <v>6731.8625000000002</v>
      </c>
      <c r="Q20" s="14">
        <f>IB_b!Q20*$A20</f>
        <v>6722.9250000000002</v>
      </c>
      <c r="R20" s="14">
        <f>IB_b!R20*$A20</f>
        <v>6722.54</v>
      </c>
      <c r="S20" s="14">
        <f>IB_b!S20*$A20</f>
        <v>6721.8525</v>
      </c>
      <c r="T20" s="14">
        <f>IB_b!T20*$A20</f>
        <v>6130.7749999999996</v>
      </c>
      <c r="U20" s="14">
        <f>IB_b!U20*$A20</f>
        <v>6119.4250000000002</v>
      </c>
      <c r="V20" s="14">
        <f>IB_b!V20*$A20</f>
        <v>6113.25</v>
      </c>
      <c r="W20" s="14">
        <f>IB_b!W20*$A20</f>
        <v>6124.875</v>
      </c>
      <c r="X20" s="14">
        <f>IB_b!X20*$A20</f>
        <v>6132.6750000000002</v>
      </c>
      <c r="Y20" s="14">
        <f>IB_b!Y20*$A20</f>
        <v>6162.25</v>
      </c>
      <c r="Z20" s="14">
        <f>IB_b!Z20*$A20</f>
        <v>6140.25</v>
      </c>
      <c r="AA20" s="14">
        <f>IB_b!AA20*$A20</f>
        <v>6147.5</v>
      </c>
    </row>
    <row r="21" spans="1:27" x14ac:dyDescent="0.2">
      <c r="A21" s="12">
        <v>1</v>
      </c>
      <c r="B21" s="12">
        <v>1</v>
      </c>
      <c r="C21" s="13"/>
      <c r="D21" s="15" t="s">
        <v>29</v>
      </c>
      <c r="E21" s="15" t="s">
        <v>30</v>
      </c>
      <c r="F21" s="14">
        <f>IB_b!F21*$A21</f>
        <v>1141.3176800000001</v>
      </c>
      <c r="G21" s="14">
        <f>IB_b!G21*$A21</f>
        <v>1146.3465200000001</v>
      </c>
      <c r="H21" s="14">
        <f>IB_b!H21*$A21</f>
        <v>1148.82888</v>
      </c>
      <c r="I21" s="14">
        <f>IB_b!I21*$A21</f>
        <v>1138.23534</v>
      </c>
      <c r="J21" s="14">
        <f>IB_b!J21*$A21</f>
        <v>1135.6522199999999</v>
      </c>
      <c r="K21" s="14">
        <f>IB_b!K21*$A21</f>
        <v>1125.7365199999999</v>
      </c>
      <c r="L21" s="14">
        <f>IB_b!L21*$A21</f>
        <v>1123.7945999999999</v>
      </c>
      <c r="M21" s="14">
        <f>IB_b!M21*$A21</f>
        <v>1122.9610399999999</v>
      </c>
      <c r="N21" s="14">
        <f>IB_b!N21*$A21</f>
        <v>1118.60088</v>
      </c>
      <c r="O21" s="14">
        <f>IB_b!O21*$A21</f>
        <v>1121.9442799999999</v>
      </c>
      <c r="P21" s="14">
        <f>IB_b!P21*$A21</f>
        <v>1121.1611</v>
      </c>
      <c r="Q21" s="14">
        <f>IB_b!Q21*$A21</f>
        <v>1119.6726000000001</v>
      </c>
      <c r="R21" s="14">
        <f>IB_b!R21*$A21</f>
        <v>1119.6084800000001</v>
      </c>
      <c r="S21" s="14">
        <f>IB_b!S21*$A21</f>
        <v>1119.49398</v>
      </c>
      <c r="T21" s="14">
        <f>IB_b!T21*$A21</f>
        <v>1123.15798</v>
      </c>
      <c r="U21" s="14">
        <f>IB_b!U21*$A21</f>
        <v>1121.0786599999999</v>
      </c>
      <c r="V21" s="14">
        <f>IB_b!V21*$A21</f>
        <v>1119.9474</v>
      </c>
      <c r="W21" s="14">
        <f>IB_b!W21*$A21</f>
        <v>1122.0771</v>
      </c>
      <c r="X21" s="14">
        <f>IB_b!X21*$A21</f>
        <v>1123.5060599999999</v>
      </c>
      <c r="Y21" s="14">
        <f>IB_b!Y21*$A21</f>
        <v>1128.9241999999999</v>
      </c>
      <c r="Z21" s="14">
        <f>IB_b!Z21*$A21</f>
        <v>1124.8938000000001</v>
      </c>
      <c r="AA21" s="14">
        <f>IB_b!AA21*$A21</f>
        <v>1126.222</v>
      </c>
    </row>
    <row r="22" spans="1:27" x14ac:dyDescent="0.2">
      <c r="A22" s="12"/>
      <c r="B22" s="12"/>
      <c r="C22" s="13"/>
      <c r="D22" s="12"/>
      <c r="E22" s="15" t="s">
        <v>31</v>
      </c>
      <c r="F22" s="11">
        <f>F23+F24</f>
        <v>8595.5702211475</v>
      </c>
      <c r="G22" s="11">
        <f t="shared" ref="G22:BK22" si="3">G23+G24</f>
        <v>8435.9389087724994</v>
      </c>
      <c r="H22" s="11">
        <f t="shared" si="3"/>
        <v>8589.878442199999</v>
      </c>
      <c r="I22" s="11">
        <f t="shared" si="3"/>
        <v>8254.6651261799998</v>
      </c>
      <c r="J22" s="11">
        <f t="shared" si="3"/>
        <v>8244.5408762187526</v>
      </c>
      <c r="K22" s="11">
        <f t="shared" si="3"/>
        <v>9525.0073137187501</v>
      </c>
      <c r="L22" s="11">
        <f t="shared" si="3"/>
        <v>9770.439776372501</v>
      </c>
      <c r="M22" s="11">
        <f t="shared" si="3"/>
        <v>9540.3009555662502</v>
      </c>
      <c r="N22" s="11">
        <f t="shared" si="3"/>
        <v>9518.1924587337508</v>
      </c>
      <c r="O22" s="11">
        <f t="shared" si="3"/>
        <v>9468.5584886774977</v>
      </c>
      <c r="P22" s="11">
        <f t="shared" si="3"/>
        <v>9626.4105593462482</v>
      </c>
      <c r="Q22" s="11">
        <f t="shared" si="3"/>
        <v>9650.586777056249</v>
      </c>
      <c r="R22" s="11">
        <f t="shared" si="3"/>
        <v>9679.3379926262496</v>
      </c>
      <c r="S22" s="11">
        <f t="shared" si="3"/>
        <v>9897.7730945012518</v>
      </c>
      <c r="T22" s="11">
        <f t="shared" si="3"/>
        <v>9811.8120876400008</v>
      </c>
      <c r="U22" s="11">
        <f t="shared" si="3"/>
        <v>9878.4279640187469</v>
      </c>
      <c r="V22" s="11">
        <f t="shared" si="3"/>
        <v>10160.051997934999</v>
      </c>
      <c r="W22" s="11">
        <f t="shared" si="3"/>
        <v>9931.5973243799999</v>
      </c>
      <c r="X22" s="11">
        <f t="shared" si="3"/>
        <v>10410.479353211251</v>
      </c>
      <c r="Y22" s="11">
        <f t="shared" si="3"/>
        <v>10266.276290230002</v>
      </c>
      <c r="Z22" s="11">
        <f t="shared" si="3"/>
        <v>10553.447753362499</v>
      </c>
      <c r="AA22" s="11">
        <f t="shared" si="3"/>
        <v>10730.110201568747</v>
      </c>
    </row>
    <row r="23" spans="1:27" x14ac:dyDescent="0.2">
      <c r="A23" s="12">
        <v>1</v>
      </c>
      <c r="B23" s="12">
        <v>1</v>
      </c>
      <c r="C23" s="13"/>
      <c r="D23" s="12" t="s">
        <v>32</v>
      </c>
      <c r="E23" s="12" t="s">
        <v>33</v>
      </c>
      <c r="F23" s="14">
        <f>IB_b!F23*$A23</f>
        <v>8595.5702211475</v>
      </c>
      <c r="G23" s="14">
        <f>IB_b!G23*$A23</f>
        <v>8435.9389087724994</v>
      </c>
      <c r="H23" s="14">
        <f>IB_b!H23*$A23</f>
        <v>8589.878442199999</v>
      </c>
      <c r="I23" s="14">
        <f>IB_b!I23*$A23</f>
        <v>8254.6651261799998</v>
      </c>
      <c r="J23" s="14">
        <f>IB_b!J23*$A23</f>
        <v>8244.5408762187526</v>
      </c>
      <c r="K23" s="14">
        <f>IB_b!K23*$A23</f>
        <v>9525.0073137187501</v>
      </c>
      <c r="L23" s="14">
        <f>IB_b!L23*$A23</f>
        <v>9770.439776372501</v>
      </c>
      <c r="M23" s="14">
        <f>IB_b!M23*$A23</f>
        <v>9540.3009555662502</v>
      </c>
      <c r="N23" s="14">
        <f>IB_b!N23*$A23</f>
        <v>9518.1924587337508</v>
      </c>
      <c r="O23" s="14">
        <f>IB_b!O23*$A23</f>
        <v>9468.5584886774977</v>
      </c>
      <c r="P23" s="14">
        <f>IB_b!P23*$A23</f>
        <v>9626.4105593462482</v>
      </c>
      <c r="Q23" s="14">
        <f>IB_b!Q23*$A23</f>
        <v>9650.586777056249</v>
      </c>
      <c r="R23" s="14">
        <f>IB_b!R23*$A23</f>
        <v>9679.3379926262496</v>
      </c>
      <c r="S23" s="14">
        <f>IB_b!S23*$A23</f>
        <v>9897.7730945012518</v>
      </c>
      <c r="T23" s="14">
        <f>IB_b!T23*$A23</f>
        <v>9811.8120876400008</v>
      </c>
      <c r="U23" s="14">
        <f>IB_b!U23*$A23</f>
        <v>9878.4279640187469</v>
      </c>
      <c r="V23" s="14">
        <f>IB_b!V23*$A23</f>
        <v>10160.051997934999</v>
      </c>
      <c r="W23" s="14">
        <f>IB_b!W23*$A23</f>
        <v>9931.5973243799999</v>
      </c>
      <c r="X23" s="14">
        <f>IB_b!X23*$A23</f>
        <v>10410.479353211251</v>
      </c>
      <c r="Y23" s="14">
        <f>IB_b!Y23*$A23</f>
        <v>10266.276290230002</v>
      </c>
      <c r="Z23" s="14">
        <f>IB_b!Z23*$A23</f>
        <v>10553.447753362499</v>
      </c>
      <c r="AA23" s="14">
        <f>IB_b!AA23*$A23</f>
        <v>10730.110201568747</v>
      </c>
    </row>
    <row r="24" spans="1:27" x14ac:dyDescent="0.2">
      <c r="A24" s="12">
        <v>1</v>
      </c>
      <c r="B24" s="12">
        <v>1</v>
      </c>
      <c r="C24" s="13"/>
      <c r="D24" s="12" t="s">
        <v>34</v>
      </c>
      <c r="E24" s="12" t="s">
        <v>35</v>
      </c>
      <c r="F24" s="14">
        <f>IB_b!F24*$A24</f>
        <v>0</v>
      </c>
      <c r="G24" s="14">
        <f>IB_b!G24*$A24</f>
        <v>0</v>
      </c>
      <c r="H24" s="14">
        <f>IB_b!H24*$A24</f>
        <v>0</v>
      </c>
      <c r="I24" s="14">
        <f>IB_b!I24*$A24</f>
        <v>0</v>
      </c>
      <c r="J24" s="14">
        <f>IB_b!J24*$A24</f>
        <v>0</v>
      </c>
      <c r="K24" s="14">
        <f>IB_b!K24*$A24</f>
        <v>0</v>
      </c>
      <c r="L24" s="14">
        <f>IB_b!L24*$A24</f>
        <v>0</v>
      </c>
      <c r="M24" s="14">
        <f>IB_b!M24*$A24</f>
        <v>0</v>
      </c>
      <c r="N24" s="14">
        <f>IB_b!N24*$A24</f>
        <v>0</v>
      </c>
      <c r="O24" s="14">
        <f>IB_b!O24*$A24</f>
        <v>0</v>
      </c>
      <c r="P24" s="14">
        <f>IB_b!P24*$A24</f>
        <v>0</v>
      </c>
      <c r="Q24" s="14">
        <f>IB_b!Q24*$A24</f>
        <v>0</v>
      </c>
      <c r="R24" s="14">
        <f>IB_b!R24*$A24</f>
        <v>0</v>
      </c>
      <c r="S24" s="14">
        <f>IB_b!S24*$A24</f>
        <v>0</v>
      </c>
      <c r="T24" s="14">
        <f>IB_b!T24*$A24</f>
        <v>0</v>
      </c>
      <c r="U24" s="14">
        <f>IB_b!U24*$A24</f>
        <v>0</v>
      </c>
      <c r="V24" s="14">
        <f>IB_b!V24*$A24</f>
        <v>0</v>
      </c>
      <c r="W24" s="14">
        <f>IB_b!W24*$A24</f>
        <v>0</v>
      </c>
      <c r="X24" s="14">
        <f>IB_b!X24*$A24</f>
        <v>0</v>
      </c>
      <c r="Y24" s="14">
        <f>IB_b!Y24*$A24</f>
        <v>0</v>
      </c>
      <c r="Z24" s="14">
        <f>IB_b!Z24*$A24</f>
        <v>0</v>
      </c>
      <c r="AA24" s="14">
        <f>IB_b!AA24*$A24</f>
        <v>0</v>
      </c>
    </row>
    <row r="25" spans="1:27" x14ac:dyDescent="0.2">
      <c r="A25" s="12"/>
      <c r="B25" s="12"/>
      <c r="C25" s="13"/>
      <c r="D25" s="12"/>
      <c r="E25" s="15" t="s">
        <v>36</v>
      </c>
      <c r="F25" s="11">
        <f>F26-F27+F28</f>
        <v>4970.1537658549996</v>
      </c>
      <c r="G25" s="11">
        <f t="shared" ref="G25:BK25" si="4">G26-G27+G28</f>
        <v>3943.2548635775001</v>
      </c>
      <c r="H25" s="11">
        <f t="shared" si="4"/>
        <v>3876.4864519400003</v>
      </c>
      <c r="I25" s="11">
        <f t="shared" si="4"/>
        <v>4454.7454711600003</v>
      </c>
      <c r="J25" s="11">
        <f t="shared" si="4"/>
        <v>4222.2943201174994</v>
      </c>
      <c r="K25" s="11">
        <f t="shared" si="4"/>
        <v>4672.2238540499993</v>
      </c>
      <c r="L25" s="11">
        <f t="shared" si="4"/>
        <v>4439.5766251724999</v>
      </c>
      <c r="M25" s="11">
        <f t="shared" si="4"/>
        <v>4744.3242481400002</v>
      </c>
      <c r="N25" s="11">
        <f t="shared" si="4"/>
        <v>4047.3914955400005</v>
      </c>
      <c r="O25" s="11">
        <f t="shared" si="4"/>
        <v>4649.419906305</v>
      </c>
      <c r="P25" s="11">
        <f t="shared" si="4"/>
        <v>4179.7349479024997</v>
      </c>
      <c r="Q25" s="11">
        <f t="shared" si="4"/>
        <v>4173.5244902900004</v>
      </c>
      <c r="R25" s="11">
        <f t="shared" si="4"/>
        <v>3650.6055053049995</v>
      </c>
      <c r="S25" s="11">
        <f t="shared" si="4"/>
        <v>4412.2257678075002</v>
      </c>
      <c r="T25" s="11">
        <f t="shared" si="4"/>
        <v>4745.4295525075004</v>
      </c>
      <c r="U25" s="11">
        <f t="shared" si="4"/>
        <v>4439.4569988274998</v>
      </c>
      <c r="V25" s="11">
        <f t="shared" si="4"/>
        <v>4814.8347647500004</v>
      </c>
      <c r="W25" s="11">
        <f t="shared" si="4"/>
        <v>4459.2012258799996</v>
      </c>
      <c r="X25" s="11">
        <f t="shared" si="4"/>
        <v>4453.433076845</v>
      </c>
      <c r="Y25" s="11">
        <f t="shared" si="4"/>
        <v>5027.3272898899995</v>
      </c>
      <c r="Z25" s="11">
        <f t="shared" si="4"/>
        <v>4553.8454767650001</v>
      </c>
      <c r="AA25" s="11">
        <f t="shared" si="4"/>
        <v>3826.8686340975</v>
      </c>
    </row>
    <row r="26" spans="1:27" x14ac:dyDescent="0.2">
      <c r="A26" s="12">
        <v>1</v>
      </c>
      <c r="B26" s="17">
        <v>1</v>
      </c>
      <c r="C26" s="10"/>
      <c r="D26" s="17" t="s">
        <v>37</v>
      </c>
      <c r="E26" s="12" t="s">
        <v>38</v>
      </c>
      <c r="F26" s="14">
        <f>IB_b!F26*$A26</f>
        <v>514.82782265499998</v>
      </c>
      <c r="G26" s="14">
        <f>IB_b!G26*$A26</f>
        <v>546.39214527749994</v>
      </c>
      <c r="H26" s="14">
        <f>IB_b!H26*$A26</f>
        <v>509.88987393000014</v>
      </c>
      <c r="I26" s="14">
        <f>IB_b!I26*$A26</f>
        <v>492.91139442999997</v>
      </c>
      <c r="J26" s="14">
        <f>IB_b!J26*$A26</f>
        <v>492.61086376749972</v>
      </c>
      <c r="K26" s="14">
        <f>IB_b!K26*$A26</f>
        <v>508.09327530999991</v>
      </c>
      <c r="L26" s="14">
        <f>IB_b!L26*$A26</f>
        <v>454.37795678250006</v>
      </c>
      <c r="M26" s="14">
        <f>IB_b!M26*$A26</f>
        <v>492.37129177999992</v>
      </c>
      <c r="N26" s="14">
        <f>IB_b!N26*$A26</f>
        <v>405.43780593000014</v>
      </c>
      <c r="O26" s="14">
        <f>IB_b!O26*$A26</f>
        <v>406.20924675499992</v>
      </c>
      <c r="P26" s="14">
        <f>IB_b!P26*$A26</f>
        <v>429.07286012249995</v>
      </c>
      <c r="Q26" s="14">
        <f>IB_b!Q26*$A26</f>
        <v>427.84193714000008</v>
      </c>
      <c r="R26" s="14">
        <f>IB_b!R26*$A26</f>
        <v>394.03574120499997</v>
      </c>
      <c r="S26" s="14">
        <f>IB_b!S26*$A26</f>
        <v>410.47104975750005</v>
      </c>
      <c r="T26" s="14">
        <f>IB_b!T26*$A26</f>
        <v>414.22603905749992</v>
      </c>
      <c r="U26" s="14">
        <f>IB_b!U26*$A26</f>
        <v>410.00088355749995</v>
      </c>
      <c r="V26" s="14">
        <f>IB_b!V26*$A26</f>
        <v>447.09240533999997</v>
      </c>
      <c r="W26" s="14">
        <f>IB_b!W26*$A26</f>
        <v>450.64220637999995</v>
      </c>
      <c r="X26" s="14">
        <f>IB_b!X26*$A26</f>
        <v>469.20255713500001</v>
      </c>
      <c r="Y26" s="14">
        <f>IB_b!Y26*$A26</f>
        <v>437.23305405999974</v>
      </c>
      <c r="Z26" s="14">
        <f>IB_b!Z26*$A26</f>
        <v>346.093910515</v>
      </c>
      <c r="AA26" s="14">
        <f>IB_b!AA26*$A26</f>
        <v>376.42848144750013</v>
      </c>
    </row>
    <row r="27" spans="1:27" x14ac:dyDescent="0.2">
      <c r="A27" s="12">
        <v>1</v>
      </c>
      <c r="B27" s="17">
        <v>1</v>
      </c>
      <c r="C27" s="10"/>
      <c r="D27" s="17" t="s">
        <v>39</v>
      </c>
      <c r="E27" s="12" t="s">
        <v>40</v>
      </c>
      <c r="F27" s="14">
        <f>IB_b!F27*$A27</f>
        <v>0</v>
      </c>
      <c r="G27" s="14">
        <f>IB_b!G27*$A27</f>
        <v>0</v>
      </c>
      <c r="H27" s="14">
        <f>IB_b!H27*$A27</f>
        <v>0</v>
      </c>
      <c r="I27" s="14">
        <f>IB_b!I27*$A27</f>
        <v>0</v>
      </c>
      <c r="J27" s="14">
        <f>IB_b!J27*$A27</f>
        <v>0</v>
      </c>
      <c r="K27" s="14">
        <f>IB_b!K27*$A27</f>
        <v>0</v>
      </c>
      <c r="L27" s="14">
        <f>IB_b!L27*$A27</f>
        <v>0</v>
      </c>
      <c r="M27" s="14">
        <f>IB_b!M27*$A27</f>
        <v>0</v>
      </c>
      <c r="N27" s="14">
        <f>IB_b!N27*$A27</f>
        <v>0</v>
      </c>
      <c r="O27" s="14">
        <f>IB_b!O27*$A27</f>
        <v>0</v>
      </c>
      <c r="P27" s="14">
        <f>IB_b!P27*$A27</f>
        <v>0</v>
      </c>
      <c r="Q27" s="14">
        <f>IB_b!Q27*$A27</f>
        <v>0</v>
      </c>
      <c r="R27" s="14">
        <f>IB_b!R27*$A27</f>
        <v>0</v>
      </c>
      <c r="S27" s="14">
        <f>IB_b!S27*$A27</f>
        <v>0</v>
      </c>
      <c r="T27" s="14">
        <f>IB_b!T27*$A27</f>
        <v>0</v>
      </c>
      <c r="U27" s="14">
        <f>IB_b!U27*$A27</f>
        <v>0</v>
      </c>
      <c r="V27" s="14">
        <f>IB_b!V27*$A27</f>
        <v>0</v>
      </c>
      <c r="W27" s="14">
        <f>IB_b!W27*$A27</f>
        <v>0</v>
      </c>
      <c r="X27" s="14">
        <f>IB_b!X27*$A27</f>
        <v>0</v>
      </c>
      <c r="Y27" s="14">
        <f>IB_b!Y27*$A27</f>
        <v>0</v>
      </c>
      <c r="Z27" s="14">
        <f>IB_b!Z27*$A27</f>
        <v>0</v>
      </c>
      <c r="AA27" s="14">
        <f>IB_b!AA27*$A27</f>
        <v>0</v>
      </c>
    </row>
    <row r="28" spans="1:27" x14ac:dyDescent="0.2">
      <c r="A28" s="12">
        <v>1</v>
      </c>
      <c r="B28" s="17">
        <v>1</v>
      </c>
      <c r="C28" s="10"/>
      <c r="D28" s="17" t="s">
        <v>41</v>
      </c>
      <c r="E28" s="12" t="s">
        <v>42</v>
      </c>
      <c r="F28" s="14">
        <f>IB_b!F28*$A28</f>
        <v>4455.3259431999995</v>
      </c>
      <c r="G28" s="14">
        <f>IB_b!G28*$A28</f>
        <v>3396.8627183000003</v>
      </c>
      <c r="H28" s="14">
        <f>IB_b!H28*$A28</f>
        <v>3366.59657801</v>
      </c>
      <c r="I28" s="14">
        <f>IB_b!I28*$A28</f>
        <v>3961.8340767300001</v>
      </c>
      <c r="J28" s="14">
        <f>IB_b!J28*$A28</f>
        <v>3729.6834563499997</v>
      </c>
      <c r="K28" s="14">
        <f>IB_b!K28*$A28</f>
        <v>4164.1305787399997</v>
      </c>
      <c r="L28" s="14">
        <f>IB_b!L28*$A28</f>
        <v>3985.19866839</v>
      </c>
      <c r="M28" s="14">
        <f>IB_b!M28*$A28</f>
        <v>4251.9529563599999</v>
      </c>
      <c r="N28" s="14">
        <f>IB_b!N28*$A28</f>
        <v>3641.9536896100003</v>
      </c>
      <c r="O28" s="14">
        <f>IB_b!O28*$A28</f>
        <v>4243.2106595499999</v>
      </c>
      <c r="P28" s="14">
        <f>IB_b!P28*$A28</f>
        <v>3750.6620877799996</v>
      </c>
      <c r="Q28" s="14">
        <f>IB_b!Q28*$A28</f>
        <v>3745.6825531499999</v>
      </c>
      <c r="R28" s="14">
        <f>IB_b!R28*$A28</f>
        <v>3256.5697640999997</v>
      </c>
      <c r="S28" s="14">
        <f>IB_b!S28*$A28</f>
        <v>4001.7547180500001</v>
      </c>
      <c r="T28" s="14">
        <f>IB_b!T28*$A28</f>
        <v>4331.2035134500002</v>
      </c>
      <c r="U28" s="14">
        <f>IB_b!U28*$A28</f>
        <v>4029.4561152699998</v>
      </c>
      <c r="V28" s="14">
        <f>IB_b!V28*$A28</f>
        <v>4367.7423594100001</v>
      </c>
      <c r="W28" s="14">
        <f>IB_b!W28*$A28</f>
        <v>4008.5590195</v>
      </c>
      <c r="X28" s="14">
        <f>IB_b!X28*$A28</f>
        <v>3984.23051971</v>
      </c>
      <c r="Y28" s="14">
        <f>IB_b!Y28*$A28</f>
        <v>4590.0942358299999</v>
      </c>
      <c r="Z28" s="14">
        <f>IB_b!Z28*$A28</f>
        <v>4207.75156625</v>
      </c>
      <c r="AA28" s="14">
        <f>IB_b!AA28*$A28</f>
        <v>3450.4401526500001</v>
      </c>
    </row>
    <row r="29" spans="1:27" x14ac:dyDescent="0.2">
      <c r="A29" s="17"/>
      <c r="B29" s="17"/>
      <c r="C29" s="10"/>
      <c r="D29" s="17"/>
      <c r="E29" s="18" t="s">
        <v>43</v>
      </c>
      <c r="F29" s="19">
        <f t="shared" ref="F29:AK29" si="5">F7+F10+F11+F18+F19+F20+F21+F22+F25-IF($E$2=2,0,F30)</f>
        <v>33357.648773602501</v>
      </c>
      <c r="G29" s="19">
        <f t="shared" si="5"/>
        <v>32142.951903430003</v>
      </c>
      <c r="H29" s="19">
        <f t="shared" si="5"/>
        <v>31929.892937030003</v>
      </c>
      <c r="I29" s="19">
        <f t="shared" si="5"/>
        <v>31987.487488450002</v>
      </c>
      <c r="J29" s="19">
        <f t="shared" si="5"/>
        <v>31679.013287636255</v>
      </c>
      <c r="K29" s="19">
        <f t="shared" si="5"/>
        <v>33273.649631278749</v>
      </c>
      <c r="L29" s="19">
        <f t="shared" si="5"/>
        <v>31987.625837594998</v>
      </c>
      <c r="M29" s="19">
        <f t="shared" si="5"/>
        <v>32055.934312646252</v>
      </c>
      <c r="N29" s="19">
        <f t="shared" si="5"/>
        <v>29178.19877122375</v>
      </c>
      <c r="O29" s="19">
        <f t="shared" si="5"/>
        <v>29195.873846832492</v>
      </c>
      <c r="P29" s="19">
        <f t="shared" si="5"/>
        <v>28782.230274698748</v>
      </c>
      <c r="Q29" s="19">
        <f t="shared" si="5"/>
        <v>28947.338230436253</v>
      </c>
      <c r="R29" s="19">
        <f t="shared" si="5"/>
        <v>28563.461788941255</v>
      </c>
      <c r="S29" s="19">
        <f t="shared" si="5"/>
        <v>29557.863407558751</v>
      </c>
      <c r="T29" s="19">
        <f t="shared" si="5"/>
        <v>29231.204744057497</v>
      </c>
      <c r="U29" s="19">
        <f t="shared" si="5"/>
        <v>29008.772861966245</v>
      </c>
      <c r="V29" s="19">
        <f t="shared" si="5"/>
        <v>29701.563570025002</v>
      </c>
      <c r="W29" s="19">
        <f t="shared" si="5"/>
        <v>29159.31989943</v>
      </c>
      <c r="X29" s="19">
        <f t="shared" si="5"/>
        <v>29816.274918136252</v>
      </c>
      <c r="Y29" s="19">
        <f t="shared" si="5"/>
        <v>30562.079521000003</v>
      </c>
      <c r="Z29" s="19">
        <f t="shared" si="5"/>
        <v>30636.207200087498</v>
      </c>
      <c r="AA29" s="19">
        <f t="shared" si="5"/>
        <v>30330.326926316244</v>
      </c>
    </row>
    <row r="30" spans="1:27" x14ac:dyDescent="0.2">
      <c r="A30" s="12"/>
      <c r="B30" s="12"/>
      <c r="C30" s="20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x14ac:dyDescent="0.2">
      <c r="A31" s="17"/>
      <c r="B31" s="17"/>
      <c r="C31" s="10"/>
      <c r="D31" s="47"/>
      <c r="E31" s="24" t="s">
        <v>45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x14ac:dyDescent="0.2">
      <c r="A32" s="17"/>
      <c r="B32" s="17"/>
      <c r="C32" s="10"/>
      <c r="D32" s="9" t="s">
        <v>46</v>
      </c>
      <c r="E32" s="15" t="s">
        <v>47</v>
      </c>
      <c r="F32" s="33">
        <f>SUM(F35:F38,F33:F34)</f>
        <v>1975.0481280185002</v>
      </c>
      <c r="G32" s="33">
        <f t="shared" ref="G32:BK32" si="6">SUM(G35:G38,G33:G34)</f>
        <v>1958.5243643594006</v>
      </c>
      <c r="H32" s="33">
        <f t="shared" si="6"/>
        <v>1959.3420457020002</v>
      </c>
      <c r="I32" s="33">
        <f t="shared" si="6"/>
        <v>1938.3240321627009</v>
      </c>
      <c r="J32" s="33">
        <f t="shared" si="6"/>
        <v>1923.7937279714999</v>
      </c>
      <c r="K32" s="33">
        <f t="shared" si="6"/>
        <v>1901.0918827801001</v>
      </c>
      <c r="L32" s="33">
        <f t="shared" si="6"/>
        <v>1895.3464308078003</v>
      </c>
      <c r="M32" s="33">
        <f t="shared" si="6"/>
        <v>1885.6572668117008</v>
      </c>
      <c r="N32" s="33">
        <f t="shared" si="6"/>
        <v>1890.7517532828003</v>
      </c>
      <c r="O32" s="33">
        <f t="shared" si="6"/>
        <v>1878.0271988438999</v>
      </c>
      <c r="P32" s="33">
        <f t="shared" si="6"/>
        <v>1871.0913146751006</v>
      </c>
      <c r="Q32" s="33">
        <f t="shared" si="6"/>
        <v>1859.4258651786004</v>
      </c>
      <c r="R32" s="33">
        <f t="shared" si="6"/>
        <v>1855.7728027625003</v>
      </c>
      <c r="S32" s="33">
        <f t="shared" si="6"/>
        <v>1855.9357820010002</v>
      </c>
      <c r="T32" s="33">
        <f t="shared" si="6"/>
        <v>1861.2080444908004</v>
      </c>
      <c r="U32" s="33">
        <f t="shared" si="6"/>
        <v>1857.9032300880003</v>
      </c>
      <c r="V32" s="33">
        <f t="shared" si="6"/>
        <v>1855.3251867396</v>
      </c>
      <c r="W32" s="33">
        <f t="shared" si="6"/>
        <v>1861.7478575936</v>
      </c>
      <c r="X32" s="33">
        <f t="shared" si="6"/>
        <v>1865.4330627603999</v>
      </c>
      <c r="Y32" s="33">
        <f t="shared" si="6"/>
        <v>1897.6542855227003</v>
      </c>
      <c r="Z32" s="33">
        <f t="shared" si="6"/>
        <v>1968.0063534114006</v>
      </c>
      <c r="AA32" s="33">
        <f t="shared" si="6"/>
        <v>1946.9317943789001</v>
      </c>
    </row>
    <row r="33" spans="1:27" x14ac:dyDescent="0.2">
      <c r="A33" s="12">
        <v>0.2</v>
      </c>
      <c r="B33" s="17">
        <v>0.2</v>
      </c>
      <c r="C33" s="10"/>
      <c r="D33" s="17" t="s">
        <v>48</v>
      </c>
      <c r="E33" s="12" t="s">
        <v>49</v>
      </c>
      <c r="F33" s="14">
        <f>IB_b!F33*$A33</f>
        <v>1265.5248499672002</v>
      </c>
      <c r="G33" s="14">
        <f>IB_b!G33*$A33</f>
        <v>1280.1305567768006</v>
      </c>
      <c r="H33" s="14">
        <f>IB_b!H33*$A33</f>
        <v>1280.8179368940002</v>
      </c>
      <c r="I33" s="14">
        <f>IB_b!I33*$A33</f>
        <v>1268.1545231140008</v>
      </c>
      <c r="J33" s="14">
        <f>IB_b!J33*$A33</f>
        <v>1261.9704442572004</v>
      </c>
      <c r="K33" s="14">
        <f>IB_b!K33*$A33</f>
        <v>1249.9440620648004</v>
      </c>
      <c r="L33" s="14">
        <f>IB_b!L33*$A33</f>
        <v>1251.3889392084002</v>
      </c>
      <c r="M33" s="14">
        <f>IB_b!M33*$A33</f>
        <v>1243.9030308364008</v>
      </c>
      <c r="N33" s="14">
        <f>IB_b!N33*$A33</f>
        <v>1251.4751009172003</v>
      </c>
      <c r="O33" s="14">
        <f>IB_b!O33*$A33</f>
        <v>1242.4330006108</v>
      </c>
      <c r="P33" s="14">
        <f>IB_b!P33*$A33</f>
        <v>1237.1484132084006</v>
      </c>
      <c r="Q33" s="14">
        <f>IB_b!Q33*$A33</f>
        <v>1233.3125419484002</v>
      </c>
      <c r="R33" s="14">
        <f>IB_b!R33*$A33</f>
        <v>1231.2578877592002</v>
      </c>
      <c r="S33" s="14">
        <f>IB_b!S33*$A33</f>
        <v>1233.0051039032005</v>
      </c>
      <c r="T33" s="14">
        <f>IB_b!T33*$A33</f>
        <v>1239.1564521680002</v>
      </c>
      <c r="U33" s="14">
        <f>IB_b!U33*$A33</f>
        <v>1237.0781169000002</v>
      </c>
      <c r="V33" s="14">
        <f>IB_b!V33*$A33</f>
        <v>1240.4855847239999</v>
      </c>
      <c r="W33" s="14">
        <f>IB_b!W33*$A33</f>
        <v>1244.3827043219999</v>
      </c>
      <c r="X33" s="14">
        <f>IB_b!X33*$A33</f>
        <v>1244.4740554048001</v>
      </c>
      <c r="Y33" s="14">
        <f>IB_b!Y33*$A33</f>
        <v>1275.3726499084003</v>
      </c>
      <c r="Z33" s="14">
        <f>IB_b!Z33*$A33</f>
        <v>1274.5637842840006</v>
      </c>
      <c r="AA33" s="14">
        <f>IB_b!AA33*$A33</f>
        <v>1286.7399558544003</v>
      </c>
    </row>
    <row r="34" spans="1:27" x14ac:dyDescent="0.2">
      <c r="A34" s="12">
        <v>1</v>
      </c>
      <c r="B34" s="17">
        <v>1</v>
      </c>
      <c r="C34" s="10"/>
      <c r="D34" s="17" t="s">
        <v>50</v>
      </c>
      <c r="E34" s="12" t="s">
        <v>51</v>
      </c>
      <c r="F34" s="14">
        <f>IB_b!F34*$A34</f>
        <v>0.40823387999999999</v>
      </c>
      <c r="G34" s="14">
        <f>IB_b!G34*$A34</f>
        <v>7.2185760000000015E-2</v>
      </c>
      <c r="H34" s="14">
        <f>IB_b!H34*$A34</f>
        <v>7.2368160000000001E-2</v>
      </c>
      <c r="I34" s="14">
        <f>IB_b!I34*$A34</f>
        <v>8.6580460000000012E-2</v>
      </c>
      <c r="J34" s="14">
        <f>IB_b!J34*$A34</f>
        <v>7.1443960000000001E-2</v>
      </c>
      <c r="K34" s="14">
        <f>IB_b!K34*$A34</f>
        <v>7.0793600000000012E-2</v>
      </c>
      <c r="L34" s="14">
        <f>IB_b!L34*$A34</f>
        <v>0.122685</v>
      </c>
      <c r="M34" s="14">
        <f>IB_b!M34*$A34</f>
        <v>0.38004140000000003</v>
      </c>
      <c r="N34" s="14">
        <f>IB_b!N34*$A34</f>
        <v>0.46526958000000002</v>
      </c>
      <c r="O34" s="14">
        <f>IB_b!O34*$A34</f>
        <v>0.25843913000000002</v>
      </c>
      <c r="P34" s="14">
        <f>IB_b!P34*$A34</f>
        <v>8.6902229999999997E-2</v>
      </c>
      <c r="Q34" s="14">
        <f>IB_b!Q34*$A34</f>
        <v>0</v>
      </c>
      <c r="R34" s="14">
        <f>IB_b!R34*$A34</f>
        <v>0</v>
      </c>
      <c r="S34" s="14">
        <f>IB_b!S34*$A34</f>
        <v>3.9874029999999998E-2</v>
      </c>
      <c r="T34" s="14">
        <f>IB_b!T34*$A34</f>
        <v>4.0004529999999996E-2</v>
      </c>
      <c r="U34" s="14">
        <f>IB_b!U34*$A34</f>
        <v>3.9930470000000003E-2</v>
      </c>
      <c r="V34" s="14">
        <f>IB_b!V34*$A34</f>
        <v>8.3873790000000004E-2</v>
      </c>
      <c r="W34" s="14">
        <f>IB_b!W34*$A34</f>
        <v>8.403329000000001E-2</v>
      </c>
      <c r="X34" s="14">
        <f>IB_b!X34*$A34</f>
        <v>8.4140300000000001E-2</v>
      </c>
      <c r="Y34" s="14">
        <f>IB_b!Y34*$A34</f>
        <v>4.9298000000000002E-2</v>
      </c>
      <c r="Z34" s="14">
        <f>IB_b!Z34*$A34</f>
        <v>0.122805</v>
      </c>
      <c r="AA34" s="14">
        <f>IB_b!AA34*$A34</f>
        <v>0.12295</v>
      </c>
    </row>
    <row r="35" spans="1:27" x14ac:dyDescent="0.2">
      <c r="A35" s="12">
        <v>0</v>
      </c>
      <c r="B35" s="17">
        <v>0</v>
      </c>
      <c r="C35" s="10"/>
      <c r="D35" s="17" t="s">
        <v>52</v>
      </c>
      <c r="E35" s="12" t="s">
        <v>53</v>
      </c>
      <c r="F35" s="14">
        <f>IB_b!F35*$A35</f>
        <v>0</v>
      </c>
      <c r="G35" s="14">
        <f>IB_b!G35*$A35</f>
        <v>0</v>
      </c>
      <c r="H35" s="14">
        <f>IB_b!H35*$A35</f>
        <v>0</v>
      </c>
      <c r="I35" s="14">
        <f>IB_b!I35*$A35</f>
        <v>0</v>
      </c>
      <c r="J35" s="14">
        <f>IB_b!J35*$A35</f>
        <v>0</v>
      </c>
      <c r="K35" s="14">
        <f>IB_b!K35*$A35</f>
        <v>0</v>
      </c>
      <c r="L35" s="14">
        <f>IB_b!L35*$A35</f>
        <v>0</v>
      </c>
      <c r="M35" s="14">
        <f>IB_b!M35*$A35</f>
        <v>0</v>
      </c>
      <c r="N35" s="14">
        <f>IB_b!N35*$A35</f>
        <v>0</v>
      </c>
      <c r="O35" s="14">
        <f>IB_b!O35*$A35</f>
        <v>0</v>
      </c>
      <c r="P35" s="14">
        <f>IB_b!P35*$A35</f>
        <v>0</v>
      </c>
      <c r="Q35" s="14">
        <f>IB_b!Q35*$A35</f>
        <v>0</v>
      </c>
      <c r="R35" s="14">
        <f>IB_b!R35*$A35</f>
        <v>0</v>
      </c>
      <c r="S35" s="14">
        <f>IB_b!S35*$A35</f>
        <v>0</v>
      </c>
      <c r="T35" s="14">
        <f>IB_b!T35*$A35</f>
        <v>0</v>
      </c>
      <c r="U35" s="14">
        <f>IB_b!U35*$A35</f>
        <v>0</v>
      </c>
      <c r="V35" s="14">
        <f>IB_b!V35*$A35</f>
        <v>0</v>
      </c>
      <c r="W35" s="14">
        <f>IB_b!W35*$A35</f>
        <v>0</v>
      </c>
      <c r="X35" s="14">
        <f>IB_b!X35*$A35</f>
        <v>0</v>
      </c>
      <c r="Y35" s="14">
        <f>IB_b!Y35*$A35</f>
        <v>0</v>
      </c>
      <c r="Z35" s="14">
        <f>IB_b!Z35*$A35</f>
        <v>0</v>
      </c>
      <c r="AA35" s="14">
        <f>IB_b!AA35*$A35</f>
        <v>0</v>
      </c>
    </row>
    <row r="36" spans="1:27" x14ac:dyDescent="0.2">
      <c r="A36" s="12">
        <v>0</v>
      </c>
      <c r="B36" s="17">
        <v>0</v>
      </c>
      <c r="C36" s="10"/>
      <c r="D36" s="17" t="s">
        <v>54</v>
      </c>
      <c r="E36" s="12" t="s">
        <v>55</v>
      </c>
      <c r="F36" s="14">
        <f>IB_b!F36*$A36</f>
        <v>0</v>
      </c>
      <c r="G36" s="14">
        <f>IB_b!G36*$A36</f>
        <v>0</v>
      </c>
      <c r="H36" s="14">
        <f>IB_b!H36*$A36</f>
        <v>0</v>
      </c>
      <c r="I36" s="14">
        <f>IB_b!I36*$A36</f>
        <v>0</v>
      </c>
      <c r="J36" s="14">
        <f>IB_b!J36*$A36</f>
        <v>0</v>
      </c>
      <c r="K36" s="14">
        <f>IB_b!K36*$A36</f>
        <v>0</v>
      </c>
      <c r="L36" s="14">
        <f>IB_b!L36*$A36</f>
        <v>0</v>
      </c>
      <c r="M36" s="14">
        <f>IB_b!M36*$A36</f>
        <v>0</v>
      </c>
      <c r="N36" s="14">
        <f>IB_b!N36*$A36</f>
        <v>0</v>
      </c>
      <c r="O36" s="14">
        <f>IB_b!O36*$A36</f>
        <v>0</v>
      </c>
      <c r="P36" s="14">
        <f>IB_b!P36*$A36</f>
        <v>0</v>
      </c>
      <c r="Q36" s="14">
        <f>IB_b!Q36*$A36</f>
        <v>0</v>
      </c>
      <c r="R36" s="14">
        <f>IB_b!R36*$A36</f>
        <v>0</v>
      </c>
      <c r="S36" s="14">
        <f>IB_b!S36*$A36</f>
        <v>0</v>
      </c>
      <c r="T36" s="14">
        <f>IB_b!T36*$A36</f>
        <v>0</v>
      </c>
      <c r="U36" s="14">
        <f>IB_b!U36*$A36</f>
        <v>0</v>
      </c>
      <c r="V36" s="14">
        <f>IB_b!V36*$A36</f>
        <v>0</v>
      </c>
      <c r="W36" s="14">
        <f>IB_b!W36*$A36</f>
        <v>0</v>
      </c>
      <c r="X36" s="14">
        <f>IB_b!X36*$A36</f>
        <v>0</v>
      </c>
      <c r="Y36" s="14">
        <f>IB_b!Y36*$A36</f>
        <v>0</v>
      </c>
      <c r="Z36" s="14">
        <f>IB_b!Z36*$A36</f>
        <v>0</v>
      </c>
      <c r="AA36" s="14">
        <f>IB_b!AA36*$A36</f>
        <v>0</v>
      </c>
    </row>
    <row r="37" spans="1:27" x14ac:dyDescent="0.2">
      <c r="A37" s="12">
        <v>0.1</v>
      </c>
      <c r="B37" s="17">
        <v>0.1</v>
      </c>
      <c r="C37" s="10"/>
      <c r="D37" s="17" t="s">
        <v>56</v>
      </c>
      <c r="E37" s="12" t="s">
        <v>57</v>
      </c>
      <c r="F37" s="14">
        <f>IB_b!F37*$A37</f>
        <v>243.78974762130002</v>
      </c>
      <c r="G37" s="14">
        <f>IB_b!G37*$A37</f>
        <v>245.12466270260006</v>
      </c>
      <c r="H37" s="14">
        <f>IB_b!H37*$A37</f>
        <v>246.07261937800004</v>
      </c>
      <c r="I37" s="14">
        <f>IB_b!I37*$A37</f>
        <v>243.59480646869997</v>
      </c>
      <c r="J37" s="14">
        <f>IB_b!J37*$A37</f>
        <v>240.31526792429997</v>
      </c>
      <c r="K37" s="14">
        <f>IB_b!K37*$A37</f>
        <v>237.30288788529998</v>
      </c>
      <c r="L37" s="14">
        <f>IB_b!L37*$A37</f>
        <v>236.54460712940005</v>
      </c>
      <c r="M37" s="14">
        <f>IB_b!M37*$A37</f>
        <v>236.50321434529997</v>
      </c>
      <c r="N37" s="14">
        <f>IB_b!N37*$A37</f>
        <v>236.93183540560008</v>
      </c>
      <c r="O37" s="14">
        <f>IB_b!O37*$A37</f>
        <v>235.93019819310004</v>
      </c>
      <c r="P37" s="14">
        <f>IB_b!P37*$A37</f>
        <v>236.01787022669993</v>
      </c>
      <c r="Q37" s="14">
        <f>IB_b!Q37*$A37</f>
        <v>234.89084036020009</v>
      </c>
      <c r="R37" s="14">
        <f>IB_b!R37*$A37</f>
        <v>235.18362944330002</v>
      </c>
      <c r="S37" s="14">
        <f>IB_b!S37*$A37</f>
        <v>235.78218923780005</v>
      </c>
      <c r="T37" s="14">
        <f>IB_b!T37*$A37</f>
        <v>235.38706153280006</v>
      </c>
      <c r="U37" s="14">
        <f>IB_b!U37*$A37</f>
        <v>236.64732342800013</v>
      </c>
      <c r="V37" s="14">
        <f>IB_b!V37*$A37</f>
        <v>234.92797030559996</v>
      </c>
      <c r="W37" s="14">
        <f>IB_b!W37*$A37</f>
        <v>237.00171443159994</v>
      </c>
      <c r="X37" s="14">
        <f>IB_b!X37*$A37</f>
        <v>240.2897889756</v>
      </c>
      <c r="Y37" s="14">
        <f>IB_b!Y37*$A37</f>
        <v>240.91973285430001</v>
      </c>
      <c r="Z37" s="14">
        <f>IB_b!Z37*$A37</f>
        <v>241.64824904739999</v>
      </c>
      <c r="AA37" s="14">
        <f>IB_b!AA37*$A37</f>
        <v>240.07121543449989</v>
      </c>
    </row>
    <row r="38" spans="1:27" x14ac:dyDescent="0.2">
      <c r="A38" s="12">
        <v>1</v>
      </c>
      <c r="B38" s="17">
        <v>1</v>
      </c>
      <c r="C38" s="10"/>
      <c r="D38" s="17" t="s">
        <v>58</v>
      </c>
      <c r="E38" s="12" t="s">
        <v>59</v>
      </c>
      <c r="F38" s="14">
        <f>IB_b!F38*$A38</f>
        <v>465.32529655000002</v>
      </c>
      <c r="G38" s="14">
        <f>IB_b!G38*$A38</f>
        <v>433.19695912000009</v>
      </c>
      <c r="H38" s="14">
        <f>IB_b!H38*$A38</f>
        <v>432.37912126999987</v>
      </c>
      <c r="I38" s="14">
        <f>IB_b!I38*$A38</f>
        <v>426.48812212000007</v>
      </c>
      <c r="J38" s="14">
        <f>IB_b!J38*$A38</f>
        <v>421.43657182999982</v>
      </c>
      <c r="K38" s="14">
        <f>IB_b!K38*$A38</f>
        <v>413.77413922999995</v>
      </c>
      <c r="L38" s="14">
        <f>IB_b!L38*$A38</f>
        <v>407.29019947000006</v>
      </c>
      <c r="M38" s="14">
        <f>IB_b!M38*$A38</f>
        <v>404.87098022999987</v>
      </c>
      <c r="N38" s="14">
        <f>IB_b!N38*$A38</f>
        <v>401.87954737999996</v>
      </c>
      <c r="O38" s="14">
        <f>IB_b!O38*$A38</f>
        <v>399.40556090999991</v>
      </c>
      <c r="P38" s="14">
        <f>IB_b!P38*$A38</f>
        <v>397.83812901000005</v>
      </c>
      <c r="Q38" s="14">
        <f>IB_b!Q38*$A38</f>
        <v>391.22248287000008</v>
      </c>
      <c r="R38" s="14">
        <f>IB_b!R38*$A38</f>
        <v>389.33128555999997</v>
      </c>
      <c r="S38" s="14">
        <f>IB_b!S38*$A38</f>
        <v>387.10861482999985</v>
      </c>
      <c r="T38" s="14">
        <f>IB_b!T38*$A38</f>
        <v>386.62452626000004</v>
      </c>
      <c r="U38" s="14">
        <f>IB_b!U38*$A38</f>
        <v>384.13785928999994</v>
      </c>
      <c r="V38" s="14">
        <f>IB_b!V38*$A38</f>
        <v>379.82775792000018</v>
      </c>
      <c r="W38" s="14">
        <f>IB_b!W38*$A38</f>
        <v>380.27940555000004</v>
      </c>
      <c r="X38" s="14">
        <f>IB_b!X38*$A38</f>
        <v>380.58507808000002</v>
      </c>
      <c r="Y38" s="14">
        <f>IB_b!Y38*$A38</f>
        <v>381.31260476000006</v>
      </c>
      <c r="Z38" s="14">
        <f>IB_b!Z38*$A38</f>
        <v>451.67151508000001</v>
      </c>
      <c r="AA38" s="14">
        <f>IB_b!AA38*$A38</f>
        <v>419.99767309000003</v>
      </c>
    </row>
    <row r="39" spans="1:27" x14ac:dyDescent="0.2">
      <c r="A39" s="17"/>
      <c r="B39" s="17"/>
      <c r="C39" s="10"/>
      <c r="D39" s="9" t="s">
        <v>60</v>
      </c>
      <c r="E39" s="15" t="s">
        <v>61</v>
      </c>
      <c r="F39" s="33">
        <f>SUM(F40:F45)</f>
        <v>14654.465631003601</v>
      </c>
      <c r="G39" s="33">
        <f t="shared" ref="G39:BK39" si="7">SUM(G40:G45)</f>
        <v>14835.263671994797</v>
      </c>
      <c r="H39" s="33">
        <f t="shared" si="7"/>
        <v>14990.493370984801</v>
      </c>
      <c r="I39" s="33">
        <f t="shared" si="7"/>
        <v>14892.02813201</v>
      </c>
      <c r="J39" s="33">
        <f t="shared" si="7"/>
        <v>14709.226014818407</v>
      </c>
      <c r="K39" s="33">
        <f t="shared" si="7"/>
        <v>16202.184539332004</v>
      </c>
      <c r="L39" s="33">
        <f t="shared" si="7"/>
        <v>16309.877969171197</v>
      </c>
      <c r="M39" s="33">
        <f t="shared" si="7"/>
        <v>16360.899850074809</v>
      </c>
      <c r="N39" s="33">
        <f t="shared" si="7"/>
        <v>16295.125655638405</v>
      </c>
      <c r="O39" s="33">
        <f t="shared" si="7"/>
        <v>16433.862936679197</v>
      </c>
      <c r="P39" s="33">
        <f t="shared" si="7"/>
        <v>16475.074205788009</v>
      </c>
      <c r="Q39" s="33">
        <f t="shared" si="7"/>
        <v>16462.776733443203</v>
      </c>
      <c r="R39" s="33">
        <f t="shared" si="7"/>
        <v>16436.879907930001</v>
      </c>
      <c r="S39" s="33">
        <f t="shared" si="7"/>
        <v>16531.256588609998</v>
      </c>
      <c r="T39" s="33">
        <f t="shared" si="7"/>
        <v>16606.195522359998</v>
      </c>
      <c r="U39" s="33">
        <f t="shared" si="7"/>
        <v>16344.250688068405</v>
      </c>
      <c r="V39" s="33">
        <f t="shared" si="7"/>
        <v>16321.5528681952</v>
      </c>
      <c r="W39" s="33">
        <f t="shared" si="7"/>
        <v>16143.711703903205</v>
      </c>
      <c r="X39" s="33">
        <f t="shared" si="7"/>
        <v>16513.206208748405</v>
      </c>
      <c r="Y39" s="33">
        <f t="shared" si="7"/>
        <v>16948.603078442007</v>
      </c>
      <c r="Z39" s="33">
        <f t="shared" si="7"/>
        <v>16937.934477159204</v>
      </c>
      <c r="AA39" s="33">
        <f t="shared" si="7"/>
        <v>16929.007967042413</v>
      </c>
    </row>
    <row r="40" spans="1:27" x14ac:dyDescent="0.2">
      <c r="A40" s="12">
        <v>0.4</v>
      </c>
      <c r="B40" s="17">
        <v>0.4</v>
      </c>
      <c r="C40" s="10"/>
      <c r="D40" s="17" t="s">
        <v>62</v>
      </c>
      <c r="E40" s="12" t="s">
        <v>63</v>
      </c>
      <c r="F40" s="14">
        <f>IB_b!F40*$A40</f>
        <v>13379.808959808001</v>
      </c>
      <c r="G40" s="14">
        <f>IB_b!G40*$A40</f>
        <v>13552.443711783997</v>
      </c>
      <c r="H40" s="14">
        <f>IB_b!H40*$A40</f>
        <v>13808.344767753601</v>
      </c>
      <c r="I40" s="14">
        <f>IB_b!I40*$A40</f>
        <v>13509.9044381856</v>
      </c>
      <c r="J40" s="14">
        <f>IB_b!J40*$A40</f>
        <v>13336.366923561605</v>
      </c>
      <c r="K40" s="14">
        <f>IB_b!K40*$A40</f>
        <v>14864.018695907205</v>
      </c>
      <c r="L40" s="14">
        <f>IB_b!L40*$A40</f>
        <v>15048.519116692796</v>
      </c>
      <c r="M40" s="14">
        <f>IB_b!M40*$A40</f>
        <v>15110.464401680008</v>
      </c>
      <c r="N40" s="14">
        <f>IB_b!N40*$A40</f>
        <v>15045.001271419205</v>
      </c>
      <c r="O40" s="14">
        <f>IB_b!O40*$A40</f>
        <v>15194.720328775998</v>
      </c>
      <c r="P40" s="14">
        <f>IB_b!P40*$A40</f>
        <v>15170.752329766408</v>
      </c>
      <c r="Q40" s="14">
        <f>IB_b!Q40*$A40</f>
        <v>15156.504667696003</v>
      </c>
      <c r="R40" s="14">
        <f>IB_b!R40*$A40</f>
        <v>14958.208446603199</v>
      </c>
      <c r="S40" s="14">
        <f>IB_b!S40*$A40</f>
        <v>15046.776949347199</v>
      </c>
      <c r="T40" s="14">
        <f>IB_b!T40*$A40</f>
        <v>15125.653657492798</v>
      </c>
      <c r="U40" s="14">
        <f>IB_b!U40*$A40</f>
        <v>14873.009179976005</v>
      </c>
      <c r="V40" s="14">
        <f>IB_b!V40*$A40</f>
        <v>14880.653044184</v>
      </c>
      <c r="W40" s="14">
        <f>IB_b!W40*$A40</f>
        <v>14651.159281430406</v>
      </c>
      <c r="X40" s="14">
        <f>IB_b!X40*$A40</f>
        <v>15064.199047492806</v>
      </c>
      <c r="Y40" s="14">
        <f>IB_b!Y40*$A40</f>
        <v>15502.690242872006</v>
      </c>
      <c r="Z40" s="14">
        <f>IB_b!Z40*$A40</f>
        <v>15405.041172384002</v>
      </c>
      <c r="AA40" s="14">
        <f>IB_b!AA40*$A40</f>
        <v>15588.52989453601</v>
      </c>
    </row>
    <row r="41" spans="1:27" x14ac:dyDescent="0.2">
      <c r="A41" s="12">
        <v>1</v>
      </c>
      <c r="B41" s="17">
        <v>1</v>
      </c>
      <c r="C41" s="10"/>
      <c r="D41" s="17" t="s">
        <v>64</v>
      </c>
      <c r="E41" s="12" t="s">
        <v>65</v>
      </c>
      <c r="F41" s="14">
        <f>IB_b!F41*$A41</f>
        <v>0</v>
      </c>
      <c r="G41" s="14">
        <f>IB_b!G41*$A41</f>
        <v>0</v>
      </c>
      <c r="H41" s="14">
        <f>IB_b!H41*$A41</f>
        <v>0</v>
      </c>
      <c r="I41" s="14">
        <f>IB_b!I41*$A41</f>
        <v>0</v>
      </c>
      <c r="J41" s="14">
        <f>IB_b!J41*$A41</f>
        <v>0</v>
      </c>
      <c r="K41" s="14">
        <f>IB_b!K41*$A41</f>
        <v>0</v>
      </c>
      <c r="L41" s="14">
        <f>IB_b!L41*$A41</f>
        <v>0</v>
      </c>
      <c r="M41" s="14">
        <f>IB_b!M41*$A41</f>
        <v>2.4518800000000001</v>
      </c>
      <c r="N41" s="14">
        <f>IB_b!N41*$A41</f>
        <v>0</v>
      </c>
      <c r="O41" s="14">
        <f>IB_b!O41*$A41</f>
        <v>0</v>
      </c>
      <c r="P41" s="14">
        <f>IB_b!P41*$A41</f>
        <v>0</v>
      </c>
      <c r="Q41" s="14">
        <f>IB_b!Q41*$A41</f>
        <v>0</v>
      </c>
      <c r="R41" s="14">
        <f>IB_b!R41*$A41</f>
        <v>0</v>
      </c>
      <c r="S41" s="14">
        <f>IB_b!S41*$A41</f>
        <v>0</v>
      </c>
      <c r="T41" s="14">
        <f>IB_b!T41*$A41</f>
        <v>0</v>
      </c>
      <c r="U41" s="14">
        <f>IB_b!U41*$A41</f>
        <v>0</v>
      </c>
      <c r="V41" s="14">
        <f>IB_b!V41*$A41</f>
        <v>0</v>
      </c>
      <c r="W41" s="14">
        <f>IB_b!W41*$A41</f>
        <v>0</v>
      </c>
      <c r="X41" s="14">
        <f>IB_b!X41*$A41</f>
        <v>0</v>
      </c>
      <c r="Y41" s="14">
        <f>IB_b!Y41*$A41</f>
        <v>0</v>
      </c>
      <c r="Z41" s="14">
        <f>IB_b!Z41*$A41</f>
        <v>0</v>
      </c>
      <c r="AA41" s="14">
        <f>IB_b!AA41*$A41</f>
        <v>0</v>
      </c>
    </row>
    <row r="42" spans="1:27" x14ac:dyDescent="0.2">
      <c r="A42" s="12">
        <v>0</v>
      </c>
      <c r="B42" s="17">
        <v>0</v>
      </c>
      <c r="C42" s="10"/>
      <c r="D42" s="17" t="s">
        <v>66</v>
      </c>
      <c r="E42" s="12" t="s">
        <v>67</v>
      </c>
      <c r="F42" s="14">
        <f>IB_b!F42*$A42</f>
        <v>0</v>
      </c>
      <c r="G42" s="14">
        <f>IB_b!G42*$A42</f>
        <v>0</v>
      </c>
      <c r="H42" s="14">
        <f>IB_b!H42*$A42</f>
        <v>0</v>
      </c>
      <c r="I42" s="14">
        <f>IB_b!I42*$A42</f>
        <v>0</v>
      </c>
      <c r="J42" s="14">
        <f>IB_b!J42*$A42</f>
        <v>0</v>
      </c>
      <c r="K42" s="14">
        <f>IB_b!K42*$A42</f>
        <v>0</v>
      </c>
      <c r="L42" s="14">
        <f>IB_b!L42*$A42</f>
        <v>0</v>
      </c>
      <c r="M42" s="14">
        <f>IB_b!M42*$A42</f>
        <v>0</v>
      </c>
      <c r="N42" s="14">
        <f>IB_b!N42*$A42</f>
        <v>0</v>
      </c>
      <c r="O42" s="14">
        <f>IB_b!O42*$A42</f>
        <v>0</v>
      </c>
      <c r="P42" s="14">
        <f>IB_b!P42*$A42</f>
        <v>0</v>
      </c>
      <c r="Q42" s="14">
        <f>IB_b!Q42*$A42</f>
        <v>0</v>
      </c>
      <c r="R42" s="14">
        <f>IB_b!R42*$A42</f>
        <v>0</v>
      </c>
      <c r="S42" s="14">
        <f>IB_b!S42*$A42</f>
        <v>0</v>
      </c>
      <c r="T42" s="14">
        <f>IB_b!T42*$A42</f>
        <v>0</v>
      </c>
      <c r="U42" s="14">
        <f>IB_b!U42*$A42</f>
        <v>0</v>
      </c>
      <c r="V42" s="14">
        <f>IB_b!V42*$A42</f>
        <v>0</v>
      </c>
      <c r="W42" s="14">
        <f>IB_b!W42*$A42</f>
        <v>0</v>
      </c>
      <c r="X42" s="14">
        <f>IB_b!X42*$A42</f>
        <v>0</v>
      </c>
      <c r="Y42" s="14">
        <f>IB_b!Y42*$A42</f>
        <v>0</v>
      </c>
      <c r="Z42" s="14">
        <f>IB_b!Z42*$A42</f>
        <v>0</v>
      </c>
      <c r="AA42" s="14">
        <f>IB_b!AA42*$A42</f>
        <v>0</v>
      </c>
    </row>
    <row r="43" spans="1:27" x14ac:dyDescent="0.2">
      <c r="A43" s="12">
        <v>0</v>
      </c>
      <c r="B43" s="17">
        <v>0</v>
      </c>
      <c r="C43" s="10"/>
      <c r="D43" s="17" t="s">
        <v>68</v>
      </c>
      <c r="E43" s="12" t="s">
        <v>69</v>
      </c>
      <c r="F43" s="14">
        <f>IB_b!F43*$A43</f>
        <v>0</v>
      </c>
      <c r="G43" s="14">
        <f>IB_b!G43*$A43</f>
        <v>0</v>
      </c>
      <c r="H43" s="14">
        <f>IB_b!H43*$A43</f>
        <v>0</v>
      </c>
      <c r="I43" s="14">
        <f>IB_b!I43*$A43</f>
        <v>0</v>
      </c>
      <c r="J43" s="14">
        <f>IB_b!J43*$A43</f>
        <v>0</v>
      </c>
      <c r="K43" s="14">
        <f>IB_b!K43*$A43</f>
        <v>0</v>
      </c>
      <c r="L43" s="14">
        <f>IB_b!L43*$A43</f>
        <v>0</v>
      </c>
      <c r="M43" s="14">
        <f>IB_b!M43*$A43</f>
        <v>0</v>
      </c>
      <c r="N43" s="14">
        <f>IB_b!N43*$A43</f>
        <v>0</v>
      </c>
      <c r="O43" s="14">
        <f>IB_b!O43*$A43</f>
        <v>0</v>
      </c>
      <c r="P43" s="14">
        <f>IB_b!P43*$A43</f>
        <v>0</v>
      </c>
      <c r="Q43" s="14">
        <f>IB_b!Q43*$A43</f>
        <v>0</v>
      </c>
      <c r="R43" s="14">
        <f>IB_b!R43*$A43</f>
        <v>0</v>
      </c>
      <c r="S43" s="14">
        <f>IB_b!S43*$A43</f>
        <v>0</v>
      </c>
      <c r="T43" s="14">
        <f>IB_b!T43*$A43</f>
        <v>0</v>
      </c>
      <c r="U43" s="14">
        <f>IB_b!U43*$A43</f>
        <v>0</v>
      </c>
      <c r="V43" s="14">
        <f>IB_b!V43*$A43</f>
        <v>0</v>
      </c>
      <c r="W43" s="14">
        <f>IB_b!W43*$A43</f>
        <v>0</v>
      </c>
      <c r="X43" s="14">
        <f>IB_b!X43*$A43</f>
        <v>0</v>
      </c>
      <c r="Y43" s="14">
        <f>IB_b!Y43*$A43</f>
        <v>0</v>
      </c>
      <c r="Z43" s="14">
        <f>IB_b!Z43*$A43</f>
        <v>0</v>
      </c>
      <c r="AA43" s="14">
        <f>IB_b!AA43*$A43</f>
        <v>0</v>
      </c>
    </row>
    <row r="44" spans="1:27" x14ac:dyDescent="0.2">
      <c r="A44" s="12">
        <v>0.4</v>
      </c>
      <c r="B44" s="17">
        <v>0.4</v>
      </c>
      <c r="C44" s="10"/>
      <c r="D44" s="17" t="s">
        <v>70</v>
      </c>
      <c r="E44" s="12" t="s">
        <v>71</v>
      </c>
      <c r="F44" s="14">
        <f>IB_b!F44*$A44</f>
        <v>1196.0490199456001</v>
      </c>
      <c r="G44" s="14">
        <f>IB_b!G44*$A44</f>
        <v>1227.2046390208002</v>
      </c>
      <c r="H44" s="14">
        <f>IB_b!H44*$A44</f>
        <v>1126.2997399712001</v>
      </c>
      <c r="I44" s="14">
        <f>IB_b!I44*$A44</f>
        <v>1326.8550265344002</v>
      </c>
      <c r="J44" s="14">
        <f>IB_b!J44*$A44</f>
        <v>1317.9692859168003</v>
      </c>
      <c r="K44" s="14">
        <f>IB_b!K44*$A44</f>
        <v>1283.7748191248002</v>
      </c>
      <c r="L44" s="14">
        <f>IB_b!L44*$A44</f>
        <v>1207.5957870784002</v>
      </c>
      <c r="M44" s="14">
        <f>IB_b!M44*$A44</f>
        <v>1194.3485454848001</v>
      </c>
      <c r="N44" s="14">
        <f>IB_b!N44*$A44</f>
        <v>1196.5771866992006</v>
      </c>
      <c r="O44" s="14">
        <f>IB_b!O44*$A44</f>
        <v>1185.2113008832</v>
      </c>
      <c r="P44" s="14">
        <f>IB_b!P44*$A44</f>
        <v>1250.1969033216001</v>
      </c>
      <c r="Q44" s="14">
        <f>IB_b!Q44*$A44</f>
        <v>1251.8236549872001</v>
      </c>
      <c r="R44" s="14">
        <f>IB_b!R44*$A44</f>
        <v>1424.0433661968</v>
      </c>
      <c r="S44" s="14">
        <f>IB_b!S44*$A44</f>
        <v>1429.6658576528</v>
      </c>
      <c r="T44" s="14">
        <f>IB_b!T44*$A44</f>
        <v>1425.3194011471996</v>
      </c>
      <c r="U44" s="14">
        <f>IB_b!U44*$A44</f>
        <v>1416.1533485824004</v>
      </c>
      <c r="V44" s="14">
        <f>IB_b!V44*$A44</f>
        <v>1381.3873526112002</v>
      </c>
      <c r="W44" s="14">
        <f>IB_b!W44*$A44</f>
        <v>1432.9072288528</v>
      </c>
      <c r="X44" s="14">
        <f>IB_b!X44*$A44</f>
        <v>1389.5642831056002</v>
      </c>
      <c r="Y44" s="14">
        <f>IB_b!Y44*$A44</f>
        <v>1386.0769882800003</v>
      </c>
      <c r="Z44" s="14">
        <f>IB_b!Z44*$A44</f>
        <v>1449.1011927152008</v>
      </c>
      <c r="AA44" s="14">
        <f>IB_b!AA44*$A44</f>
        <v>1281.8581898064003</v>
      </c>
    </row>
    <row r="45" spans="1:27" x14ac:dyDescent="0.2">
      <c r="A45" s="12">
        <v>1</v>
      </c>
      <c r="B45" s="17">
        <v>1</v>
      </c>
      <c r="C45" s="10"/>
      <c r="D45" s="17" t="s">
        <v>72</v>
      </c>
      <c r="E45" s="12" t="s">
        <v>73</v>
      </c>
      <c r="F45" s="14">
        <f>IB_b!F45*$A45</f>
        <v>78.607651249999961</v>
      </c>
      <c r="G45" s="14">
        <f>IB_b!G45*$A45</f>
        <v>55.615321189999996</v>
      </c>
      <c r="H45" s="14">
        <f>IB_b!H45*$A45</f>
        <v>55.848863260000023</v>
      </c>
      <c r="I45" s="14">
        <f>IB_b!I45*$A45</f>
        <v>55.268667289999975</v>
      </c>
      <c r="J45" s="14">
        <f>IB_b!J45*$A45</f>
        <v>54.889805340000009</v>
      </c>
      <c r="K45" s="14">
        <f>IB_b!K45*$A45</f>
        <v>54.391024300000012</v>
      </c>
      <c r="L45" s="14">
        <f>IB_b!L45*$A45</f>
        <v>53.763065400000009</v>
      </c>
      <c r="M45" s="14">
        <f>IB_b!M45*$A45</f>
        <v>53.635022909999996</v>
      </c>
      <c r="N45" s="14">
        <f>IB_b!N45*$A45</f>
        <v>53.547197520000005</v>
      </c>
      <c r="O45" s="14">
        <f>IB_b!O45*$A45</f>
        <v>53.931307019999998</v>
      </c>
      <c r="P45" s="14">
        <f>IB_b!P45*$A45</f>
        <v>54.124972699999987</v>
      </c>
      <c r="Q45" s="14">
        <f>IB_b!Q45*$A45</f>
        <v>54.448410759999994</v>
      </c>
      <c r="R45" s="14">
        <f>IB_b!R45*$A45</f>
        <v>54.628095130000005</v>
      </c>
      <c r="S45" s="14">
        <f>IB_b!S45*$A45</f>
        <v>54.813781610000007</v>
      </c>
      <c r="T45" s="14">
        <f>IB_b!T45*$A45</f>
        <v>55.22246372</v>
      </c>
      <c r="U45" s="14">
        <f>IB_b!U45*$A45</f>
        <v>55.08815950999999</v>
      </c>
      <c r="V45" s="14">
        <f>IB_b!V45*$A45</f>
        <v>59.512471399999988</v>
      </c>
      <c r="W45" s="14">
        <f>IB_b!W45*$A45</f>
        <v>59.645193620000001</v>
      </c>
      <c r="X45" s="14">
        <f>IB_b!X45*$A45</f>
        <v>59.442878149999999</v>
      </c>
      <c r="Y45" s="14">
        <f>IB_b!Y45*$A45</f>
        <v>59.83584728999999</v>
      </c>
      <c r="Z45" s="14">
        <f>IB_b!Z45*$A45</f>
        <v>83.792112059999994</v>
      </c>
      <c r="AA45" s="14">
        <f>IB_b!AA45*$A45</f>
        <v>58.619882700000005</v>
      </c>
    </row>
    <row r="46" spans="1:27" x14ac:dyDescent="0.2">
      <c r="A46" s="17"/>
      <c r="B46" s="17"/>
      <c r="C46" s="10"/>
      <c r="D46" s="9" t="s">
        <v>74</v>
      </c>
      <c r="E46" s="15" t="s">
        <v>75</v>
      </c>
      <c r="F46" s="33">
        <f>SUM(F47:F50)</f>
        <v>4992.03119195</v>
      </c>
      <c r="G46" s="33">
        <f t="shared" ref="G46:BK46" si="8">SUM(G47:G50)</f>
        <v>4076.6747476099999</v>
      </c>
      <c r="H46" s="33">
        <f t="shared" si="8"/>
        <v>3745.0294259100006</v>
      </c>
      <c r="I46" s="33">
        <f t="shared" si="8"/>
        <v>3932.1964179299998</v>
      </c>
      <c r="J46" s="33">
        <f t="shared" si="8"/>
        <v>3989.7216603999996</v>
      </c>
      <c r="K46" s="33">
        <f t="shared" si="8"/>
        <v>4206.6793784299989</v>
      </c>
      <c r="L46" s="33">
        <f t="shared" si="8"/>
        <v>4056.4340756800002</v>
      </c>
      <c r="M46" s="33">
        <f t="shared" si="8"/>
        <v>3667.47498679</v>
      </c>
      <c r="N46" s="33">
        <f t="shared" si="8"/>
        <v>4474.1546406900006</v>
      </c>
      <c r="O46" s="33">
        <f t="shared" si="8"/>
        <v>4003.1656054800001</v>
      </c>
      <c r="P46" s="33">
        <f t="shared" si="8"/>
        <v>3900.6895077899999</v>
      </c>
      <c r="Q46" s="33">
        <f t="shared" si="8"/>
        <v>3904.2737175300003</v>
      </c>
      <c r="R46" s="33">
        <f t="shared" si="8"/>
        <v>3466.7041625900006</v>
      </c>
      <c r="S46" s="33">
        <f t="shared" si="8"/>
        <v>3966.7122014100005</v>
      </c>
      <c r="T46" s="33">
        <f t="shared" si="8"/>
        <v>3652.6086733699995</v>
      </c>
      <c r="U46" s="33">
        <f t="shared" si="8"/>
        <v>4226.32874051</v>
      </c>
      <c r="V46" s="33">
        <f t="shared" si="8"/>
        <v>4017.3297164200003</v>
      </c>
      <c r="W46" s="33">
        <f t="shared" si="8"/>
        <v>3730.6304129999999</v>
      </c>
      <c r="X46" s="33">
        <f t="shared" si="8"/>
        <v>3560.4220424699997</v>
      </c>
      <c r="Y46" s="33">
        <f t="shared" si="8"/>
        <v>4045.6857286899999</v>
      </c>
      <c r="Z46" s="33">
        <f t="shared" si="8"/>
        <v>3353.3456360700002</v>
      </c>
      <c r="AA46" s="33">
        <f t="shared" si="8"/>
        <v>3668.92291303</v>
      </c>
    </row>
    <row r="47" spans="1:27" x14ac:dyDescent="0.2">
      <c r="A47" s="12">
        <v>1</v>
      </c>
      <c r="B47" s="17">
        <v>1</v>
      </c>
      <c r="C47" s="10"/>
      <c r="D47" s="17" t="s">
        <v>76</v>
      </c>
      <c r="E47" s="12" t="s">
        <v>77</v>
      </c>
      <c r="F47" s="14">
        <f>IB_b!F47*$A47</f>
        <v>3331.9717102899999</v>
      </c>
      <c r="G47" s="14">
        <f>IB_b!G47*$A47</f>
        <v>3051.9154971900002</v>
      </c>
      <c r="H47" s="14">
        <f>IB_b!H47*$A47</f>
        <v>3179.2034907900002</v>
      </c>
      <c r="I47" s="14">
        <f>IB_b!I47*$A47</f>
        <v>3137.7941748999997</v>
      </c>
      <c r="J47" s="14">
        <f>IB_b!J47*$A47</f>
        <v>3065.2346780099997</v>
      </c>
      <c r="K47" s="14">
        <f>IB_b!K47*$A47</f>
        <v>3289.3880764599994</v>
      </c>
      <c r="L47" s="14">
        <f>IB_b!L47*$A47</f>
        <v>3162.54794889</v>
      </c>
      <c r="M47" s="14">
        <f>IB_b!M47*$A47</f>
        <v>2851.5050848400001</v>
      </c>
      <c r="N47" s="14">
        <f>IB_b!N47*$A47</f>
        <v>3470.0189453300004</v>
      </c>
      <c r="O47" s="14">
        <f>IB_b!O47*$A47</f>
        <v>3110.0115682300002</v>
      </c>
      <c r="P47" s="14">
        <f>IB_b!P47*$A47</f>
        <v>2934.9045268899999</v>
      </c>
      <c r="Q47" s="14">
        <f>IB_b!Q47*$A47</f>
        <v>2938.7107988000002</v>
      </c>
      <c r="R47" s="14">
        <f>IB_b!R47*$A47</f>
        <v>2588.1469939500003</v>
      </c>
      <c r="S47" s="14">
        <f>IB_b!S47*$A47</f>
        <v>3105.7902541500007</v>
      </c>
      <c r="T47" s="14">
        <f>IB_b!T47*$A47</f>
        <v>2796.8102979999994</v>
      </c>
      <c r="U47" s="14">
        <f>IB_b!U47*$A47</f>
        <v>2703.0568926299998</v>
      </c>
      <c r="V47" s="14">
        <f>IB_b!V47*$A47</f>
        <v>3150.1574541700002</v>
      </c>
      <c r="W47" s="14">
        <f>IB_b!W47*$A47</f>
        <v>2992.49477953</v>
      </c>
      <c r="X47" s="14">
        <f>IB_b!X47*$A47</f>
        <v>2818.5763540599996</v>
      </c>
      <c r="Y47" s="14">
        <f>IB_b!Y47*$A47</f>
        <v>3186.2614271699999</v>
      </c>
      <c r="Z47" s="14">
        <f>IB_b!Z47*$A47</f>
        <v>2874.7638002000003</v>
      </c>
      <c r="AA47" s="14">
        <f>IB_b!AA47*$A47</f>
        <v>2580.8992772900001</v>
      </c>
    </row>
    <row r="48" spans="1:27" x14ac:dyDescent="0.2">
      <c r="A48" s="12">
        <v>1</v>
      </c>
      <c r="B48" s="17">
        <v>1</v>
      </c>
      <c r="C48" s="10"/>
      <c r="D48" s="17" t="s">
        <v>78</v>
      </c>
      <c r="E48" s="12" t="s">
        <v>79</v>
      </c>
      <c r="F48" s="14">
        <f>IB_b!F48*$A48</f>
        <v>282.52940258000001</v>
      </c>
      <c r="G48" s="14">
        <f>IB_b!G48*$A48</f>
        <v>272.07938612999999</v>
      </c>
      <c r="H48" s="14">
        <f>IB_b!H48*$A48</f>
        <v>272.68556321</v>
      </c>
      <c r="I48" s="14">
        <f>IB_b!I48*$A48</f>
        <v>286.65807748999998</v>
      </c>
      <c r="J48" s="14">
        <f>IB_b!J48*$A48</f>
        <v>394.26317613999998</v>
      </c>
      <c r="K48" s="14">
        <f>IB_b!K48*$A48</f>
        <v>390.81797872999994</v>
      </c>
      <c r="L48" s="14">
        <f>IB_b!L48*$A48</f>
        <v>390.90310725000001</v>
      </c>
      <c r="M48" s="14">
        <f>IB_b!M48*$A48</f>
        <v>390.64571341999999</v>
      </c>
      <c r="N48" s="14">
        <f>IB_b!N48*$A48</f>
        <v>389.53433688000001</v>
      </c>
      <c r="O48" s="14">
        <f>IB_b!O48*$A48</f>
        <v>392.35551485000002</v>
      </c>
      <c r="P48" s="14">
        <f>IB_b!P48*$A48</f>
        <v>392.07170686000001</v>
      </c>
      <c r="Q48" s="14">
        <f>IB_b!Q48*$A48</f>
        <v>392.70793021000003</v>
      </c>
      <c r="R48" s="14">
        <f>IB_b!R48*$A48</f>
        <v>391.34197556999999</v>
      </c>
      <c r="S48" s="14">
        <f>IB_b!S48*$A48</f>
        <v>387.47388188000002</v>
      </c>
      <c r="T48" s="14">
        <f>IB_b!T48*$A48</f>
        <v>388.15120185000001</v>
      </c>
      <c r="U48" s="14">
        <f>IB_b!U48*$A48</f>
        <v>369.12612388999997</v>
      </c>
      <c r="V48" s="14">
        <f>IB_b!V48*$A48</f>
        <v>366.22121038</v>
      </c>
      <c r="W48" s="14">
        <f>IB_b!W48*$A48</f>
        <v>367.08080113</v>
      </c>
      <c r="X48" s="14">
        <f>IB_b!X48*$A48</f>
        <v>387.50590227999999</v>
      </c>
      <c r="Y48" s="14">
        <f>IB_b!Y48*$A48</f>
        <v>391.49998601999999</v>
      </c>
      <c r="Z48" s="14">
        <f>IB_b!Z48*$A48</f>
        <v>389.24500585999999</v>
      </c>
      <c r="AA48" s="14">
        <f>IB_b!AA48*$A48</f>
        <v>753.67184550000013</v>
      </c>
    </row>
    <row r="49" spans="1:27" x14ac:dyDescent="0.2">
      <c r="A49" s="12">
        <v>1</v>
      </c>
      <c r="B49" s="17">
        <v>1</v>
      </c>
      <c r="C49" s="10"/>
      <c r="D49" s="17" t="s">
        <v>80</v>
      </c>
      <c r="E49" s="12" t="s">
        <v>81</v>
      </c>
      <c r="F49" s="14">
        <f>IB_b!F49*$A49</f>
        <v>1369.16275855</v>
      </c>
      <c r="G49" s="14">
        <f>IB_b!G49*$A49</f>
        <v>745.81692952999992</v>
      </c>
      <c r="H49" s="14">
        <f>IB_b!H49*$A49</f>
        <v>286.18122973000004</v>
      </c>
      <c r="I49" s="14">
        <f>IB_b!I49*$A49</f>
        <v>500.73804697000003</v>
      </c>
      <c r="J49" s="14">
        <f>IB_b!J49*$A49</f>
        <v>523.39166832000001</v>
      </c>
      <c r="K49" s="14">
        <f>IB_b!K49*$A49</f>
        <v>519.42119228999991</v>
      </c>
      <c r="L49" s="14">
        <f>IB_b!L49*$A49</f>
        <v>495.81977135</v>
      </c>
      <c r="M49" s="14">
        <f>IB_b!M49*$A49</f>
        <v>419.02119993000002</v>
      </c>
      <c r="N49" s="14">
        <f>IB_b!N49*$A49</f>
        <v>608.25779397000008</v>
      </c>
      <c r="O49" s="14">
        <f>IB_b!O49*$A49</f>
        <v>494.43970658000001</v>
      </c>
      <c r="P49" s="14">
        <f>IB_b!P49*$A49</f>
        <v>567.08000521000008</v>
      </c>
      <c r="Q49" s="14">
        <f>IB_b!Q49*$A49</f>
        <v>566.11192935999998</v>
      </c>
      <c r="R49" s="14">
        <f>IB_b!R49*$A49</f>
        <v>480.37227604000003</v>
      </c>
      <c r="S49" s="14">
        <f>IB_b!S49*$A49</f>
        <v>466.52763767999994</v>
      </c>
      <c r="T49" s="14">
        <f>IB_b!T49*$A49</f>
        <v>460.58085978000003</v>
      </c>
      <c r="U49" s="14">
        <f>IB_b!U49*$A49</f>
        <v>1147.11047547</v>
      </c>
      <c r="V49" s="14">
        <f>IB_b!V49*$A49</f>
        <v>493.11129033999998</v>
      </c>
      <c r="W49" s="14">
        <f>IB_b!W49*$A49</f>
        <v>363.06769430999998</v>
      </c>
      <c r="X49" s="14">
        <f>IB_b!X49*$A49</f>
        <v>346.21880650999998</v>
      </c>
      <c r="Y49" s="14">
        <f>IB_b!Y49*$A49</f>
        <v>459.61934543999996</v>
      </c>
      <c r="Z49" s="14">
        <f>IB_b!Z49*$A49</f>
        <v>79.973003009999985</v>
      </c>
      <c r="AA49" s="14">
        <f>IB_b!AA49*$A49</f>
        <v>326.16013074</v>
      </c>
    </row>
    <row r="50" spans="1:27" x14ac:dyDescent="0.2">
      <c r="A50" s="12">
        <v>1</v>
      </c>
      <c r="B50" s="17">
        <v>1</v>
      </c>
      <c r="C50" s="10"/>
      <c r="D50" s="17" t="s">
        <v>82</v>
      </c>
      <c r="E50" s="12" t="s">
        <v>83</v>
      </c>
      <c r="F50" s="14">
        <f>IB_b!F50*$A50</f>
        <v>8.3673205300000006</v>
      </c>
      <c r="G50" s="14">
        <f>IB_b!G50*$A50</f>
        <v>6.8629347599999999</v>
      </c>
      <c r="H50" s="14">
        <f>IB_b!H50*$A50</f>
        <v>6.9591421799999997</v>
      </c>
      <c r="I50" s="14">
        <f>IB_b!I50*$A50</f>
        <v>7.0061185699999999</v>
      </c>
      <c r="J50" s="14">
        <f>IB_b!J50*$A50</f>
        <v>6.83213793</v>
      </c>
      <c r="K50" s="14">
        <f>IB_b!K50*$A50</f>
        <v>7.0521309500000005</v>
      </c>
      <c r="L50" s="14">
        <f>IB_b!L50*$A50</f>
        <v>7.1632481899999991</v>
      </c>
      <c r="M50" s="14">
        <f>IB_b!M50*$A50</f>
        <v>6.3029885999999999</v>
      </c>
      <c r="N50" s="14">
        <f>IB_b!N50*$A50</f>
        <v>6.3435645100000002</v>
      </c>
      <c r="O50" s="14">
        <f>IB_b!O50*$A50</f>
        <v>6.3588158200000002</v>
      </c>
      <c r="P50" s="14">
        <f>IB_b!P50*$A50</f>
        <v>6.6332688300000004</v>
      </c>
      <c r="Q50" s="14">
        <f>IB_b!Q50*$A50</f>
        <v>6.7430591600000005</v>
      </c>
      <c r="R50" s="14">
        <f>IB_b!R50*$A50</f>
        <v>6.8429170300000006</v>
      </c>
      <c r="S50" s="14">
        <f>IB_b!S50*$A50</f>
        <v>6.9204276999999994</v>
      </c>
      <c r="T50" s="14">
        <f>IB_b!T50*$A50</f>
        <v>7.0663137399999991</v>
      </c>
      <c r="U50" s="14">
        <f>IB_b!U50*$A50</f>
        <v>7.0352485199999997</v>
      </c>
      <c r="V50" s="14">
        <f>IB_b!V50*$A50</f>
        <v>7.8397615299999996</v>
      </c>
      <c r="W50" s="14">
        <f>IB_b!W50*$A50</f>
        <v>7.9871380299999997</v>
      </c>
      <c r="X50" s="14">
        <f>IB_b!X50*$A50</f>
        <v>8.12097962</v>
      </c>
      <c r="Y50" s="14">
        <f>IB_b!Y50*$A50</f>
        <v>8.3049700600000005</v>
      </c>
      <c r="Z50" s="14">
        <f>IB_b!Z50*$A50</f>
        <v>9.3638270000000006</v>
      </c>
      <c r="AA50" s="14">
        <f>IB_b!AA50*$A50</f>
        <v>8.1916595000000001</v>
      </c>
    </row>
    <row r="51" spans="1:27" x14ac:dyDescent="0.2">
      <c r="A51" s="17"/>
      <c r="B51" s="17"/>
      <c r="C51" s="10"/>
      <c r="D51" s="9" t="s">
        <v>84</v>
      </c>
      <c r="E51" s="15" t="s">
        <v>85</v>
      </c>
      <c r="F51" s="33">
        <f>F52+F53+F54+F55+F56</f>
        <v>53.110530639200007</v>
      </c>
      <c r="G51" s="33">
        <f t="shared" ref="G51:BK51" si="9">G52+G53+G54+G55+G56</f>
        <v>53.356255248000004</v>
      </c>
      <c r="H51" s="33">
        <f t="shared" si="9"/>
        <v>53.469829460800014</v>
      </c>
      <c r="I51" s="33">
        <f t="shared" si="9"/>
        <v>52.749212108800009</v>
      </c>
      <c r="J51" s="33">
        <f t="shared" si="9"/>
        <v>52.158087081600002</v>
      </c>
      <c r="K51" s="33">
        <f t="shared" si="9"/>
        <v>51.849133155200008</v>
      </c>
      <c r="L51" s="33">
        <f t="shared" si="9"/>
        <v>51.922145879999995</v>
      </c>
      <c r="M51" s="33">
        <f t="shared" si="9"/>
        <v>51.998319184000017</v>
      </c>
      <c r="N51" s="33">
        <f t="shared" si="9"/>
        <v>52.229853211200002</v>
      </c>
      <c r="O51" s="33">
        <f t="shared" si="9"/>
        <v>52.799930590400017</v>
      </c>
      <c r="P51" s="33">
        <f t="shared" si="9"/>
        <v>52.889254787200016</v>
      </c>
      <c r="Q51" s="33">
        <f t="shared" si="9"/>
        <v>52.874391956800004</v>
      </c>
      <c r="R51" s="33">
        <f t="shared" si="9"/>
        <v>52.850231012800002</v>
      </c>
      <c r="S51" s="33">
        <f t="shared" si="9"/>
        <v>53.001476905600015</v>
      </c>
      <c r="T51" s="33">
        <f t="shared" si="9"/>
        <v>53.284164223999994</v>
      </c>
      <c r="U51" s="33">
        <f t="shared" si="9"/>
        <v>53.250611123200009</v>
      </c>
      <c r="V51" s="33">
        <f t="shared" si="9"/>
        <v>53.362814766399993</v>
      </c>
      <c r="W51" s="33">
        <f t="shared" si="9"/>
        <v>53.556848393600013</v>
      </c>
      <c r="X51" s="33">
        <f t="shared" si="9"/>
        <v>53.912383798400008</v>
      </c>
      <c r="Y51" s="33">
        <f t="shared" si="9"/>
        <v>54.266246512000009</v>
      </c>
      <c r="Z51" s="33">
        <f t="shared" si="9"/>
        <v>54.357621150000007</v>
      </c>
      <c r="AA51" s="33">
        <f t="shared" si="9"/>
        <v>54.372842588800012</v>
      </c>
    </row>
    <row r="52" spans="1:27" x14ac:dyDescent="0.2">
      <c r="A52" s="12">
        <v>0.4</v>
      </c>
      <c r="B52" s="17">
        <v>0.4</v>
      </c>
      <c r="C52" s="10"/>
      <c r="D52" s="17" t="s">
        <v>86</v>
      </c>
      <c r="E52" s="12" t="s">
        <v>87</v>
      </c>
      <c r="F52" s="14">
        <f>IB_b!F52*$A52</f>
        <v>52.98224169920001</v>
      </c>
      <c r="G52" s="14">
        <f>IB_b!G52*$A52</f>
        <v>53.356255248000004</v>
      </c>
      <c r="H52" s="14">
        <f>IB_b!H52*$A52</f>
        <v>53.469829460800014</v>
      </c>
      <c r="I52" s="14">
        <f>IB_b!I52*$A52</f>
        <v>52.749212108800009</v>
      </c>
      <c r="J52" s="14">
        <f>IB_b!J52*$A52</f>
        <v>52.158087081600002</v>
      </c>
      <c r="K52" s="14">
        <f>IB_b!K52*$A52</f>
        <v>51.849133155200008</v>
      </c>
      <c r="L52" s="14">
        <f>IB_b!L52*$A52</f>
        <v>51.922145879999995</v>
      </c>
      <c r="M52" s="14">
        <f>IB_b!M52*$A52</f>
        <v>51.998319184000017</v>
      </c>
      <c r="N52" s="14">
        <f>IB_b!N52*$A52</f>
        <v>52.229853211200002</v>
      </c>
      <c r="O52" s="14">
        <f>IB_b!O52*$A52</f>
        <v>52.799930590400017</v>
      </c>
      <c r="P52" s="14">
        <f>IB_b!P52*$A52</f>
        <v>52.889254787200016</v>
      </c>
      <c r="Q52" s="14">
        <f>IB_b!Q52*$A52</f>
        <v>52.874391956800004</v>
      </c>
      <c r="R52" s="14">
        <f>IB_b!R52*$A52</f>
        <v>52.850231012800002</v>
      </c>
      <c r="S52" s="14">
        <f>IB_b!S52*$A52</f>
        <v>53.001476905600015</v>
      </c>
      <c r="T52" s="14">
        <f>IB_b!T52*$A52</f>
        <v>53.284164223999994</v>
      </c>
      <c r="U52" s="14">
        <f>IB_b!U52*$A52</f>
        <v>53.250611123200009</v>
      </c>
      <c r="V52" s="14">
        <f>IB_b!V52*$A52</f>
        <v>53.362814766399993</v>
      </c>
      <c r="W52" s="14">
        <f>IB_b!W52*$A52</f>
        <v>53.556848393600013</v>
      </c>
      <c r="X52" s="14">
        <f>IB_b!X52*$A52</f>
        <v>53.912383798400008</v>
      </c>
      <c r="Y52" s="14">
        <f>IB_b!Y52*$A52</f>
        <v>54.266246512000009</v>
      </c>
      <c r="Z52" s="14">
        <f>IB_b!Z52*$A52</f>
        <v>54.230959280000008</v>
      </c>
      <c r="AA52" s="14">
        <f>IB_b!AA52*$A52</f>
        <v>54.372842588800012</v>
      </c>
    </row>
    <row r="53" spans="1:27" x14ac:dyDescent="0.2">
      <c r="A53" s="12">
        <v>0.4</v>
      </c>
      <c r="B53" s="17">
        <v>0.4</v>
      </c>
      <c r="C53" s="10"/>
      <c r="D53" s="17" t="s">
        <v>88</v>
      </c>
      <c r="E53" s="12" t="s">
        <v>89</v>
      </c>
      <c r="F53" s="14">
        <f>IB_b!F53*$A53</f>
        <v>0</v>
      </c>
      <c r="G53" s="14">
        <f>IB_b!G53*$A53</f>
        <v>0</v>
      </c>
      <c r="H53" s="14">
        <f>IB_b!H53*$A53</f>
        <v>0</v>
      </c>
      <c r="I53" s="14">
        <f>IB_b!I53*$A53</f>
        <v>0</v>
      </c>
      <c r="J53" s="14">
        <f>IB_b!J53*$A53</f>
        <v>0</v>
      </c>
      <c r="K53" s="14">
        <f>IB_b!K53*$A53</f>
        <v>0</v>
      </c>
      <c r="L53" s="14">
        <f>IB_b!L53*$A53</f>
        <v>0</v>
      </c>
      <c r="M53" s="14">
        <f>IB_b!M53*$A53</f>
        <v>0</v>
      </c>
      <c r="N53" s="14">
        <f>IB_b!N53*$A53</f>
        <v>0</v>
      </c>
      <c r="O53" s="14">
        <f>IB_b!O53*$A53</f>
        <v>0</v>
      </c>
      <c r="P53" s="14">
        <f>IB_b!P53*$A53</f>
        <v>0</v>
      </c>
      <c r="Q53" s="14">
        <f>IB_b!Q53*$A53</f>
        <v>0</v>
      </c>
      <c r="R53" s="14">
        <f>IB_b!R53*$A53</f>
        <v>0</v>
      </c>
      <c r="S53" s="14">
        <f>IB_b!S53*$A53</f>
        <v>0</v>
      </c>
      <c r="T53" s="14">
        <f>IB_b!T53*$A53</f>
        <v>0</v>
      </c>
      <c r="U53" s="14">
        <f>IB_b!U53*$A53</f>
        <v>0</v>
      </c>
      <c r="V53" s="14">
        <f>IB_b!V53*$A53</f>
        <v>0</v>
      </c>
      <c r="W53" s="14">
        <f>IB_b!W53*$A53</f>
        <v>0</v>
      </c>
      <c r="X53" s="14">
        <f>IB_b!X53*$A53</f>
        <v>0</v>
      </c>
      <c r="Y53" s="14">
        <f>IB_b!Y53*$A53</f>
        <v>0</v>
      </c>
      <c r="Z53" s="14">
        <f>IB_b!Z53*$A53</f>
        <v>0</v>
      </c>
      <c r="AA53" s="14">
        <f>IB_b!AA53*$A53</f>
        <v>0</v>
      </c>
    </row>
    <row r="54" spans="1:27" x14ac:dyDescent="0.2">
      <c r="A54" s="12">
        <v>1</v>
      </c>
      <c r="B54" s="17">
        <v>1</v>
      </c>
      <c r="C54" s="10"/>
      <c r="D54" s="17" t="s">
        <v>90</v>
      </c>
      <c r="E54" s="12" t="s">
        <v>91</v>
      </c>
      <c r="F54" s="14">
        <f>IB_b!F54*$A54</f>
        <v>0</v>
      </c>
      <c r="G54" s="14">
        <f>IB_b!G54*$A54</f>
        <v>0</v>
      </c>
      <c r="H54" s="14">
        <f>IB_b!H54*$A54</f>
        <v>0</v>
      </c>
      <c r="I54" s="14">
        <f>IB_b!I54*$A54</f>
        <v>0</v>
      </c>
      <c r="J54" s="14">
        <f>IB_b!J54*$A54</f>
        <v>0</v>
      </c>
      <c r="K54" s="14">
        <f>IB_b!K54*$A54</f>
        <v>0</v>
      </c>
      <c r="L54" s="14">
        <f>IB_b!L54*$A54</f>
        <v>0</v>
      </c>
      <c r="M54" s="14">
        <f>IB_b!M54*$A54</f>
        <v>0</v>
      </c>
      <c r="N54" s="14">
        <f>IB_b!N54*$A54</f>
        <v>0</v>
      </c>
      <c r="O54" s="14">
        <f>IB_b!O54*$A54</f>
        <v>0</v>
      </c>
      <c r="P54" s="14">
        <f>IB_b!P54*$A54</f>
        <v>0</v>
      </c>
      <c r="Q54" s="14">
        <f>IB_b!Q54*$A54</f>
        <v>0</v>
      </c>
      <c r="R54" s="14">
        <f>IB_b!R54*$A54</f>
        <v>0</v>
      </c>
      <c r="S54" s="14">
        <f>IB_b!S54*$A54</f>
        <v>0</v>
      </c>
      <c r="T54" s="14">
        <f>IB_b!T54*$A54</f>
        <v>0</v>
      </c>
      <c r="U54" s="14">
        <f>IB_b!U54*$A54</f>
        <v>0</v>
      </c>
      <c r="V54" s="14">
        <f>IB_b!V54*$A54</f>
        <v>0</v>
      </c>
      <c r="W54" s="14">
        <f>IB_b!W54*$A54</f>
        <v>0</v>
      </c>
      <c r="X54" s="14">
        <f>IB_b!X54*$A54</f>
        <v>0</v>
      </c>
      <c r="Y54" s="14">
        <f>IB_b!Y54*$A54</f>
        <v>0</v>
      </c>
      <c r="Z54" s="14">
        <f>IB_b!Z54*$A54</f>
        <v>0</v>
      </c>
      <c r="AA54" s="14">
        <f>IB_b!AA54*$A54</f>
        <v>0</v>
      </c>
    </row>
    <row r="55" spans="1:27" x14ac:dyDescent="0.2">
      <c r="A55" s="12">
        <v>1</v>
      </c>
      <c r="B55" s="17">
        <v>1</v>
      </c>
      <c r="C55" s="10"/>
      <c r="D55" s="17" t="s">
        <v>92</v>
      </c>
      <c r="E55" s="12" t="s">
        <v>93</v>
      </c>
      <c r="F55" s="14">
        <f>IB_b!F55*$A55</f>
        <v>0.12828893999999999</v>
      </c>
      <c r="G55" s="14">
        <f>IB_b!G55*$A55</f>
        <v>0</v>
      </c>
      <c r="H55" s="14">
        <f>IB_b!H55*$A55</f>
        <v>0</v>
      </c>
      <c r="I55" s="14">
        <f>IB_b!I55*$A55</f>
        <v>0</v>
      </c>
      <c r="J55" s="14">
        <f>IB_b!J55*$A55</f>
        <v>0</v>
      </c>
      <c r="K55" s="14">
        <f>IB_b!K55*$A55</f>
        <v>0</v>
      </c>
      <c r="L55" s="14">
        <f>IB_b!L55*$A55</f>
        <v>0</v>
      </c>
      <c r="M55" s="14">
        <f>IB_b!M55*$A55</f>
        <v>0</v>
      </c>
      <c r="N55" s="14">
        <f>IB_b!N55*$A55</f>
        <v>0</v>
      </c>
      <c r="O55" s="14">
        <f>IB_b!O55*$A55</f>
        <v>0</v>
      </c>
      <c r="P55" s="14">
        <f>IB_b!P55*$A55</f>
        <v>0</v>
      </c>
      <c r="Q55" s="14">
        <f>IB_b!Q55*$A55</f>
        <v>0</v>
      </c>
      <c r="R55" s="14">
        <f>IB_b!R55*$A55</f>
        <v>0</v>
      </c>
      <c r="S55" s="14">
        <f>IB_b!S55*$A55</f>
        <v>0</v>
      </c>
      <c r="T55" s="14">
        <f>IB_b!T55*$A55</f>
        <v>0</v>
      </c>
      <c r="U55" s="14">
        <f>IB_b!U55*$A55</f>
        <v>0</v>
      </c>
      <c r="V55" s="14">
        <f>IB_b!V55*$A55</f>
        <v>0</v>
      </c>
      <c r="W55" s="14">
        <f>IB_b!W55*$A55</f>
        <v>0</v>
      </c>
      <c r="X55" s="14">
        <f>IB_b!X55*$A55</f>
        <v>0</v>
      </c>
      <c r="Y55" s="14">
        <f>IB_b!Y55*$A55</f>
        <v>0</v>
      </c>
      <c r="Z55" s="14">
        <f>IB_b!Z55*$A55</f>
        <v>0.12666186999999998</v>
      </c>
      <c r="AA55" s="14">
        <f>IB_b!AA55*$A55</f>
        <v>0</v>
      </c>
    </row>
    <row r="56" spans="1:27" x14ac:dyDescent="0.2">
      <c r="A56" s="12">
        <v>1</v>
      </c>
      <c r="B56" s="17">
        <v>1</v>
      </c>
      <c r="C56" s="10"/>
      <c r="D56" s="17" t="s">
        <v>94</v>
      </c>
      <c r="E56" s="12" t="s">
        <v>95</v>
      </c>
      <c r="F56" s="14">
        <f>IB_b!F56*$A56</f>
        <v>0</v>
      </c>
      <c r="G56" s="14">
        <f>IB_b!G56*$A56</f>
        <v>0</v>
      </c>
      <c r="H56" s="14">
        <f>IB_b!H56*$A56</f>
        <v>0</v>
      </c>
      <c r="I56" s="14">
        <f>IB_b!I56*$A56</f>
        <v>0</v>
      </c>
      <c r="J56" s="14">
        <f>IB_b!J56*$A56</f>
        <v>0</v>
      </c>
      <c r="K56" s="14">
        <f>IB_b!K56*$A56</f>
        <v>0</v>
      </c>
      <c r="L56" s="14">
        <f>IB_b!L56*$A56</f>
        <v>0</v>
      </c>
      <c r="M56" s="14">
        <f>IB_b!M56*$A56</f>
        <v>0</v>
      </c>
      <c r="N56" s="14">
        <f>IB_b!N56*$A56</f>
        <v>0</v>
      </c>
      <c r="O56" s="14">
        <f>IB_b!O56*$A56</f>
        <v>0</v>
      </c>
      <c r="P56" s="14">
        <f>IB_b!P56*$A56</f>
        <v>0</v>
      </c>
      <c r="Q56" s="14">
        <f>IB_b!Q56*$A56</f>
        <v>0</v>
      </c>
      <c r="R56" s="14">
        <f>IB_b!R56*$A56</f>
        <v>0</v>
      </c>
      <c r="S56" s="14">
        <f>IB_b!S56*$A56</f>
        <v>0</v>
      </c>
      <c r="T56" s="14">
        <f>IB_b!T56*$A56</f>
        <v>0</v>
      </c>
      <c r="U56" s="14">
        <f>IB_b!U56*$A56</f>
        <v>0</v>
      </c>
      <c r="V56" s="14">
        <f>IB_b!V56*$A56</f>
        <v>0</v>
      </c>
      <c r="W56" s="14">
        <f>IB_b!W56*$A56</f>
        <v>0</v>
      </c>
      <c r="X56" s="14">
        <f>IB_b!X56*$A56</f>
        <v>0</v>
      </c>
      <c r="Y56" s="14">
        <f>IB_b!Y56*$A56</f>
        <v>0</v>
      </c>
      <c r="Z56" s="14">
        <f>IB_b!Z56*$A56</f>
        <v>0</v>
      </c>
      <c r="AA56" s="14">
        <f>IB_b!AA56*$A56</f>
        <v>0</v>
      </c>
    </row>
    <row r="57" spans="1:27" x14ac:dyDescent="0.2">
      <c r="A57" s="17"/>
      <c r="B57" s="17"/>
      <c r="C57" s="10"/>
      <c r="D57" s="9" t="s">
        <v>96</v>
      </c>
      <c r="E57" s="15" t="s">
        <v>97</v>
      </c>
      <c r="F57" s="33">
        <f>F58+F59+F60+F61</f>
        <v>1611.8847449100003</v>
      </c>
      <c r="G57" s="33">
        <f t="shared" ref="G57:BK57" si="10">G58+G59+G60+G61</f>
        <v>1609.9858614699999</v>
      </c>
      <c r="H57" s="33">
        <f t="shared" si="10"/>
        <v>1564.7272620700003</v>
      </c>
      <c r="I57" s="33">
        <f t="shared" si="10"/>
        <v>1561.6025812100002</v>
      </c>
      <c r="J57" s="33">
        <f t="shared" si="10"/>
        <v>1529.2643576100002</v>
      </c>
      <c r="K57" s="33">
        <f t="shared" si="10"/>
        <v>1565.6720073899996</v>
      </c>
      <c r="L57" s="33">
        <f t="shared" si="10"/>
        <v>1504.2802515199999</v>
      </c>
      <c r="M57" s="33">
        <f t="shared" si="10"/>
        <v>1548.8040303600003</v>
      </c>
      <c r="N57" s="33">
        <f t="shared" si="10"/>
        <v>2211.2350833300002</v>
      </c>
      <c r="O57" s="33">
        <f t="shared" si="10"/>
        <v>1990.2397997699993</v>
      </c>
      <c r="P57" s="33">
        <f t="shared" si="10"/>
        <v>1952.8495208999998</v>
      </c>
      <c r="Q57" s="33">
        <f t="shared" si="10"/>
        <v>1893.61834987</v>
      </c>
      <c r="R57" s="33">
        <f t="shared" si="10"/>
        <v>1887.3601583499999</v>
      </c>
      <c r="S57" s="33">
        <f t="shared" si="10"/>
        <v>1956.3829415799996</v>
      </c>
      <c r="T57" s="33">
        <f t="shared" si="10"/>
        <v>1919.8776131199995</v>
      </c>
      <c r="U57" s="33">
        <f t="shared" si="10"/>
        <v>1770.5419774399998</v>
      </c>
      <c r="V57" s="33">
        <f t="shared" si="10"/>
        <v>1739.2971091000002</v>
      </c>
      <c r="W57" s="33">
        <f t="shared" si="10"/>
        <v>1726.0842018500005</v>
      </c>
      <c r="X57" s="33">
        <f t="shared" si="10"/>
        <v>1681.8100772800001</v>
      </c>
      <c r="Y57" s="33">
        <f t="shared" si="10"/>
        <v>1679.0193868000001</v>
      </c>
      <c r="Z57" s="33">
        <f t="shared" si="10"/>
        <v>1723.3041928999994</v>
      </c>
      <c r="AA57" s="33">
        <f t="shared" si="10"/>
        <v>1760.6429699200003</v>
      </c>
    </row>
    <row r="58" spans="1:27" x14ac:dyDescent="0.2">
      <c r="A58" s="12">
        <v>1</v>
      </c>
      <c r="B58" s="17">
        <v>1</v>
      </c>
      <c r="C58" s="10"/>
      <c r="D58" s="17" t="s">
        <v>98</v>
      </c>
      <c r="E58" s="12" t="s">
        <v>99</v>
      </c>
      <c r="F58" s="14">
        <f>IB_b!F58*$A58</f>
        <v>1235.8209532500002</v>
      </c>
      <c r="G58" s="14">
        <f>IB_b!G58*$A58</f>
        <v>1210.8580959399999</v>
      </c>
      <c r="H58" s="14">
        <f>IB_b!H58*$A58</f>
        <v>1166.7947201000002</v>
      </c>
      <c r="I58" s="14">
        <f>IB_b!I58*$A58</f>
        <v>1167.6468527600002</v>
      </c>
      <c r="J58" s="14">
        <f>IB_b!J58*$A58</f>
        <v>1143.7436090400001</v>
      </c>
      <c r="K58" s="14">
        <f>IB_b!K58*$A58</f>
        <v>1157.5206801599998</v>
      </c>
      <c r="L58" s="14">
        <f>IB_b!L58*$A58</f>
        <v>1170.8098233399999</v>
      </c>
      <c r="M58" s="14">
        <f>IB_b!M58*$A58</f>
        <v>1221.0324394500003</v>
      </c>
      <c r="N58" s="14">
        <f>IB_b!N58*$A58</f>
        <v>1863.8045426400001</v>
      </c>
      <c r="O58" s="14">
        <f>IB_b!O58*$A58</f>
        <v>1643.8448421899993</v>
      </c>
      <c r="P58" s="14">
        <f>IB_b!P58*$A58</f>
        <v>1601.8139790099997</v>
      </c>
      <c r="Q58" s="14">
        <f>IB_b!Q58*$A58</f>
        <v>1594.44259822</v>
      </c>
      <c r="R58" s="14">
        <f>IB_b!R58*$A58</f>
        <v>1583.8507457799999</v>
      </c>
      <c r="S58" s="14">
        <f>IB_b!S58*$A58</f>
        <v>1632.5938041299996</v>
      </c>
      <c r="T58" s="14">
        <f>IB_b!T58*$A58</f>
        <v>1603.6074186899996</v>
      </c>
      <c r="U58" s="14">
        <f>IB_b!U58*$A58</f>
        <v>1459.3453844599997</v>
      </c>
      <c r="V58" s="14">
        <f>IB_b!V58*$A58</f>
        <v>1447.66610384</v>
      </c>
      <c r="W58" s="14">
        <f>IB_b!W58*$A58</f>
        <v>1432.5810231100004</v>
      </c>
      <c r="X58" s="14">
        <f>IB_b!X58*$A58</f>
        <v>1368.2794095100001</v>
      </c>
      <c r="Y58" s="14">
        <f>IB_b!Y58*$A58</f>
        <v>1384.6867966100001</v>
      </c>
      <c r="Z58" s="14">
        <f>IB_b!Z58*$A58</f>
        <v>1354.5434582099995</v>
      </c>
      <c r="AA58" s="14">
        <f>IB_b!AA58*$A58</f>
        <v>1329.3838295100002</v>
      </c>
    </row>
    <row r="59" spans="1:27" x14ac:dyDescent="0.2">
      <c r="A59" s="12">
        <v>1</v>
      </c>
      <c r="B59" s="17">
        <v>1</v>
      </c>
      <c r="C59" s="10"/>
      <c r="D59" s="17" t="s">
        <v>100</v>
      </c>
      <c r="E59" s="12" t="s">
        <v>101</v>
      </c>
      <c r="F59" s="14">
        <f>IB_b!F59*$A59</f>
        <v>0</v>
      </c>
      <c r="G59" s="14">
        <f>IB_b!G59*$A59</f>
        <v>0</v>
      </c>
      <c r="H59" s="14">
        <f>IB_b!H59*$A59</f>
        <v>0</v>
      </c>
      <c r="I59" s="14">
        <f>IB_b!I59*$A59</f>
        <v>0</v>
      </c>
      <c r="J59" s="14">
        <f>IB_b!J59*$A59</f>
        <v>0</v>
      </c>
      <c r="K59" s="14">
        <f>IB_b!K59*$A59</f>
        <v>0</v>
      </c>
      <c r="L59" s="14">
        <f>IB_b!L59*$A59</f>
        <v>0</v>
      </c>
      <c r="M59" s="14">
        <f>IB_b!M59*$A59</f>
        <v>0</v>
      </c>
      <c r="N59" s="14">
        <f>IB_b!N59*$A59</f>
        <v>0</v>
      </c>
      <c r="O59" s="14">
        <f>IB_b!O59*$A59</f>
        <v>0</v>
      </c>
      <c r="P59" s="14">
        <f>IB_b!P59*$A59</f>
        <v>0</v>
      </c>
      <c r="Q59" s="14">
        <f>IB_b!Q59*$A59</f>
        <v>0</v>
      </c>
      <c r="R59" s="14">
        <f>IB_b!R59*$A59</f>
        <v>0</v>
      </c>
      <c r="S59" s="14">
        <f>IB_b!S59*$A59</f>
        <v>0</v>
      </c>
      <c r="T59" s="14">
        <f>IB_b!T59*$A59</f>
        <v>0</v>
      </c>
      <c r="U59" s="14">
        <f>IB_b!U59*$A59</f>
        <v>0</v>
      </c>
      <c r="V59" s="14">
        <f>IB_b!V59*$A59</f>
        <v>0</v>
      </c>
      <c r="W59" s="14">
        <f>IB_b!W59*$A59</f>
        <v>0</v>
      </c>
      <c r="X59" s="14">
        <f>IB_b!X59*$A59</f>
        <v>0</v>
      </c>
      <c r="Y59" s="14">
        <f>IB_b!Y59*$A59</f>
        <v>0</v>
      </c>
      <c r="Z59" s="14">
        <f>IB_b!Z59*$A59</f>
        <v>0</v>
      </c>
      <c r="AA59" s="14">
        <f>IB_b!AA59*$A59</f>
        <v>0</v>
      </c>
    </row>
    <row r="60" spans="1:27" x14ac:dyDescent="0.2">
      <c r="A60" s="12">
        <v>1</v>
      </c>
      <c r="B60" s="17">
        <v>1</v>
      </c>
      <c r="C60" s="10"/>
      <c r="D60" s="17" t="s">
        <v>102</v>
      </c>
      <c r="E60" s="12" t="s">
        <v>103</v>
      </c>
      <c r="F60" s="14">
        <f>IB_b!F60*$A60</f>
        <v>369.81508521000001</v>
      </c>
      <c r="G60" s="14">
        <f>IB_b!G60*$A60</f>
        <v>394.56722033999995</v>
      </c>
      <c r="H60" s="14">
        <f>IB_b!H60*$A60</f>
        <v>393.31377603999994</v>
      </c>
      <c r="I60" s="14">
        <f>IB_b!I60*$A60</f>
        <v>389.84304060000005</v>
      </c>
      <c r="J60" s="14">
        <f>IB_b!J60*$A60</f>
        <v>381.58764065999998</v>
      </c>
      <c r="K60" s="14">
        <f>IB_b!K60*$A60</f>
        <v>404.11741905999997</v>
      </c>
      <c r="L60" s="14">
        <f>IB_b!L60*$A60</f>
        <v>329.53073714999999</v>
      </c>
      <c r="M60" s="14">
        <f>IB_b!M60*$A60</f>
        <v>323.78805151</v>
      </c>
      <c r="N60" s="14">
        <f>IB_b!N60*$A60</f>
        <v>343.42284027999995</v>
      </c>
      <c r="O60" s="14">
        <f>IB_b!O60*$A60</f>
        <v>342.77604258000002</v>
      </c>
      <c r="P60" s="14">
        <f>IB_b!P60*$A60</f>
        <v>347.28571034999999</v>
      </c>
      <c r="Q60" s="14">
        <f>IB_b!Q60*$A60</f>
        <v>295.44245043000001</v>
      </c>
      <c r="R60" s="14">
        <f>IB_b!R60*$A60</f>
        <v>299.78008369000008</v>
      </c>
      <c r="S60" s="14">
        <f>IB_b!S60*$A60</f>
        <v>320.21162105000002</v>
      </c>
      <c r="T60" s="14">
        <f>IB_b!T60*$A60</f>
        <v>312.63384673000002</v>
      </c>
      <c r="U60" s="14">
        <f>IB_b!U60*$A60</f>
        <v>307.43364571000006</v>
      </c>
      <c r="V60" s="14">
        <f>IB_b!V60*$A60</f>
        <v>287.80658044</v>
      </c>
      <c r="W60" s="14">
        <f>IB_b!W60*$A60</f>
        <v>289.64386809999996</v>
      </c>
      <c r="X60" s="14">
        <f>IB_b!X60*$A60</f>
        <v>309.61867699999999</v>
      </c>
      <c r="Y60" s="14">
        <f>IB_b!Y60*$A60</f>
        <v>290.30966013</v>
      </c>
      <c r="Z60" s="14">
        <f>IB_b!Z60*$A60</f>
        <v>362.20000274</v>
      </c>
      <c r="AA60" s="14">
        <f>IB_b!AA60*$A60</f>
        <v>426.35868077999999</v>
      </c>
    </row>
    <row r="61" spans="1:27" x14ac:dyDescent="0.2">
      <c r="A61" s="12">
        <v>1</v>
      </c>
      <c r="B61" s="17">
        <v>1</v>
      </c>
      <c r="C61" s="10"/>
      <c r="D61" s="17" t="s">
        <v>104</v>
      </c>
      <c r="E61" s="12" t="s">
        <v>105</v>
      </c>
      <c r="F61" s="14">
        <f>IB_b!F61*$A61</f>
        <v>6.2487064500000002</v>
      </c>
      <c r="G61" s="14">
        <f>IB_b!G61*$A61</f>
        <v>4.5605451899999983</v>
      </c>
      <c r="H61" s="14">
        <f>IB_b!H61*$A61</f>
        <v>4.6187659300000004</v>
      </c>
      <c r="I61" s="14">
        <f>IB_b!I61*$A61</f>
        <v>4.1126878500000004</v>
      </c>
      <c r="J61" s="14">
        <f>IB_b!J61*$A61</f>
        <v>3.9331079099999999</v>
      </c>
      <c r="K61" s="14">
        <f>IB_b!K61*$A61</f>
        <v>4.0339081700000001</v>
      </c>
      <c r="L61" s="14">
        <f>IB_b!L61*$A61</f>
        <v>3.9396910300000001</v>
      </c>
      <c r="M61" s="14">
        <f>IB_b!M61*$A61</f>
        <v>3.9835393999999997</v>
      </c>
      <c r="N61" s="14">
        <f>IB_b!N61*$A61</f>
        <v>4.00770041</v>
      </c>
      <c r="O61" s="14">
        <f>IB_b!O61*$A61</f>
        <v>3.6189149999999999</v>
      </c>
      <c r="P61" s="14">
        <f>IB_b!P61*$A61</f>
        <v>3.7498315400000002</v>
      </c>
      <c r="Q61" s="14">
        <f>IB_b!Q61*$A61</f>
        <v>3.7333012199999995</v>
      </c>
      <c r="R61" s="14">
        <f>IB_b!R61*$A61</f>
        <v>3.7293288800000006</v>
      </c>
      <c r="S61" s="14">
        <f>IB_b!S61*$A61</f>
        <v>3.5775163999999999</v>
      </c>
      <c r="T61" s="14">
        <f>IB_b!T61*$A61</f>
        <v>3.6363476999999991</v>
      </c>
      <c r="U61" s="14">
        <f>IB_b!U61*$A61</f>
        <v>3.7629472700000002</v>
      </c>
      <c r="V61" s="14">
        <f>IB_b!V61*$A61</f>
        <v>3.8244248199999999</v>
      </c>
      <c r="W61" s="14">
        <f>IB_b!W61*$A61</f>
        <v>3.8593106400000008</v>
      </c>
      <c r="X61" s="14">
        <f>IB_b!X61*$A61</f>
        <v>3.9119907699999996</v>
      </c>
      <c r="Y61" s="14">
        <f>IB_b!Y61*$A61</f>
        <v>4.0229300600000002</v>
      </c>
      <c r="Z61" s="14">
        <f>IB_b!Z61*$A61</f>
        <v>6.5607319499999992</v>
      </c>
      <c r="AA61" s="14">
        <f>IB_b!AA61*$A61</f>
        <v>4.9004596300000003</v>
      </c>
    </row>
    <row r="62" spans="1:27" x14ac:dyDescent="0.2">
      <c r="A62" s="17"/>
      <c r="B62" s="17"/>
      <c r="C62" s="10"/>
      <c r="D62" s="9" t="s">
        <v>106</v>
      </c>
      <c r="E62" s="15" t="s">
        <v>107</v>
      </c>
      <c r="F62" s="33">
        <f>F63+F64+F65</f>
        <v>0</v>
      </c>
      <c r="G62" s="33">
        <f t="shared" ref="G62:BK62" si="11">G63+G64+G65</f>
        <v>0</v>
      </c>
      <c r="H62" s="33">
        <f t="shared" si="11"/>
        <v>0</v>
      </c>
      <c r="I62" s="33">
        <f t="shared" si="11"/>
        <v>0</v>
      </c>
      <c r="J62" s="33">
        <f t="shared" si="11"/>
        <v>0</v>
      </c>
      <c r="K62" s="33">
        <f t="shared" si="11"/>
        <v>0</v>
      </c>
      <c r="L62" s="33">
        <f t="shared" si="11"/>
        <v>0</v>
      </c>
      <c r="M62" s="33">
        <f t="shared" si="11"/>
        <v>0</v>
      </c>
      <c r="N62" s="33">
        <f t="shared" si="11"/>
        <v>0</v>
      </c>
      <c r="O62" s="33">
        <f t="shared" si="11"/>
        <v>0</v>
      </c>
      <c r="P62" s="33">
        <f t="shared" si="11"/>
        <v>0</v>
      </c>
      <c r="Q62" s="33">
        <f t="shared" si="11"/>
        <v>0</v>
      </c>
      <c r="R62" s="33">
        <f t="shared" si="11"/>
        <v>0</v>
      </c>
      <c r="S62" s="33">
        <f t="shared" si="11"/>
        <v>0</v>
      </c>
      <c r="T62" s="33">
        <f t="shared" si="11"/>
        <v>0</v>
      </c>
      <c r="U62" s="33">
        <f t="shared" si="11"/>
        <v>0</v>
      </c>
      <c r="V62" s="33">
        <f t="shared" si="11"/>
        <v>0</v>
      </c>
      <c r="W62" s="33">
        <f t="shared" si="11"/>
        <v>0</v>
      </c>
      <c r="X62" s="33">
        <f t="shared" si="11"/>
        <v>0</v>
      </c>
      <c r="Y62" s="33">
        <f t="shared" si="11"/>
        <v>0</v>
      </c>
      <c r="Z62" s="33">
        <f t="shared" si="11"/>
        <v>0</v>
      </c>
      <c r="AA62" s="33">
        <f t="shared" si="11"/>
        <v>0</v>
      </c>
    </row>
    <row r="63" spans="1:27" x14ac:dyDescent="0.2">
      <c r="A63" s="12">
        <v>0.4</v>
      </c>
      <c r="B63" s="17">
        <v>0.4</v>
      </c>
      <c r="C63" s="10"/>
      <c r="D63" s="17" t="s">
        <v>108</v>
      </c>
      <c r="E63" s="12" t="s">
        <v>109</v>
      </c>
      <c r="F63" s="14">
        <f>IB_b!F63*$A63</f>
        <v>0</v>
      </c>
      <c r="G63" s="14">
        <f>IB_b!G63*$A63</f>
        <v>0</v>
      </c>
      <c r="H63" s="14">
        <f>IB_b!H63*$A63</f>
        <v>0</v>
      </c>
      <c r="I63" s="14">
        <f>IB_b!I63*$A63</f>
        <v>0</v>
      </c>
      <c r="J63" s="14">
        <f>IB_b!J63*$A63</f>
        <v>0</v>
      </c>
      <c r="K63" s="14">
        <f>IB_b!K63*$A63</f>
        <v>0</v>
      </c>
      <c r="L63" s="14">
        <f>IB_b!L63*$A63</f>
        <v>0</v>
      </c>
      <c r="M63" s="14">
        <f>IB_b!M63*$A63</f>
        <v>0</v>
      </c>
      <c r="N63" s="14">
        <f>IB_b!N63*$A63</f>
        <v>0</v>
      </c>
      <c r="O63" s="14">
        <f>IB_b!O63*$A63</f>
        <v>0</v>
      </c>
      <c r="P63" s="14">
        <f>IB_b!P63*$A63</f>
        <v>0</v>
      </c>
      <c r="Q63" s="14">
        <f>IB_b!Q63*$A63</f>
        <v>0</v>
      </c>
      <c r="R63" s="14">
        <f>IB_b!R63*$A63</f>
        <v>0</v>
      </c>
      <c r="S63" s="14">
        <f>IB_b!S63*$A63</f>
        <v>0</v>
      </c>
      <c r="T63" s="14">
        <f>IB_b!T63*$A63</f>
        <v>0</v>
      </c>
      <c r="U63" s="14">
        <f>IB_b!U63*$A63</f>
        <v>0</v>
      </c>
      <c r="V63" s="14">
        <f>IB_b!V63*$A63</f>
        <v>0</v>
      </c>
      <c r="W63" s="14">
        <f>IB_b!W63*$A63</f>
        <v>0</v>
      </c>
      <c r="X63" s="14">
        <f>IB_b!X63*$A63</f>
        <v>0</v>
      </c>
      <c r="Y63" s="14">
        <f>IB_b!Y63*$A63</f>
        <v>0</v>
      </c>
      <c r="Z63" s="14">
        <f>IB_b!Z63*$A63</f>
        <v>0</v>
      </c>
      <c r="AA63" s="14">
        <f>IB_b!AA63*$A63</f>
        <v>0</v>
      </c>
    </row>
    <row r="64" spans="1:27" x14ac:dyDescent="0.2">
      <c r="A64" s="12">
        <v>0.4</v>
      </c>
      <c r="B64" s="17">
        <v>0.4</v>
      </c>
      <c r="C64" s="10"/>
      <c r="D64" s="17" t="s">
        <v>110</v>
      </c>
      <c r="E64" s="12" t="s">
        <v>301</v>
      </c>
      <c r="F64" s="14">
        <f>IB_b!F64*$A64</f>
        <v>0</v>
      </c>
      <c r="G64" s="14">
        <f>IB_b!G64*$A64</f>
        <v>0</v>
      </c>
      <c r="H64" s="14">
        <f>IB_b!H64*$A64</f>
        <v>0</v>
      </c>
      <c r="I64" s="14">
        <f>IB_b!I64*$A64</f>
        <v>0</v>
      </c>
      <c r="J64" s="14">
        <f>IB_b!J64*$A64</f>
        <v>0</v>
      </c>
      <c r="K64" s="14">
        <f>IB_b!K64*$A64</f>
        <v>0</v>
      </c>
      <c r="L64" s="14">
        <f>IB_b!L64*$A64</f>
        <v>0</v>
      </c>
      <c r="M64" s="14">
        <f>IB_b!M64*$A64</f>
        <v>0</v>
      </c>
      <c r="N64" s="14">
        <f>IB_b!N64*$A64</f>
        <v>0</v>
      </c>
      <c r="O64" s="14">
        <f>IB_b!O64*$A64</f>
        <v>0</v>
      </c>
      <c r="P64" s="14">
        <f>IB_b!P64*$A64</f>
        <v>0</v>
      </c>
      <c r="Q64" s="14">
        <f>IB_b!Q64*$A64</f>
        <v>0</v>
      </c>
      <c r="R64" s="14">
        <f>IB_b!R64*$A64</f>
        <v>0</v>
      </c>
      <c r="S64" s="14">
        <f>IB_b!S64*$A64</f>
        <v>0</v>
      </c>
      <c r="T64" s="14">
        <f>IB_b!T64*$A64</f>
        <v>0</v>
      </c>
      <c r="U64" s="14">
        <f>IB_b!U64*$A64</f>
        <v>0</v>
      </c>
      <c r="V64" s="14">
        <f>IB_b!V64*$A64</f>
        <v>0</v>
      </c>
      <c r="W64" s="14">
        <f>IB_b!W64*$A64</f>
        <v>0</v>
      </c>
      <c r="X64" s="14">
        <f>IB_b!X64*$A64</f>
        <v>0</v>
      </c>
      <c r="Y64" s="14">
        <f>IB_b!Y64*$A64</f>
        <v>0</v>
      </c>
      <c r="Z64" s="14">
        <f>IB_b!Z64*$A64</f>
        <v>0</v>
      </c>
      <c r="AA64" s="14">
        <f>IB_b!AA64*$A64</f>
        <v>0</v>
      </c>
    </row>
    <row r="65" spans="1:27" x14ac:dyDescent="0.2">
      <c r="A65" s="12">
        <v>1</v>
      </c>
      <c r="B65" s="17">
        <v>1</v>
      </c>
      <c r="C65" s="10"/>
      <c r="D65" s="17" t="s">
        <v>111</v>
      </c>
      <c r="E65" s="12" t="s">
        <v>112</v>
      </c>
      <c r="F65" s="14">
        <f>IB_b!F65*$A65</f>
        <v>0</v>
      </c>
      <c r="G65" s="14">
        <f>IB_b!G65*$A65</f>
        <v>0</v>
      </c>
      <c r="H65" s="14">
        <f>IB_b!H65*$A65</f>
        <v>0</v>
      </c>
      <c r="I65" s="14">
        <f>IB_b!I65*$A65</f>
        <v>0</v>
      </c>
      <c r="J65" s="14">
        <f>IB_b!J65*$A65</f>
        <v>0</v>
      </c>
      <c r="K65" s="14">
        <f>IB_b!K65*$A65</f>
        <v>0</v>
      </c>
      <c r="L65" s="14">
        <f>IB_b!L65*$A65</f>
        <v>0</v>
      </c>
      <c r="M65" s="14">
        <f>IB_b!M65*$A65</f>
        <v>0</v>
      </c>
      <c r="N65" s="14">
        <f>IB_b!N65*$A65</f>
        <v>0</v>
      </c>
      <c r="O65" s="14">
        <f>IB_b!O65*$A65</f>
        <v>0</v>
      </c>
      <c r="P65" s="14">
        <f>IB_b!P65*$A65</f>
        <v>0</v>
      </c>
      <c r="Q65" s="14">
        <f>IB_b!Q65*$A65</f>
        <v>0</v>
      </c>
      <c r="R65" s="14">
        <f>IB_b!R65*$A65</f>
        <v>0</v>
      </c>
      <c r="S65" s="14">
        <f>IB_b!S65*$A65</f>
        <v>0</v>
      </c>
      <c r="T65" s="14">
        <f>IB_b!T65*$A65</f>
        <v>0</v>
      </c>
      <c r="U65" s="14">
        <f>IB_b!U65*$A65</f>
        <v>0</v>
      </c>
      <c r="V65" s="14">
        <f>IB_b!V65*$A65</f>
        <v>0</v>
      </c>
      <c r="W65" s="14">
        <f>IB_b!W65*$A65</f>
        <v>0</v>
      </c>
      <c r="X65" s="14">
        <f>IB_b!X65*$A65</f>
        <v>0</v>
      </c>
      <c r="Y65" s="14">
        <f>IB_b!Y65*$A65</f>
        <v>0</v>
      </c>
      <c r="Z65" s="14">
        <f>IB_b!Z65*$A65</f>
        <v>0</v>
      </c>
      <c r="AA65" s="14">
        <f>IB_b!AA65*$A65</f>
        <v>0</v>
      </c>
    </row>
    <row r="66" spans="1:27" x14ac:dyDescent="0.2">
      <c r="A66" s="17"/>
      <c r="B66" s="17"/>
      <c r="C66" s="10"/>
      <c r="D66" s="9" t="s">
        <v>113</v>
      </c>
      <c r="E66" s="15" t="s">
        <v>114</v>
      </c>
      <c r="F66" s="33">
        <f>F67+F68+F69</f>
        <v>324.33575472000007</v>
      </c>
      <c r="G66" s="33">
        <f t="shared" ref="G66:BK66" si="12">G67+G68+G69</f>
        <v>321.44221068000002</v>
      </c>
      <c r="H66" s="33">
        <f t="shared" si="12"/>
        <v>222.09771148000002</v>
      </c>
      <c r="I66" s="33">
        <f t="shared" si="12"/>
        <v>1652.6673835500001</v>
      </c>
      <c r="J66" s="33">
        <f t="shared" si="12"/>
        <v>1647.2951934</v>
      </c>
      <c r="K66" s="33">
        <f t="shared" si="12"/>
        <v>1670.3750743799999</v>
      </c>
      <c r="L66" s="33">
        <f t="shared" si="12"/>
        <v>1629.50790975</v>
      </c>
      <c r="M66" s="33">
        <f t="shared" si="12"/>
        <v>1628.1393750300001</v>
      </c>
      <c r="N66" s="33">
        <f t="shared" si="12"/>
        <v>1620.9613939000003</v>
      </c>
      <c r="O66" s="33">
        <f t="shared" si="12"/>
        <v>1626.0727606</v>
      </c>
      <c r="P66" s="33">
        <f t="shared" si="12"/>
        <v>1624.1759663400001</v>
      </c>
      <c r="Q66" s="33">
        <f t="shared" si="12"/>
        <v>1621.8145035299999</v>
      </c>
      <c r="R66" s="33">
        <f t="shared" si="12"/>
        <v>1621.8248393600002</v>
      </c>
      <c r="S66" s="33">
        <f t="shared" si="12"/>
        <v>1621.2725503299998</v>
      </c>
      <c r="T66" s="33">
        <f t="shared" si="12"/>
        <v>1626.44589845</v>
      </c>
      <c r="U66" s="33">
        <f t="shared" si="12"/>
        <v>1623.4616584800001</v>
      </c>
      <c r="V66" s="33">
        <f t="shared" si="12"/>
        <v>1630.2004445799998</v>
      </c>
      <c r="W66" s="33">
        <f t="shared" si="12"/>
        <v>1629.4622119800001</v>
      </c>
      <c r="X66" s="33">
        <f t="shared" si="12"/>
        <v>1632.0656222799998</v>
      </c>
      <c r="Y66" s="33">
        <f t="shared" si="12"/>
        <v>1640.5514332600001</v>
      </c>
      <c r="Z66" s="33">
        <f t="shared" si="12"/>
        <v>1644.2491814499999</v>
      </c>
      <c r="AA66" s="33">
        <f t="shared" si="12"/>
        <v>1644.0367900700003</v>
      </c>
    </row>
    <row r="67" spans="1:27" x14ac:dyDescent="0.2">
      <c r="A67" s="12">
        <v>0.4</v>
      </c>
      <c r="B67" s="17">
        <v>0.4</v>
      </c>
      <c r="C67" s="10"/>
      <c r="D67" s="17" t="s">
        <v>115</v>
      </c>
      <c r="E67" s="12" t="s">
        <v>116</v>
      </c>
      <c r="F67" s="14">
        <f>IB_b!F67*$A67</f>
        <v>0</v>
      </c>
      <c r="G67" s="14">
        <f>IB_b!G67*$A67</f>
        <v>0</v>
      </c>
      <c r="H67" s="14">
        <f>IB_b!H67*$A67</f>
        <v>0</v>
      </c>
      <c r="I67" s="14">
        <f>IB_b!I67*$A67</f>
        <v>0</v>
      </c>
      <c r="J67" s="14">
        <f>IB_b!J67*$A67</f>
        <v>0</v>
      </c>
      <c r="K67" s="14">
        <f>IB_b!K67*$A67</f>
        <v>0</v>
      </c>
      <c r="L67" s="14">
        <f>IB_b!L67*$A67</f>
        <v>0</v>
      </c>
      <c r="M67" s="14">
        <f>IB_b!M67*$A67</f>
        <v>0</v>
      </c>
      <c r="N67" s="14">
        <f>IB_b!N67*$A67</f>
        <v>0</v>
      </c>
      <c r="O67" s="14">
        <f>IB_b!O67*$A67</f>
        <v>0</v>
      </c>
      <c r="P67" s="14">
        <f>IB_b!P67*$A67</f>
        <v>0</v>
      </c>
      <c r="Q67" s="14">
        <f>IB_b!Q67*$A67</f>
        <v>0</v>
      </c>
      <c r="R67" s="14">
        <f>IB_b!R67*$A67</f>
        <v>0</v>
      </c>
      <c r="S67" s="14">
        <f>IB_b!S67*$A67</f>
        <v>0</v>
      </c>
      <c r="T67" s="14">
        <f>IB_b!T67*$A67</f>
        <v>0</v>
      </c>
      <c r="U67" s="14">
        <f>IB_b!U67*$A67</f>
        <v>0</v>
      </c>
      <c r="V67" s="14">
        <f>IB_b!V67*$A67</f>
        <v>0</v>
      </c>
      <c r="W67" s="14">
        <f>IB_b!W67*$A67</f>
        <v>0</v>
      </c>
      <c r="X67" s="14">
        <f>IB_b!X67*$A67</f>
        <v>0</v>
      </c>
      <c r="Y67" s="14">
        <f>IB_b!Y67*$A67</f>
        <v>0</v>
      </c>
      <c r="Z67" s="14">
        <f>IB_b!Z67*$A67</f>
        <v>0</v>
      </c>
      <c r="AA67" s="14">
        <f>IB_b!AA67*$A67</f>
        <v>0</v>
      </c>
    </row>
    <row r="68" spans="1:27" x14ac:dyDescent="0.2">
      <c r="A68" s="12">
        <v>1</v>
      </c>
      <c r="B68" s="17">
        <v>1</v>
      </c>
      <c r="C68" s="10"/>
      <c r="D68" s="17" t="s">
        <v>117</v>
      </c>
      <c r="E68" s="12" t="s">
        <v>118</v>
      </c>
      <c r="F68" s="14">
        <f>IB_b!F68*$A68</f>
        <v>287.45545983000005</v>
      </c>
      <c r="G68" s="14">
        <f>IB_b!G68*$A68</f>
        <v>286.84455382000004</v>
      </c>
      <c r="H68" s="14">
        <f>IB_b!H68*$A68</f>
        <v>187.35143158000002</v>
      </c>
      <c r="I68" s="14">
        <f>IB_b!I68*$A68</f>
        <v>1617.0497480900001</v>
      </c>
      <c r="J68" s="14">
        <f>IB_b!J68*$A68</f>
        <v>1612.8527949100001</v>
      </c>
      <c r="K68" s="14">
        <f>IB_b!K68*$A68</f>
        <v>1636.1368279799999</v>
      </c>
      <c r="L68" s="14">
        <f>IB_b!L68*$A68</f>
        <v>1595.16740018</v>
      </c>
      <c r="M68" s="14">
        <f>IB_b!M68*$A68</f>
        <v>1593.7611237600001</v>
      </c>
      <c r="N68" s="14">
        <f>IB_b!N68*$A68</f>
        <v>1586.7153000500002</v>
      </c>
      <c r="O68" s="14">
        <f>IB_b!O68*$A68</f>
        <v>1591.6234824800001</v>
      </c>
      <c r="P68" s="14">
        <f>IB_b!P68*$A68</f>
        <v>1589.7107812000002</v>
      </c>
      <c r="Q68" s="14">
        <f>IB_b!Q68*$A68</f>
        <v>1587.2120146299999</v>
      </c>
      <c r="R68" s="14">
        <f>IB_b!R68*$A68</f>
        <v>1587.1381143900001</v>
      </c>
      <c r="S68" s="14">
        <f>IB_b!S68*$A68</f>
        <v>1586.5464954799997</v>
      </c>
      <c r="T68" s="14">
        <f>IB_b!T68*$A68</f>
        <v>1591.5406324200001</v>
      </c>
      <c r="U68" s="14">
        <f>IB_b!U68*$A68</f>
        <v>1588.5113813</v>
      </c>
      <c r="V68" s="14">
        <f>IB_b!V68*$A68</f>
        <v>1591.2823375599999</v>
      </c>
      <c r="W68" s="14">
        <f>IB_b!W68*$A68</f>
        <v>1590.34783356</v>
      </c>
      <c r="X68" s="14">
        <f>IB_b!X68*$A68</f>
        <v>1592.7703593599999</v>
      </c>
      <c r="Y68" s="14">
        <f>IB_b!Y68*$A68</f>
        <v>1600.9261690000001</v>
      </c>
      <c r="Z68" s="14">
        <f>IB_b!Z68*$A68</f>
        <v>1596.71944762</v>
      </c>
      <c r="AA68" s="14">
        <f>IB_b!AA68*$A68</f>
        <v>1598.7208871500002</v>
      </c>
    </row>
    <row r="69" spans="1:27" x14ac:dyDescent="0.2">
      <c r="A69" s="12">
        <v>1</v>
      </c>
      <c r="B69" s="17">
        <v>1</v>
      </c>
      <c r="C69" s="10"/>
      <c r="D69" s="17" t="s">
        <v>119</v>
      </c>
      <c r="E69" s="12" t="s">
        <v>120</v>
      </c>
      <c r="F69" s="14">
        <f>IB_b!F69*$A69</f>
        <v>36.880294890000002</v>
      </c>
      <c r="G69" s="14">
        <f>IB_b!G69*$A69</f>
        <v>34.597656860000001</v>
      </c>
      <c r="H69" s="14">
        <f>IB_b!H69*$A69</f>
        <v>34.746279899999998</v>
      </c>
      <c r="I69" s="14">
        <f>IB_b!I69*$A69</f>
        <v>35.617635460000002</v>
      </c>
      <c r="J69" s="14">
        <f>IB_b!J69*$A69</f>
        <v>34.442398490000002</v>
      </c>
      <c r="K69" s="14">
        <f>IB_b!K69*$A69</f>
        <v>34.238246400000001</v>
      </c>
      <c r="L69" s="14">
        <f>IB_b!L69*$A69</f>
        <v>34.340509570000002</v>
      </c>
      <c r="M69" s="14">
        <f>IB_b!M69*$A69</f>
        <v>34.378251269999993</v>
      </c>
      <c r="N69" s="14">
        <f>IB_b!N69*$A69</f>
        <v>34.246093850000001</v>
      </c>
      <c r="O69" s="14">
        <f>IB_b!O69*$A69</f>
        <v>34.449278119999995</v>
      </c>
      <c r="P69" s="14">
        <f>IB_b!P69*$A69</f>
        <v>34.465185140000003</v>
      </c>
      <c r="Q69" s="14">
        <f>IB_b!Q69*$A69</f>
        <v>34.602488899999997</v>
      </c>
      <c r="R69" s="14">
        <f>IB_b!R69*$A69</f>
        <v>34.68672497</v>
      </c>
      <c r="S69" s="14">
        <f>IB_b!S69*$A69</f>
        <v>34.726054850000004</v>
      </c>
      <c r="T69" s="14">
        <f>IB_b!T69*$A69</f>
        <v>34.90526603</v>
      </c>
      <c r="U69" s="14">
        <f>IB_b!U69*$A69</f>
        <v>34.95027718</v>
      </c>
      <c r="V69" s="14">
        <f>IB_b!V69*$A69</f>
        <v>38.918107019999994</v>
      </c>
      <c r="W69" s="14">
        <f>IB_b!W69*$A69</f>
        <v>39.114378420000001</v>
      </c>
      <c r="X69" s="14">
        <f>IB_b!X69*$A69</f>
        <v>39.295262919999999</v>
      </c>
      <c r="Y69" s="14">
        <f>IB_b!Y69*$A69</f>
        <v>39.625264259999994</v>
      </c>
      <c r="Z69" s="14">
        <f>IB_b!Z69*$A69</f>
        <v>47.529733830000005</v>
      </c>
      <c r="AA69" s="14">
        <f>IB_b!AA69*$A69</f>
        <v>45.315902919999992</v>
      </c>
    </row>
    <row r="70" spans="1:27" x14ac:dyDescent="0.2">
      <c r="A70" s="17"/>
      <c r="B70" s="17"/>
      <c r="C70" s="10"/>
      <c r="D70" s="9" t="s">
        <v>121</v>
      </c>
      <c r="E70" s="15" t="s">
        <v>122</v>
      </c>
      <c r="F70" s="33">
        <f>F71+F72+F73</f>
        <v>1231.0510249899996</v>
      </c>
      <c r="G70" s="33">
        <f t="shared" ref="G70:BK70" si="13">G71+G72+G73</f>
        <v>1276.3713078399999</v>
      </c>
      <c r="H70" s="33">
        <f t="shared" si="13"/>
        <v>1290.2393789</v>
      </c>
      <c r="I70" s="33">
        <f t="shared" si="13"/>
        <v>782.17789540000001</v>
      </c>
      <c r="J70" s="33">
        <f t="shared" si="13"/>
        <v>777.27483208999979</v>
      </c>
      <c r="K70" s="33">
        <f t="shared" si="13"/>
        <v>760.45225631999995</v>
      </c>
      <c r="L70" s="33">
        <f t="shared" si="13"/>
        <v>2239.03356334</v>
      </c>
      <c r="M70" s="33">
        <f t="shared" si="13"/>
        <v>2235.3372501999997</v>
      </c>
      <c r="N70" s="33">
        <f t="shared" si="13"/>
        <v>2244.9544234699997</v>
      </c>
      <c r="O70" s="33">
        <f t="shared" si="13"/>
        <v>2226.1662427200004</v>
      </c>
      <c r="P70" s="33">
        <f t="shared" si="13"/>
        <v>2258.5381810699996</v>
      </c>
      <c r="Q70" s="33">
        <f t="shared" si="13"/>
        <v>2254.9863308599997</v>
      </c>
      <c r="R70" s="33">
        <f t="shared" si="13"/>
        <v>2251.5900117599995</v>
      </c>
      <c r="S70" s="33">
        <f t="shared" si="13"/>
        <v>2253.1463788400001</v>
      </c>
      <c r="T70" s="33">
        <f t="shared" si="13"/>
        <v>2248.17132692</v>
      </c>
      <c r="U70" s="33">
        <f t="shared" si="13"/>
        <v>2241.0594061400002</v>
      </c>
      <c r="V70" s="33">
        <f t="shared" si="13"/>
        <v>2235.3105138299998</v>
      </c>
      <c r="W70" s="33">
        <f t="shared" si="13"/>
        <v>2237.8554020200004</v>
      </c>
      <c r="X70" s="33">
        <f t="shared" si="13"/>
        <v>2251.4088359799998</v>
      </c>
      <c r="Y70" s="33">
        <f t="shared" si="13"/>
        <v>2052.26592067</v>
      </c>
      <c r="Z70" s="33">
        <f t="shared" si="13"/>
        <v>2047.8792417299999</v>
      </c>
      <c r="AA70" s="33">
        <f t="shared" si="13"/>
        <v>2052.3121755299999</v>
      </c>
    </row>
    <row r="71" spans="1:27" x14ac:dyDescent="0.2">
      <c r="A71" s="12">
        <v>1</v>
      </c>
      <c r="B71" s="17">
        <v>1</v>
      </c>
      <c r="C71" s="10"/>
      <c r="D71" s="17" t="s">
        <v>123</v>
      </c>
      <c r="E71" s="12" t="s">
        <v>124</v>
      </c>
      <c r="F71" s="14">
        <f>IB_b!F71*$A71</f>
        <v>1176.4151368599996</v>
      </c>
      <c r="G71" s="14">
        <f>IB_b!G71*$A71</f>
        <v>1221.9640356499999</v>
      </c>
      <c r="H71" s="14">
        <f>IB_b!H71*$A71</f>
        <v>1235.78109903</v>
      </c>
      <c r="I71" s="14">
        <f>IB_b!I71*$A71</f>
        <v>728.22063267999999</v>
      </c>
      <c r="J71" s="14">
        <f>IB_b!J71*$A71</f>
        <v>723.48719587999983</v>
      </c>
      <c r="K71" s="14">
        <f>IB_b!K71*$A71</f>
        <v>707.08519258999991</v>
      </c>
      <c r="L71" s="14">
        <f>IB_b!L71*$A71</f>
        <v>2186.51237902</v>
      </c>
      <c r="M71" s="14">
        <f>IB_b!M71*$A71</f>
        <v>2182.9722530299996</v>
      </c>
      <c r="N71" s="14">
        <f>IB_b!N71*$A71</f>
        <v>2192.7754249299996</v>
      </c>
      <c r="O71" s="14">
        <f>IB_b!O71*$A71</f>
        <v>2174.3989548000004</v>
      </c>
      <c r="P71" s="14">
        <f>IB_b!P71*$A71</f>
        <v>2207.1829294099998</v>
      </c>
      <c r="Q71" s="14">
        <f>IB_b!Q71*$A71</f>
        <v>2203.8105390999999</v>
      </c>
      <c r="R71" s="14">
        <f>IB_b!R71*$A71</f>
        <v>2200.8078260499997</v>
      </c>
      <c r="S71" s="14">
        <f>IB_b!S71*$A71</f>
        <v>2202.5886318000003</v>
      </c>
      <c r="T71" s="14">
        <f>IB_b!T71*$A71</f>
        <v>2198.2159411500002</v>
      </c>
      <c r="U71" s="14">
        <f>IB_b!U71*$A71</f>
        <v>2191.2489978400004</v>
      </c>
      <c r="V71" s="14">
        <f>IB_b!V71*$A71</f>
        <v>2185.6512285499998</v>
      </c>
      <c r="W71" s="14">
        <f>IB_b!W71*$A71</f>
        <v>2188.0637083400002</v>
      </c>
      <c r="X71" s="14">
        <f>IB_b!X71*$A71</f>
        <v>2201.5379353199996</v>
      </c>
      <c r="Y71" s="14">
        <f>IB_b!Y71*$A71</f>
        <v>2002.28335253</v>
      </c>
      <c r="Z71" s="14">
        <f>IB_b!Z71*$A71</f>
        <v>1985.82511901</v>
      </c>
      <c r="AA71" s="14">
        <f>IB_b!AA71*$A71</f>
        <v>1990.5303550399999</v>
      </c>
    </row>
    <row r="72" spans="1:27" x14ac:dyDescent="0.2">
      <c r="A72" s="12">
        <v>1</v>
      </c>
      <c r="B72" s="17">
        <v>1</v>
      </c>
      <c r="C72" s="10"/>
      <c r="D72" s="17" t="s">
        <v>125</v>
      </c>
      <c r="E72" s="12" t="s">
        <v>126</v>
      </c>
      <c r="F72" s="14">
        <f>IB_b!F72*$A72</f>
        <v>0</v>
      </c>
      <c r="G72" s="14">
        <f>IB_b!G72*$A72</f>
        <v>0</v>
      </c>
      <c r="H72" s="14">
        <f>IB_b!H72*$A72</f>
        <v>0</v>
      </c>
      <c r="I72" s="14">
        <f>IB_b!I72*$A72</f>
        <v>0</v>
      </c>
      <c r="J72" s="14">
        <f>IB_b!J72*$A72</f>
        <v>0</v>
      </c>
      <c r="K72" s="14">
        <f>IB_b!K72*$A72</f>
        <v>0</v>
      </c>
      <c r="L72" s="14">
        <f>IB_b!L72*$A72</f>
        <v>0</v>
      </c>
      <c r="M72" s="14">
        <f>IB_b!M72*$A72</f>
        <v>0</v>
      </c>
      <c r="N72" s="14">
        <f>IB_b!N72*$A72</f>
        <v>0</v>
      </c>
      <c r="O72" s="14">
        <f>IB_b!O72*$A72</f>
        <v>0</v>
      </c>
      <c r="P72" s="14">
        <f>IB_b!P72*$A72</f>
        <v>0</v>
      </c>
      <c r="Q72" s="14">
        <f>IB_b!Q72*$A72</f>
        <v>0</v>
      </c>
      <c r="R72" s="14">
        <f>IB_b!R72*$A72</f>
        <v>0</v>
      </c>
      <c r="S72" s="14">
        <f>IB_b!S72*$A72</f>
        <v>0</v>
      </c>
      <c r="T72" s="14">
        <f>IB_b!T72*$A72</f>
        <v>0</v>
      </c>
      <c r="U72" s="14">
        <f>IB_b!U72*$A72</f>
        <v>0</v>
      </c>
      <c r="V72" s="14">
        <f>IB_b!V72*$A72</f>
        <v>0</v>
      </c>
      <c r="W72" s="14">
        <f>IB_b!W72*$A72</f>
        <v>0</v>
      </c>
      <c r="X72" s="14">
        <f>IB_b!X72*$A72</f>
        <v>0</v>
      </c>
      <c r="Y72" s="14">
        <f>IB_b!Y72*$A72</f>
        <v>0</v>
      </c>
      <c r="Z72" s="14">
        <f>IB_b!Z72*$A72</f>
        <v>0</v>
      </c>
      <c r="AA72" s="14">
        <f>IB_b!AA72*$A72</f>
        <v>0</v>
      </c>
    </row>
    <row r="73" spans="1:27" x14ac:dyDescent="0.2">
      <c r="A73" s="12">
        <v>1</v>
      </c>
      <c r="B73" s="17">
        <v>1</v>
      </c>
      <c r="C73" s="10"/>
      <c r="D73" s="17" t="s">
        <v>127</v>
      </c>
      <c r="E73" s="12" t="s">
        <v>128</v>
      </c>
      <c r="F73" s="14">
        <f>IB_b!F73*$A73</f>
        <v>54.635888129999991</v>
      </c>
      <c r="G73" s="14">
        <f>IB_b!G73*$A73</f>
        <v>54.40727219</v>
      </c>
      <c r="H73" s="14">
        <f>IB_b!H73*$A73</f>
        <v>54.458279869999998</v>
      </c>
      <c r="I73" s="14">
        <f>IB_b!I73*$A73</f>
        <v>53.957262719999996</v>
      </c>
      <c r="J73" s="14">
        <f>IB_b!J73*$A73</f>
        <v>53.787636209999995</v>
      </c>
      <c r="K73" s="14">
        <f>IB_b!K73*$A73</f>
        <v>53.367063729999991</v>
      </c>
      <c r="L73" s="14">
        <f>IB_b!L73*$A73</f>
        <v>52.521184319999996</v>
      </c>
      <c r="M73" s="14">
        <f>IB_b!M73*$A73</f>
        <v>52.364997170000009</v>
      </c>
      <c r="N73" s="14">
        <f>IB_b!N73*$A73</f>
        <v>52.178998540000009</v>
      </c>
      <c r="O73" s="14">
        <f>IB_b!O73*$A73</f>
        <v>51.767287920000001</v>
      </c>
      <c r="P73" s="14">
        <f>IB_b!P73*$A73</f>
        <v>51.355251659999993</v>
      </c>
      <c r="Q73" s="14">
        <f>IB_b!Q73*$A73</f>
        <v>51.175791760000003</v>
      </c>
      <c r="R73" s="14">
        <f>IB_b!R73*$A73</f>
        <v>50.78218571</v>
      </c>
      <c r="S73" s="14">
        <f>IB_b!S73*$A73</f>
        <v>50.55774704000001</v>
      </c>
      <c r="T73" s="14">
        <f>IB_b!T73*$A73</f>
        <v>49.955385770000007</v>
      </c>
      <c r="U73" s="14">
        <f>IB_b!U73*$A73</f>
        <v>49.810408299999992</v>
      </c>
      <c r="V73" s="14">
        <f>IB_b!V73*$A73</f>
        <v>49.659285279999999</v>
      </c>
      <c r="W73" s="14">
        <f>IB_b!W73*$A73</f>
        <v>49.791693680000002</v>
      </c>
      <c r="X73" s="14">
        <f>IB_b!X73*$A73</f>
        <v>49.870900659999997</v>
      </c>
      <c r="Y73" s="14">
        <f>IB_b!Y73*$A73</f>
        <v>49.982568139999998</v>
      </c>
      <c r="Z73" s="14">
        <f>IB_b!Z73*$A73</f>
        <v>62.054122720000002</v>
      </c>
      <c r="AA73" s="14">
        <f>IB_b!AA73*$A73</f>
        <v>61.781820490000008</v>
      </c>
    </row>
    <row r="74" spans="1:27" x14ac:dyDescent="0.2">
      <c r="A74" s="17"/>
      <c r="B74" s="17"/>
      <c r="C74" s="10"/>
      <c r="D74" s="9" t="s">
        <v>129</v>
      </c>
      <c r="E74" s="15" t="s">
        <v>130</v>
      </c>
      <c r="F74" s="33">
        <f>F75+F76</f>
        <v>10.158664079999998</v>
      </c>
      <c r="G74" s="33">
        <f t="shared" ref="G74:BK74" si="14">G75+G76</f>
        <v>9.2027830000000002</v>
      </c>
      <c r="H74" s="33">
        <f t="shared" si="14"/>
        <v>9.2255250899999997</v>
      </c>
      <c r="I74" s="33">
        <f t="shared" si="14"/>
        <v>12.274677959999998</v>
      </c>
      <c r="J74" s="33">
        <f t="shared" si="14"/>
        <v>12.249603309999999</v>
      </c>
      <c r="K74" s="33">
        <f t="shared" si="14"/>
        <v>12.150919779999999</v>
      </c>
      <c r="L74" s="33">
        <f t="shared" si="14"/>
        <v>11.6642695</v>
      </c>
      <c r="M74" s="33">
        <f t="shared" si="14"/>
        <v>11.658368219999998</v>
      </c>
      <c r="N74" s="33">
        <f t="shared" si="14"/>
        <v>11.61584145</v>
      </c>
      <c r="O74" s="33">
        <f t="shared" si="14"/>
        <v>11.653307949999999</v>
      </c>
      <c r="P74" s="33">
        <f t="shared" si="14"/>
        <v>11.653411129999999</v>
      </c>
      <c r="Q74" s="33">
        <f t="shared" si="14"/>
        <v>11.64068181</v>
      </c>
      <c r="R74" s="33">
        <f t="shared" si="14"/>
        <v>11.642757239999998</v>
      </c>
      <c r="S74" s="33">
        <f t="shared" si="14"/>
        <v>11.64430836</v>
      </c>
      <c r="T74" s="33">
        <f t="shared" si="14"/>
        <v>11.685169850000001</v>
      </c>
      <c r="U74" s="33">
        <f t="shared" si="14"/>
        <v>11.671773890000001</v>
      </c>
      <c r="V74" s="33">
        <f t="shared" si="14"/>
        <v>12.91904418</v>
      </c>
      <c r="W74" s="33">
        <f t="shared" si="14"/>
        <v>12.87531092</v>
      </c>
      <c r="X74" s="33">
        <f t="shared" si="14"/>
        <v>12.89445918</v>
      </c>
      <c r="Y74" s="33">
        <f t="shared" si="14"/>
        <v>12.95940796</v>
      </c>
      <c r="Z74" s="33">
        <f t="shared" si="14"/>
        <v>17.393922880000002</v>
      </c>
      <c r="AA74" s="33">
        <f t="shared" si="14"/>
        <v>11.11591393</v>
      </c>
    </row>
    <row r="75" spans="1:27" x14ac:dyDescent="0.2">
      <c r="A75" s="12">
        <v>1</v>
      </c>
      <c r="B75" s="17">
        <v>1</v>
      </c>
      <c r="C75" s="10"/>
      <c r="D75" s="17" t="s">
        <v>131</v>
      </c>
      <c r="E75" s="12" t="s">
        <v>132</v>
      </c>
      <c r="F75" s="14">
        <f>IB_b!F75*$A75</f>
        <v>0</v>
      </c>
      <c r="G75" s="14">
        <f>IB_b!G75*$A75</f>
        <v>0</v>
      </c>
      <c r="H75" s="14">
        <f>IB_b!H75*$A75</f>
        <v>0</v>
      </c>
      <c r="I75" s="14">
        <f>IB_b!I75*$A75</f>
        <v>0</v>
      </c>
      <c r="J75" s="14">
        <f>IB_b!J75*$A75</f>
        <v>0</v>
      </c>
      <c r="K75" s="14">
        <f>IB_b!K75*$A75</f>
        <v>0</v>
      </c>
      <c r="L75" s="14">
        <f>IB_b!L75*$A75</f>
        <v>0</v>
      </c>
      <c r="M75" s="14">
        <f>IB_b!M75*$A75</f>
        <v>0</v>
      </c>
      <c r="N75" s="14">
        <f>IB_b!N75*$A75</f>
        <v>0</v>
      </c>
      <c r="O75" s="14">
        <f>IB_b!O75*$A75</f>
        <v>0</v>
      </c>
      <c r="P75" s="14">
        <f>IB_b!P75*$A75</f>
        <v>0</v>
      </c>
      <c r="Q75" s="14">
        <f>IB_b!Q75*$A75</f>
        <v>0</v>
      </c>
      <c r="R75" s="14">
        <f>IB_b!R75*$A75</f>
        <v>0</v>
      </c>
      <c r="S75" s="14">
        <f>IB_b!S75*$A75</f>
        <v>0</v>
      </c>
      <c r="T75" s="14">
        <f>IB_b!T75*$A75</f>
        <v>0</v>
      </c>
      <c r="U75" s="14">
        <f>IB_b!U75*$A75</f>
        <v>0</v>
      </c>
      <c r="V75" s="14">
        <f>IB_b!V75*$A75</f>
        <v>0</v>
      </c>
      <c r="W75" s="14">
        <f>IB_b!W75*$A75</f>
        <v>0</v>
      </c>
      <c r="X75" s="14">
        <f>IB_b!X75*$A75</f>
        <v>0</v>
      </c>
      <c r="Y75" s="14">
        <f>IB_b!Y75*$A75</f>
        <v>0</v>
      </c>
      <c r="Z75" s="14">
        <f>IB_b!Z75*$A75</f>
        <v>0</v>
      </c>
      <c r="AA75" s="14">
        <f>IB_b!AA75*$A75</f>
        <v>0</v>
      </c>
    </row>
    <row r="76" spans="1:27" x14ac:dyDescent="0.2">
      <c r="A76" s="12">
        <v>1</v>
      </c>
      <c r="B76" s="17">
        <v>1</v>
      </c>
      <c r="C76" s="10"/>
      <c r="D76" s="17" t="s">
        <v>133</v>
      </c>
      <c r="E76" s="12" t="s">
        <v>134</v>
      </c>
      <c r="F76" s="14">
        <f>IB_b!F76*$A76</f>
        <v>10.158664079999998</v>
      </c>
      <c r="G76" s="14">
        <f>IB_b!G76*$A76</f>
        <v>9.2027830000000002</v>
      </c>
      <c r="H76" s="14">
        <f>IB_b!H76*$A76</f>
        <v>9.2255250899999997</v>
      </c>
      <c r="I76" s="14">
        <f>IB_b!I76*$A76</f>
        <v>12.274677959999998</v>
      </c>
      <c r="J76" s="14">
        <f>IB_b!J76*$A76</f>
        <v>12.249603309999999</v>
      </c>
      <c r="K76" s="14">
        <f>IB_b!K76*$A76</f>
        <v>12.150919779999999</v>
      </c>
      <c r="L76" s="14">
        <f>IB_b!L76*$A76</f>
        <v>11.6642695</v>
      </c>
      <c r="M76" s="14">
        <f>IB_b!M76*$A76</f>
        <v>11.658368219999998</v>
      </c>
      <c r="N76" s="14">
        <f>IB_b!N76*$A76</f>
        <v>11.61584145</v>
      </c>
      <c r="O76" s="14">
        <f>IB_b!O76*$A76</f>
        <v>11.653307949999999</v>
      </c>
      <c r="P76" s="14">
        <f>IB_b!P76*$A76</f>
        <v>11.653411129999999</v>
      </c>
      <c r="Q76" s="14">
        <f>IB_b!Q76*$A76</f>
        <v>11.64068181</v>
      </c>
      <c r="R76" s="14">
        <f>IB_b!R76*$A76</f>
        <v>11.642757239999998</v>
      </c>
      <c r="S76" s="14">
        <f>IB_b!S76*$A76</f>
        <v>11.64430836</v>
      </c>
      <c r="T76" s="14">
        <f>IB_b!T76*$A76</f>
        <v>11.685169850000001</v>
      </c>
      <c r="U76" s="14">
        <f>IB_b!U76*$A76</f>
        <v>11.671773890000001</v>
      </c>
      <c r="V76" s="14">
        <f>IB_b!V76*$A76</f>
        <v>12.91904418</v>
      </c>
      <c r="W76" s="14">
        <f>IB_b!W76*$A76</f>
        <v>12.87531092</v>
      </c>
      <c r="X76" s="14">
        <f>IB_b!X76*$A76</f>
        <v>12.89445918</v>
      </c>
      <c r="Y76" s="14">
        <f>IB_b!Y76*$A76</f>
        <v>12.95940796</v>
      </c>
      <c r="Z76" s="14">
        <f>IB_b!Z76*$A76</f>
        <v>17.393922880000002</v>
      </c>
      <c r="AA76" s="14">
        <f>IB_b!AA76*$A76</f>
        <v>11.11591393</v>
      </c>
    </row>
    <row r="77" spans="1:27" x14ac:dyDescent="0.2">
      <c r="A77" s="17"/>
      <c r="B77" s="17"/>
      <c r="C77" s="10"/>
      <c r="D77" s="9" t="s">
        <v>135</v>
      </c>
      <c r="E77" s="15" t="s">
        <v>136</v>
      </c>
      <c r="F77" s="33">
        <f>F78+F79+F80+F81</f>
        <v>3.1627709191999998</v>
      </c>
      <c r="G77" s="33">
        <f t="shared" ref="G77:BK77" si="15">G78+G79+G80+G81</f>
        <v>3.1767057179999996</v>
      </c>
      <c r="H77" s="33">
        <f t="shared" si="15"/>
        <v>3.1841043944000003</v>
      </c>
      <c r="I77" s="33">
        <f t="shared" si="15"/>
        <v>3.1547430809000008</v>
      </c>
      <c r="J77" s="33">
        <f t="shared" si="15"/>
        <v>3.1475833589000004</v>
      </c>
      <c r="K77" s="33">
        <f t="shared" si="15"/>
        <v>3.1201007753000001</v>
      </c>
      <c r="L77" s="33">
        <f t="shared" si="15"/>
        <v>3.1147181469000009</v>
      </c>
      <c r="M77" s="33">
        <f t="shared" si="15"/>
        <v>0.66052770659999993</v>
      </c>
      <c r="N77" s="33">
        <f t="shared" si="15"/>
        <v>0.6579625023000002</v>
      </c>
      <c r="O77" s="33">
        <f t="shared" si="15"/>
        <v>0.63320459890000003</v>
      </c>
      <c r="P77" s="33">
        <f t="shared" si="15"/>
        <v>0.63288083420000008</v>
      </c>
      <c r="Q77" s="33">
        <f t="shared" si="15"/>
        <v>0.6320978503000001</v>
      </c>
      <c r="R77" s="33">
        <f t="shared" si="15"/>
        <v>0.62825736230000007</v>
      </c>
      <c r="S77" s="33">
        <f t="shared" si="15"/>
        <v>0.62825764299999998</v>
      </c>
      <c r="T77" s="33">
        <f t="shared" si="15"/>
        <v>0.63034369600000006</v>
      </c>
      <c r="U77" s="33">
        <f t="shared" si="15"/>
        <v>0.62918915880000004</v>
      </c>
      <c r="V77" s="33">
        <f t="shared" si="15"/>
        <v>0.6285393868000001</v>
      </c>
      <c r="W77" s="33">
        <f t="shared" si="15"/>
        <v>0.62968615800000005</v>
      </c>
      <c r="X77" s="33">
        <f t="shared" si="15"/>
        <v>0.6304283529000001</v>
      </c>
      <c r="Y77" s="33">
        <f t="shared" si="15"/>
        <v>0.63339727480000008</v>
      </c>
      <c r="Z77" s="33">
        <f t="shared" si="15"/>
        <v>0.57704939870000016</v>
      </c>
      <c r="AA77" s="33">
        <f t="shared" si="15"/>
        <v>0.57767888760000008</v>
      </c>
    </row>
    <row r="78" spans="1:27" x14ac:dyDescent="0.2">
      <c r="A78" s="12">
        <v>0.05</v>
      </c>
      <c r="B78" s="17">
        <v>0.05</v>
      </c>
      <c r="C78" s="10"/>
      <c r="D78" s="17" t="s">
        <v>137</v>
      </c>
      <c r="E78" s="12" t="s">
        <v>138</v>
      </c>
      <c r="F78" s="14">
        <f>IB_b!F78*$A78</f>
        <v>0</v>
      </c>
      <c r="G78" s="14">
        <f>IB_b!G78*$A78</f>
        <v>0</v>
      </c>
      <c r="H78" s="14">
        <f>IB_b!H78*$A78</f>
        <v>0</v>
      </c>
      <c r="I78" s="14">
        <f>IB_b!I78*$A78</f>
        <v>0</v>
      </c>
      <c r="J78" s="14">
        <f>IB_b!J78*$A78</f>
        <v>0</v>
      </c>
      <c r="K78" s="14">
        <f>IB_b!K78*$A78</f>
        <v>0</v>
      </c>
      <c r="L78" s="14">
        <f>IB_b!L78*$A78</f>
        <v>0</v>
      </c>
      <c r="M78" s="14">
        <f>IB_b!M78*$A78</f>
        <v>0</v>
      </c>
      <c r="N78" s="14">
        <f>IB_b!N78*$A78</f>
        <v>0</v>
      </c>
      <c r="O78" s="14">
        <f>IB_b!O78*$A78</f>
        <v>0</v>
      </c>
      <c r="P78" s="14">
        <f>IB_b!P78*$A78</f>
        <v>0</v>
      </c>
      <c r="Q78" s="14">
        <f>IB_b!Q78*$A78</f>
        <v>0</v>
      </c>
      <c r="R78" s="14">
        <f>IB_b!R78*$A78</f>
        <v>0</v>
      </c>
      <c r="S78" s="14">
        <f>IB_b!S78*$A78</f>
        <v>0</v>
      </c>
      <c r="T78" s="14">
        <f>IB_b!T78*$A78</f>
        <v>0</v>
      </c>
      <c r="U78" s="14">
        <f>IB_b!U78*$A78</f>
        <v>0</v>
      </c>
      <c r="V78" s="14">
        <f>IB_b!V78*$A78</f>
        <v>0</v>
      </c>
      <c r="W78" s="14">
        <f>IB_b!W78*$A78</f>
        <v>0</v>
      </c>
      <c r="X78" s="14">
        <f>IB_b!X78*$A78</f>
        <v>0</v>
      </c>
      <c r="Y78" s="14">
        <f>IB_b!Y78*$A78</f>
        <v>0</v>
      </c>
      <c r="Z78" s="14">
        <f>IB_b!Z78*$A78</f>
        <v>0</v>
      </c>
      <c r="AA78" s="14">
        <f>IB_b!AA78*$A78</f>
        <v>0</v>
      </c>
    </row>
    <row r="79" spans="1:27" x14ac:dyDescent="0.2">
      <c r="A79" s="12">
        <v>0.1</v>
      </c>
      <c r="B79" s="17">
        <v>0.1</v>
      </c>
      <c r="C79" s="10"/>
      <c r="D79" s="17" t="s">
        <v>139</v>
      </c>
      <c r="E79" s="12" t="s">
        <v>140</v>
      </c>
      <c r="F79" s="14">
        <f>IB_b!F79*$A79</f>
        <v>3.1627709191999998</v>
      </c>
      <c r="G79" s="14">
        <f>IB_b!G79*$A79</f>
        <v>3.1767057179999996</v>
      </c>
      <c r="H79" s="14">
        <f>IB_b!H79*$A79</f>
        <v>3.1841043944000003</v>
      </c>
      <c r="I79" s="14">
        <f>IB_b!I79*$A79</f>
        <v>3.1547430809000008</v>
      </c>
      <c r="J79" s="14">
        <f>IB_b!J79*$A79</f>
        <v>3.1475833589000004</v>
      </c>
      <c r="K79" s="14">
        <f>IB_b!K79*$A79</f>
        <v>3.1201007753000001</v>
      </c>
      <c r="L79" s="14">
        <f>IB_b!L79*$A79</f>
        <v>3.1147181469000009</v>
      </c>
      <c r="M79" s="14">
        <f>IB_b!M79*$A79</f>
        <v>0.66052770659999993</v>
      </c>
      <c r="N79" s="14">
        <f>IB_b!N79*$A79</f>
        <v>0.6579625023000002</v>
      </c>
      <c r="O79" s="14">
        <f>IB_b!O79*$A79</f>
        <v>0.63320459890000003</v>
      </c>
      <c r="P79" s="14">
        <f>IB_b!P79*$A79</f>
        <v>0.63288083420000008</v>
      </c>
      <c r="Q79" s="14">
        <f>IB_b!Q79*$A79</f>
        <v>0.6320978503000001</v>
      </c>
      <c r="R79" s="14">
        <f>IB_b!R79*$A79</f>
        <v>0.62825736230000007</v>
      </c>
      <c r="S79" s="14">
        <f>IB_b!S79*$A79</f>
        <v>0.62825764299999998</v>
      </c>
      <c r="T79" s="14">
        <f>IB_b!T79*$A79</f>
        <v>0.63034369600000006</v>
      </c>
      <c r="U79" s="14">
        <f>IB_b!U79*$A79</f>
        <v>0.62918915880000004</v>
      </c>
      <c r="V79" s="14">
        <f>IB_b!V79*$A79</f>
        <v>0.6285393868000001</v>
      </c>
      <c r="W79" s="14">
        <f>IB_b!W79*$A79</f>
        <v>0.62968615800000005</v>
      </c>
      <c r="X79" s="14">
        <f>IB_b!X79*$A79</f>
        <v>0.6304283529000001</v>
      </c>
      <c r="Y79" s="14">
        <f>IB_b!Y79*$A79</f>
        <v>0.63339727480000008</v>
      </c>
      <c r="Z79" s="14">
        <f>IB_b!Z79*$A79</f>
        <v>0.57704939870000016</v>
      </c>
      <c r="AA79" s="14">
        <f>IB_b!AA79*$A79</f>
        <v>0.57767888760000008</v>
      </c>
    </row>
    <row r="80" spans="1:27" x14ac:dyDescent="0.2">
      <c r="A80" s="12">
        <v>0.4</v>
      </c>
      <c r="B80" s="17">
        <v>0.4</v>
      </c>
      <c r="C80" s="10"/>
      <c r="D80" s="17" t="s">
        <v>141</v>
      </c>
      <c r="E80" s="12" t="s">
        <v>142</v>
      </c>
      <c r="F80" s="14">
        <f>IB_b!F80*$A80</f>
        <v>0</v>
      </c>
      <c r="G80" s="14">
        <f>IB_b!G80*$A80</f>
        <v>0</v>
      </c>
      <c r="H80" s="14">
        <f>IB_b!H80*$A80</f>
        <v>0</v>
      </c>
      <c r="I80" s="14">
        <f>IB_b!I80*$A80</f>
        <v>0</v>
      </c>
      <c r="J80" s="14">
        <f>IB_b!J80*$A80</f>
        <v>0</v>
      </c>
      <c r="K80" s="14">
        <f>IB_b!K80*$A80</f>
        <v>0</v>
      </c>
      <c r="L80" s="14">
        <f>IB_b!L80*$A80</f>
        <v>0</v>
      </c>
      <c r="M80" s="14">
        <f>IB_b!M80*$A80</f>
        <v>0</v>
      </c>
      <c r="N80" s="14">
        <f>IB_b!N80*$A80</f>
        <v>0</v>
      </c>
      <c r="O80" s="14">
        <f>IB_b!O80*$A80</f>
        <v>0</v>
      </c>
      <c r="P80" s="14">
        <f>IB_b!P80*$A80</f>
        <v>0</v>
      </c>
      <c r="Q80" s="14">
        <f>IB_b!Q80*$A80</f>
        <v>0</v>
      </c>
      <c r="R80" s="14">
        <f>IB_b!R80*$A80</f>
        <v>0</v>
      </c>
      <c r="S80" s="14">
        <f>IB_b!S80*$A80</f>
        <v>0</v>
      </c>
      <c r="T80" s="14">
        <f>IB_b!T80*$A80</f>
        <v>0</v>
      </c>
      <c r="U80" s="14">
        <f>IB_b!U80*$A80</f>
        <v>0</v>
      </c>
      <c r="V80" s="14">
        <f>IB_b!V80*$A80</f>
        <v>0</v>
      </c>
      <c r="W80" s="14">
        <f>IB_b!W80*$A80</f>
        <v>0</v>
      </c>
      <c r="X80" s="14">
        <f>IB_b!X80*$A80</f>
        <v>0</v>
      </c>
      <c r="Y80" s="14">
        <f>IB_b!Y80*$A80</f>
        <v>0</v>
      </c>
      <c r="Z80" s="14">
        <f>IB_b!Z80*$A80</f>
        <v>0</v>
      </c>
      <c r="AA80" s="14">
        <f>IB_b!AA80*$A80</f>
        <v>0</v>
      </c>
    </row>
    <row r="81" spans="1:27" x14ac:dyDescent="0.2">
      <c r="A81" s="12">
        <v>0.4</v>
      </c>
      <c r="B81" s="17">
        <v>0.4</v>
      </c>
      <c r="C81" s="10"/>
      <c r="D81" s="17" t="s">
        <v>143</v>
      </c>
      <c r="E81" s="12" t="s">
        <v>144</v>
      </c>
      <c r="F81" s="14">
        <f>IB_b!F81*$A81</f>
        <v>0</v>
      </c>
      <c r="G81" s="14">
        <f>IB_b!G81*$A81</f>
        <v>0</v>
      </c>
      <c r="H81" s="14">
        <f>IB_b!H81*$A81</f>
        <v>0</v>
      </c>
      <c r="I81" s="14">
        <f>IB_b!I81*$A81</f>
        <v>0</v>
      </c>
      <c r="J81" s="14">
        <f>IB_b!J81*$A81</f>
        <v>0</v>
      </c>
      <c r="K81" s="14">
        <f>IB_b!K81*$A81</f>
        <v>0</v>
      </c>
      <c r="L81" s="14">
        <f>IB_b!L81*$A81</f>
        <v>0</v>
      </c>
      <c r="M81" s="14">
        <f>IB_b!M81*$A81</f>
        <v>0</v>
      </c>
      <c r="N81" s="14">
        <f>IB_b!N81*$A81</f>
        <v>0</v>
      </c>
      <c r="O81" s="14">
        <f>IB_b!O81*$A81</f>
        <v>0</v>
      </c>
      <c r="P81" s="14">
        <f>IB_b!P81*$A81</f>
        <v>0</v>
      </c>
      <c r="Q81" s="14">
        <f>IB_b!Q81*$A81</f>
        <v>0</v>
      </c>
      <c r="R81" s="14">
        <f>IB_b!R81*$A81</f>
        <v>0</v>
      </c>
      <c r="S81" s="14">
        <f>IB_b!S81*$A81</f>
        <v>0</v>
      </c>
      <c r="T81" s="14">
        <f>IB_b!T81*$A81</f>
        <v>0</v>
      </c>
      <c r="U81" s="14">
        <f>IB_b!U81*$A81</f>
        <v>0</v>
      </c>
      <c r="V81" s="14">
        <f>IB_b!V81*$A81</f>
        <v>0</v>
      </c>
      <c r="W81" s="14">
        <f>IB_b!W81*$A81</f>
        <v>0</v>
      </c>
      <c r="X81" s="14">
        <f>IB_b!X81*$A81</f>
        <v>0</v>
      </c>
      <c r="Y81" s="14">
        <f>IB_b!Y81*$A81</f>
        <v>0</v>
      </c>
      <c r="Z81" s="14">
        <f>IB_b!Z81*$A81</f>
        <v>0</v>
      </c>
      <c r="AA81" s="14">
        <f>IB_b!AA81*$A81</f>
        <v>0</v>
      </c>
    </row>
    <row r="82" spans="1:27" x14ac:dyDescent="0.2">
      <c r="A82" s="12">
        <v>0.3</v>
      </c>
      <c r="B82" s="17">
        <v>0.3</v>
      </c>
      <c r="C82" s="10"/>
      <c r="D82" s="9" t="s">
        <v>145</v>
      </c>
      <c r="E82" s="15" t="s">
        <v>146</v>
      </c>
      <c r="F82" s="14">
        <f>IB_b!F82*$A82</f>
        <v>59.110621832700005</v>
      </c>
      <c r="G82" s="14">
        <f>IB_b!G82*$A82</f>
        <v>49.754668144499988</v>
      </c>
      <c r="H82" s="14">
        <f>IB_b!H82*$A82</f>
        <v>48.65864004449999</v>
      </c>
      <c r="I82" s="14">
        <f>IB_b!I82*$A82</f>
        <v>50.7319396137</v>
      </c>
      <c r="J82" s="14">
        <f>IB_b!J82*$A82</f>
        <v>53.336816763299986</v>
      </c>
      <c r="K82" s="14">
        <f>IB_b!K82*$A82</f>
        <v>49.544742867299988</v>
      </c>
      <c r="L82" s="14">
        <f>IB_b!L82*$A82</f>
        <v>43.116871354199986</v>
      </c>
      <c r="M82" s="14">
        <f>IB_b!M82*$A82</f>
        <v>43.820899740000009</v>
      </c>
      <c r="N82" s="14">
        <f>IB_b!N82*$A82</f>
        <v>38.733911784900002</v>
      </c>
      <c r="O82" s="14">
        <f>IB_b!O82*$A82</f>
        <v>28.426822361999985</v>
      </c>
      <c r="P82" s="14">
        <f>IB_b!P82*$A82</f>
        <v>30.772522301400002</v>
      </c>
      <c r="Q82" s="14">
        <f>IB_b!Q82*$A82</f>
        <v>30.374656760699999</v>
      </c>
      <c r="R82" s="14">
        <f>IB_b!R82*$A82</f>
        <v>25.488094103999998</v>
      </c>
      <c r="S82" s="14">
        <f>IB_b!S82*$A82</f>
        <v>25.350124541399996</v>
      </c>
      <c r="T82" s="14">
        <f>IB_b!T82*$A82</f>
        <v>25.682814971100001</v>
      </c>
      <c r="U82" s="14">
        <f>IB_b!U82*$A82</f>
        <v>24.751027171799997</v>
      </c>
      <c r="V82" s="14">
        <f>IB_b!V82*$A82</f>
        <v>23.934780900899998</v>
      </c>
      <c r="W82" s="14">
        <f>IB_b!W82*$A82</f>
        <v>25.196717114999998</v>
      </c>
      <c r="X82" s="14">
        <f>IB_b!X82*$A82</f>
        <v>26.443936400400002</v>
      </c>
      <c r="Y82" s="14">
        <f>IB_b!Y82*$A82</f>
        <v>34.46361513450001</v>
      </c>
      <c r="Z82" s="14">
        <f>IB_b!Z82*$A82</f>
        <v>48.221417628899992</v>
      </c>
      <c r="AA82" s="14">
        <f>IB_b!AA82*$A82</f>
        <v>51.511288670999996</v>
      </c>
    </row>
    <row r="83" spans="1:27" x14ac:dyDescent="0.2">
      <c r="A83" s="12">
        <v>1</v>
      </c>
      <c r="B83" s="17">
        <v>1</v>
      </c>
      <c r="C83" s="10"/>
      <c r="D83" s="9" t="s">
        <v>147</v>
      </c>
      <c r="E83" s="15" t="s">
        <v>148</v>
      </c>
      <c r="F83" s="14">
        <f>IB_b!F83*$A83</f>
        <v>0.99240416999999992</v>
      </c>
      <c r="G83" s="14">
        <f>IB_b!G83*$A83</f>
        <v>1.2404839000000001</v>
      </c>
      <c r="H83" s="14">
        <f>IB_b!H83*$A83</f>
        <v>1.6662325099999999</v>
      </c>
      <c r="I83" s="14">
        <f>IB_b!I83*$A83</f>
        <v>0.66602380000000005</v>
      </c>
      <c r="J83" s="14">
        <f>IB_b!J83*$A83</f>
        <v>0.73709954000000011</v>
      </c>
      <c r="K83" s="14">
        <f>IB_b!K83*$A83</f>
        <v>0.72924350000000004</v>
      </c>
      <c r="L83" s="14">
        <f>IB_b!L83*$A83</f>
        <v>1.1806541699999999</v>
      </c>
      <c r="M83" s="14">
        <f>IB_b!M83*$A83</f>
        <v>1.2357314399999999</v>
      </c>
      <c r="N83" s="14">
        <f>IB_b!N83*$A83</f>
        <v>1.9240709699999998</v>
      </c>
      <c r="O83" s="14">
        <f>IB_b!O83*$A83</f>
        <v>1.8515420500000004</v>
      </c>
      <c r="P83" s="14">
        <f>IB_b!P83*$A83</f>
        <v>1.08096455</v>
      </c>
      <c r="Q83" s="14">
        <f>IB_b!Q83*$A83</f>
        <v>1.4952926799999999</v>
      </c>
      <c r="R83" s="14">
        <f>IB_b!R83*$A83</f>
        <v>1.3978844699999999</v>
      </c>
      <c r="S83" s="14">
        <f>IB_b!S83*$A83</f>
        <v>0.64494821999999996</v>
      </c>
      <c r="T83" s="14">
        <f>IB_b!T83*$A83</f>
        <v>0.67924912000000004</v>
      </c>
      <c r="U83" s="14">
        <f>IB_b!U83*$A83</f>
        <v>0.64448245999999998</v>
      </c>
      <c r="V83" s="14">
        <f>IB_b!V83*$A83</f>
        <v>0.64398852000000006</v>
      </c>
      <c r="W83" s="14">
        <f>IB_b!W83*$A83</f>
        <v>0.71423292000000016</v>
      </c>
      <c r="X83" s="14">
        <f>IB_b!X83*$A83</f>
        <v>0.6792783</v>
      </c>
      <c r="Y83" s="14">
        <f>IB_b!Y83*$A83</f>
        <v>0.6824719199999999</v>
      </c>
      <c r="Z83" s="14">
        <f>IB_b!Z83*$A83</f>
        <v>0.99381841999999998</v>
      </c>
      <c r="AA83" s="14">
        <f>IB_b!AA83*$A83</f>
        <v>2.2061991700000001</v>
      </c>
    </row>
    <row r="84" spans="1:27" x14ac:dyDescent="0.2">
      <c r="A84" s="12">
        <v>1</v>
      </c>
      <c r="B84" s="17">
        <v>1</v>
      </c>
      <c r="C84" s="10"/>
      <c r="D84" s="9" t="s">
        <v>149</v>
      </c>
      <c r="E84" s="15" t="s">
        <v>150</v>
      </c>
      <c r="F84" s="14">
        <f>IB_b!F84*$A84</f>
        <v>504.79373735999991</v>
      </c>
      <c r="G84" s="14">
        <f>IB_b!G84*$A84</f>
        <v>694.02460809000002</v>
      </c>
      <c r="H84" s="14">
        <f>IB_b!H84*$A84</f>
        <v>750.48237992999987</v>
      </c>
      <c r="I84" s="14">
        <f>IB_b!I84*$A84</f>
        <v>618.94930987000009</v>
      </c>
      <c r="J84" s="14">
        <f>IB_b!J84*$A84</f>
        <v>589.50382487000002</v>
      </c>
      <c r="K84" s="14">
        <f>IB_b!K84*$A84</f>
        <v>535.98523627999998</v>
      </c>
      <c r="L84" s="14">
        <f>IB_b!L84*$A84</f>
        <v>816.16229099999998</v>
      </c>
      <c r="M84" s="14">
        <f>IB_b!M84*$A84</f>
        <v>1036.7133085599996</v>
      </c>
      <c r="N84" s="14">
        <f>IB_b!N84*$A84</f>
        <v>691.77577717999986</v>
      </c>
      <c r="O84" s="14">
        <f>IB_b!O84*$A84</f>
        <v>556.43421223000007</v>
      </c>
      <c r="P84" s="14">
        <f>IB_b!P84*$A84</f>
        <v>614.31355159000009</v>
      </c>
      <c r="Q84" s="14">
        <f>IB_b!Q84*$A84</f>
        <v>764.11606331999997</v>
      </c>
      <c r="R84" s="14">
        <f>IB_b!R84*$A84</f>
        <v>870.43660059000001</v>
      </c>
      <c r="S84" s="14">
        <f>IB_b!S84*$A84</f>
        <v>939.6176724799999</v>
      </c>
      <c r="T84" s="14">
        <f>IB_b!T84*$A84</f>
        <v>619.63544970000009</v>
      </c>
      <c r="U84" s="14">
        <f>IB_b!U84*$A84</f>
        <v>711.96158942000011</v>
      </c>
      <c r="V84" s="14">
        <f>IB_b!V84*$A84</f>
        <v>808.1189614499998</v>
      </c>
      <c r="W84" s="14">
        <f>IB_b!W84*$A84</f>
        <v>1405.0262273599992</v>
      </c>
      <c r="X84" s="14">
        <f>IB_b!X84*$A84</f>
        <v>552.51988017999997</v>
      </c>
      <c r="Y84" s="14">
        <f>IB_b!Y84*$A84</f>
        <v>636.44668127000023</v>
      </c>
      <c r="Z84" s="14">
        <f>IB_b!Z84*$A84</f>
        <v>501.75753362000017</v>
      </c>
      <c r="AA84" s="14">
        <f>IB_b!AA84*$A84</f>
        <v>681.87311983999984</v>
      </c>
    </row>
    <row r="85" spans="1:27" x14ac:dyDescent="0.2">
      <c r="A85" s="17"/>
      <c r="B85" s="17"/>
      <c r="C85" s="10"/>
      <c r="D85" s="17" t="s">
        <v>151</v>
      </c>
      <c r="E85" s="15" t="s">
        <v>152</v>
      </c>
      <c r="F85" s="33">
        <f>F86+F87</f>
        <v>12128.686543290001</v>
      </c>
      <c r="G85" s="33">
        <f t="shared" ref="G85:BK85" si="16">G86+G87</f>
        <v>14471.274451849999</v>
      </c>
      <c r="H85" s="33">
        <f t="shared" si="16"/>
        <v>14426.764257569996</v>
      </c>
      <c r="I85" s="33">
        <f t="shared" si="16"/>
        <v>12798.597387160004</v>
      </c>
      <c r="J85" s="33">
        <f t="shared" si="16"/>
        <v>13099.156451089999</v>
      </c>
      <c r="K85" s="33">
        <f t="shared" si="16"/>
        <v>11449.229345629996</v>
      </c>
      <c r="L85" s="33">
        <f t="shared" si="16"/>
        <v>11705.722800679998</v>
      </c>
      <c r="M85" s="33">
        <f t="shared" si="16"/>
        <v>12876.849997210002</v>
      </c>
      <c r="N85" s="33">
        <f t="shared" si="16"/>
        <v>14497.936229199999</v>
      </c>
      <c r="O85" s="33">
        <f t="shared" si="16"/>
        <v>14298.495458079999</v>
      </c>
      <c r="P85" s="33">
        <f t="shared" si="16"/>
        <v>12211.25951473</v>
      </c>
      <c r="Q85" s="33">
        <f t="shared" si="16"/>
        <v>18565.097140860002</v>
      </c>
      <c r="R85" s="33">
        <f t="shared" si="16"/>
        <v>14628.010614749999</v>
      </c>
      <c r="S85" s="33">
        <f t="shared" si="16"/>
        <v>14831.97648635</v>
      </c>
      <c r="T85" s="33">
        <f t="shared" si="16"/>
        <v>12155.86579867</v>
      </c>
      <c r="U85" s="33">
        <f t="shared" si="16"/>
        <v>14263.05967601</v>
      </c>
      <c r="V85" s="33">
        <f t="shared" si="16"/>
        <v>17103.257978599999</v>
      </c>
      <c r="W85" s="33">
        <f t="shared" si="16"/>
        <v>14618.31048693</v>
      </c>
      <c r="X85" s="33">
        <f t="shared" si="16"/>
        <v>14155.450729939999</v>
      </c>
      <c r="Y85" s="33">
        <f t="shared" si="16"/>
        <v>15198.75607437</v>
      </c>
      <c r="Z85" s="33">
        <f t="shared" si="16"/>
        <v>14533.666751479997</v>
      </c>
      <c r="AA85" s="33">
        <f t="shared" si="16"/>
        <v>16431.599752490005</v>
      </c>
    </row>
    <row r="86" spans="1:27" x14ac:dyDescent="0.2">
      <c r="A86" s="12">
        <v>1</v>
      </c>
      <c r="B86" s="17">
        <v>1</v>
      </c>
      <c r="C86" s="10"/>
      <c r="D86" s="17" t="s">
        <v>153</v>
      </c>
      <c r="E86" s="12" t="s">
        <v>154</v>
      </c>
      <c r="F86" s="14">
        <f>IB_b!F86*$A86</f>
        <v>37.8754688</v>
      </c>
      <c r="G86" s="14">
        <f>IB_b!G86*$A86</f>
        <v>33.798242000000002</v>
      </c>
      <c r="H86" s="14">
        <f>IB_b!H86*$A86</f>
        <v>305.52313272000004</v>
      </c>
      <c r="I86" s="14">
        <f>IB_b!I86*$A86</f>
        <v>47.777741890000001</v>
      </c>
      <c r="J86" s="14">
        <f>IB_b!J86*$A86</f>
        <v>19.287758149999998</v>
      </c>
      <c r="K86" s="14">
        <f>IB_b!K86*$A86</f>
        <v>21.23808</v>
      </c>
      <c r="L86" s="14">
        <f>IB_b!L86*$A86</f>
        <v>33.90970394</v>
      </c>
      <c r="M86" s="14">
        <f>IB_b!M86*$A86</f>
        <v>21.481439999999999</v>
      </c>
      <c r="N86" s="14">
        <f>IB_b!N86*$A86</f>
        <v>20.97200041</v>
      </c>
      <c r="O86" s="14">
        <f>IB_b!O86*$A86</f>
        <v>19.798427</v>
      </c>
      <c r="P86" s="14">
        <f>IB_b!P86*$A86</f>
        <v>30.790869000000001</v>
      </c>
      <c r="Q86" s="14">
        <f>IB_b!Q86*$A86</f>
        <v>26.494399999999999</v>
      </c>
      <c r="R86" s="14">
        <f>IB_b!R86*$A86</f>
        <v>45.113657870000004</v>
      </c>
      <c r="S86" s="14">
        <f>IB_b!S86*$A86</f>
        <v>50.853867000000001</v>
      </c>
      <c r="T86" s="14">
        <f>IB_b!T86*$A86</f>
        <v>48.077126</v>
      </c>
      <c r="U86" s="14">
        <f>IB_b!U86*$A86</f>
        <v>27.944947500000001</v>
      </c>
      <c r="V86" s="14">
        <f>IB_b!V86*$A86</f>
        <v>15.84774</v>
      </c>
      <c r="W86" s="14">
        <f>IB_b!W86*$A86</f>
        <v>18.425075499999998</v>
      </c>
      <c r="X86" s="14">
        <f>IB_b!X86*$A86</f>
        <v>41.116464019999995</v>
      </c>
      <c r="Y86" s="14">
        <f>IB_b!Y86*$A86</f>
        <v>25.372320120000001</v>
      </c>
      <c r="Z86" s="14">
        <f>IB_b!Z86*$A86</f>
        <v>44.863208</v>
      </c>
      <c r="AA86" s="14">
        <f>IB_b!AA86*$A86</f>
        <v>39.119405</v>
      </c>
    </row>
    <row r="87" spans="1:27" x14ac:dyDescent="0.2">
      <c r="A87" s="12">
        <v>1</v>
      </c>
      <c r="B87" s="17">
        <v>1</v>
      </c>
      <c r="C87" s="10"/>
      <c r="D87" s="17" t="s">
        <v>155</v>
      </c>
      <c r="E87" s="12" t="s">
        <v>156</v>
      </c>
      <c r="F87" s="14">
        <f>IB_b!F87*$A87</f>
        <v>12090.81107449</v>
      </c>
      <c r="G87" s="14">
        <f>IB_b!G87*$A87</f>
        <v>14437.476209849998</v>
      </c>
      <c r="H87" s="14">
        <f>IB_b!H87*$A87</f>
        <v>14121.241124849996</v>
      </c>
      <c r="I87" s="14">
        <f>IB_b!I87*$A87</f>
        <v>12750.819645270003</v>
      </c>
      <c r="J87" s="14">
        <f>IB_b!J87*$A87</f>
        <v>13079.868692939999</v>
      </c>
      <c r="K87" s="14">
        <f>IB_b!K87*$A87</f>
        <v>11427.991265629997</v>
      </c>
      <c r="L87" s="14">
        <f>IB_b!L87*$A87</f>
        <v>11671.813096739997</v>
      </c>
      <c r="M87" s="14">
        <f>IB_b!M87*$A87</f>
        <v>12855.368557210002</v>
      </c>
      <c r="N87" s="14">
        <f>IB_b!N87*$A87</f>
        <v>14476.964228789999</v>
      </c>
      <c r="O87" s="14">
        <f>IB_b!O87*$A87</f>
        <v>14278.697031079999</v>
      </c>
      <c r="P87" s="14">
        <f>IB_b!P87*$A87</f>
        <v>12180.468645729999</v>
      </c>
      <c r="Q87" s="14">
        <f>IB_b!Q87*$A87</f>
        <v>18538.602740860002</v>
      </c>
      <c r="R87" s="14">
        <f>IB_b!R87*$A87</f>
        <v>14582.896956879998</v>
      </c>
      <c r="S87" s="14">
        <f>IB_b!S87*$A87</f>
        <v>14781.122619350001</v>
      </c>
      <c r="T87" s="14">
        <f>IB_b!T87*$A87</f>
        <v>12107.78867267</v>
      </c>
      <c r="U87" s="14">
        <f>IB_b!U87*$A87</f>
        <v>14235.11472851</v>
      </c>
      <c r="V87" s="14">
        <f>IB_b!V87*$A87</f>
        <v>17087.410238599998</v>
      </c>
      <c r="W87" s="14">
        <f>IB_b!W87*$A87</f>
        <v>14599.885411430001</v>
      </c>
      <c r="X87" s="14">
        <f>IB_b!X87*$A87</f>
        <v>14114.334265919999</v>
      </c>
      <c r="Y87" s="14">
        <f>IB_b!Y87*$A87</f>
        <v>15173.38375425</v>
      </c>
      <c r="Z87" s="14">
        <f>IB_b!Z87*$A87</f>
        <v>14488.803543479997</v>
      </c>
      <c r="AA87" s="14">
        <f>IB_b!AA87*$A87</f>
        <v>16392.480347490004</v>
      </c>
    </row>
    <row r="88" spans="1:27" x14ac:dyDescent="0.2">
      <c r="A88" s="12">
        <v>1</v>
      </c>
      <c r="B88" s="17">
        <v>1</v>
      </c>
      <c r="C88" s="10"/>
      <c r="D88" s="9" t="s">
        <v>157</v>
      </c>
      <c r="E88" s="15" t="s">
        <v>158</v>
      </c>
      <c r="F88" s="14">
        <f>IB_b!F88*$A88</f>
        <v>2498.9093974300017</v>
      </c>
      <c r="G88" s="14">
        <f>IB_b!G88*$A88</f>
        <v>2429.5305099300008</v>
      </c>
      <c r="H88" s="14">
        <f>IB_b!H88*$A88</f>
        <v>2216.08034791</v>
      </c>
      <c r="I88" s="14">
        <f>IB_b!I88*$A88</f>
        <v>2109.0869559799999</v>
      </c>
      <c r="J88" s="14">
        <f>IB_b!J88*$A88</f>
        <v>2504.5953942699994</v>
      </c>
      <c r="K88" s="14">
        <f>IB_b!K88*$A88</f>
        <v>2351.4288868000003</v>
      </c>
      <c r="L88" s="14">
        <f>IB_b!L88*$A88</f>
        <v>2220.0653264700009</v>
      </c>
      <c r="M88" s="14">
        <f>IB_b!M88*$A88</f>
        <v>2186.1712369800002</v>
      </c>
      <c r="N88" s="14">
        <f>IB_b!N88*$A88</f>
        <v>2508.2845955599996</v>
      </c>
      <c r="O88" s="14">
        <f>IB_b!O88*$A88</f>
        <v>2236.258735280001</v>
      </c>
      <c r="P88" s="14">
        <f>IB_b!P88*$A88</f>
        <v>2311.3156269099991</v>
      </c>
      <c r="Q88" s="14">
        <f>IB_b!Q88*$A88</f>
        <v>2534.8404360500003</v>
      </c>
      <c r="R88" s="14">
        <f>IB_b!R88*$A88</f>
        <v>3042.6717394300008</v>
      </c>
      <c r="S88" s="14">
        <f>IB_b!S88*$A88</f>
        <v>2691.3620109200001</v>
      </c>
      <c r="T88" s="14">
        <f>IB_b!T88*$A88</f>
        <v>2971.5315861999993</v>
      </c>
      <c r="U88" s="14">
        <f>IB_b!U88*$A88</f>
        <v>3254.0230482300008</v>
      </c>
      <c r="V88" s="14">
        <f>IB_b!V88*$A88</f>
        <v>2097.3831167600006</v>
      </c>
      <c r="W88" s="14">
        <f>IB_b!W88*$A88</f>
        <v>2143.8431203799996</v>
      </c>
      <c r="X88" s="14">
        <f>IB_b!X88*$A88</f>
        <v>3086.6501791999995</v>
      </c>
      <c r="Y88" s="14">
        <f>IB_b!Y88*$A88</f>
        <v>2234.6077599599989</v>
      </c>
      <c r="Z88" s="14">
        <f>IB_b!Z88*$A88</f>
        <v>2449.3772811699992</v>
      </c>
      <c r="AA88" s="14">
        <f>IB_b!AA88*$A88</f>
        <v>3528.8185245100008</v>
      </c>
    </row>
    <row r="89" spans="1:27" x14ac:dyDescent="0.2">
      <c r="A89" s="17"/>
      <c r="B89" s="17"/>
      <c r="C89" s="10"/>
      <c r="D89" s="17" t="s">
        <v>159</v>
      </c>
      <c r="E89" s="15" t="s">
        <v>160</v>
      </c>
      <c r="F89" s="33">
        <f>SUM(F90:F93)</f>
        <v>0</v>
      </c>
      <c r="G89" s="33">
        <f t="shared" ref="G89:BK89" si="17">SUM(G90:G93)</f>
        <v>0</v>
      </c>
      <c r="H89" s="33">
        <f t="shared" si="17"/>
        <v>0</v>
      </c>
      <c r="I89" s="33">
        <f t="shared" si="17"/>
        <v>0</v>
      </c>
      <c r="J89" s="33">
        <f t="shared" si="17"/>
        <v>0</v>
      </c>
      <c r="K89" s="33">
        <f t="shared" si="17"/>
        <v>0</v>
      </c>
      <c r="L89" s="33">
        <f t="shared" si="17"/>
        <v>0</v>
      </c>
      <c r="M89" s="33">
        <f t="shared" si="17"/>
        <v>0</v>
      </c>
      <c r="N89" s="33">
        <f t="shared" si="17"/>
        <v>0</v>
      </c>
      <c r="O89" s="33">
        <f t="shared" si="17"/>
        <v>0</v>
      </c>
      <c r="P89" s="33">
        <f t="shared" si="17"/>
        <v>0</v>
      </c>
      <c r="Q89" s="33">
        <f t="shared" si="17"/>
        <v>0</v>
      </c>
      <c r="R89" s="33">
        <f t="shared" si="17"/>
        <v>0</v>
      </c>
      <c r="S89" s="33">
        <f t="shared" si="17"/>
        <v>0</v>
      </c>
      <c r="T89" s="33">
        <f t="shared" si="17"/>
        <v>0</v>
      </c>
      <c r="U89" s="33">
        <f t="shared" si="17"/>
        <v>0</v>
      </c>
      <c r="V89" s="33">
        <f t="shared" si="17"/>
        <v>0</v>
      </c>
      <c r="W89" s="33">
        <f t="shared" si="17"/>
        <v>0</v>
      </c>
      <c r="X89" s="33">
        <f t="shared" si="17"/>
        <v>0</v>
      </c>
      <c r="Y89" s="33">
        <f t="shared" si="17"/>
        <v>0</v>
      </c>
      <c r="Z89" s="33">
        <f t="shared" si="17"/>
        <v>0</v>
      </c>
      <c r="AA89" s="33">
        <f t="shared" si="17"/>
        <v>0</v>
      </c>
    </row>
    <row r="90" spans="1:27" x14ac:dyDescent="0.2">
      <c r="A90" s="12">
        <v>0</v>
      </c>
      <c r="B90" s="17">
        <v>0</v>
      </c>
      <c r="C90" s="10"/>
      <c r="D90" s="17" t="s">
        <v>161</v>
      </c>
      <c r="E90" s="12" t="s">
        <v>162</v>
      </c>
      <c r="F90" s="14">
        <f>IB_b!F90*$A90</f>
        <v>0</v>
      </c>
      <c r="G90" s="14">
        <f>IB_b!G90*$A90</f>
        <v>0</v>
      </c>
      <c r="H90" s="14">
        <f>IB_b!H90*$A90</f>
        <v>0</v>
      </c>
      <c r="I90" s="14">
        <f>IB_b!I90*$A90</f>
        <v>0</v>
      </c>
      <c r="J90" s="14">
        <f>IB_b!J90*$A90</f>
        <v>0</v>
      </c>
      <c r="K90" s="14">
        <f>IB_b!K90*$A90</f>
        <v>0</v>
      </c>
      <c r="L90" s="14">
        <f>IB_b!L90*$A90</f>
        <v>0</v>
      </c>
      <c r="M90" s="14">
        <f>IB_b!M90*$A90</f>
        <v>0</v>
      </c>
      <c r="N90" s="14">
        <f>IB_b!N90*$A90</f>
        <v>0</v>
      </c>
      <c r="O90" s="14">
        <f>IB_b!O90*$A90</f>
        <v>0</v>
      </c>
      <c r="P90" s="14">
        <f>IB_b!P90*$A90</f>
        <v>0</v>
      </c>
      <c r="Q90" s="14">
        <f>IB_b!Q90*$A90</f>
        <v>0</v>
      </c>
      <c r="R90" s="14">
        <f>IB_b!R90*$A90</f>
        <v>0</v>
      </c>
      <c r="S90" s="14">
        <f>IB_b!S90*$A90</f>
        <v>0</v>
      </c>
      <c r="T90" s="14">
        <f>IB_b!T90*$A90</f>
        <v>0</v>
      </c>
      <c r="U90" s="14">
        <f>IB_b!U90*$A90</f>
        <v>0</v>
      </c>
      <c r="V90" s="14">
        <f>IB_b!V90*$A90</f>
        <v>0</v>
      </c>
      <c r="W90" s="14">
        <f>IB_b!W90*$A90</f>
        <v>0</v>
      </c>
      <c r="X90" s="14">
        <f>IB_b!X90*$A90</f>
        <v>0</v>
      </c>
      <c r="Y90" s="14">
        <f>IB_b!Y90*$A90</f>
        <v>0</v>
      </c>
      <c r="Z90" s="14">
        <f>IB_b!Z90*$A90</f>
        <v>0</v>
      </c>
      <c r="AA90" s="14">
        <f>IB_b!AA90*$A90</f>
        <v>0</v>
      </c>
    </row>
    <row r="91" spans="1:27" x14ac:dyDescent="0.2">
      <c r="A91" s="12">
        <v>0</v>
      </c>
      <c r="B91" s="17">
        <v>0</v>
      </c>
      <c r="C91" s="10"/>
      <c r="D91" s="12" t="s">
        <v>163</v>
      </c>
      <c r="E91" s="12" t="s">
        <v>164</v>
      </c>
      <c r="F91" s="14">
        <f>IB_b!F91*$A91</f>
        <v>0</v>
      </c>
      <c r="G91" s="14">
        <f>IB_b!G91*$A91</f>
        <v>0</v>
      </c>
      <c r="H91" s="14">
        <f>IB_b!H91*$A91</f>
        <v>0</v>
      </c>
      <c r="I91" s="14">
        <f>IB_b!I91*$A91</f>
        <v>0</v>
      </c>
      <c r="J91" s="14">
        <f>IB_b!J91*$A91</f>
        <v>0</v>
      </c>
      <c r="K91" s="14">
        <f>IB_b!K91*$A91</f>
        <v>0</v>
      </c>
      <c r="L91" s="14">
        <f>IB_b!L91*$A91</f>
        <v>0</v>
      </c>
      <c r="M91" s="14">
        <f>IB_b!M91*$A91</f>
        <v>0</v>
      </c>
      <c r="N91" s="14">
        <f>IB_b!N91*$A91</f>
        <v>0</v>
      </c>
      <c r="O91" s="14">
        <f>IB_b!O91*$A91</f>
        <v>0</v>
      </c>
      <c r="P91" s="14">
        <f>IB_b!P91*$A91</f>
        <v>0</v>
      </c>
      <c r="Q91" s="14">
        <f>IB_b!Q91*$A91</f>
        <v>0</v>
      </c>
      <c r="R91" s="14">
        <f>IB_b!R91*$A91</f>
        <v>0</v>
      </c>
      <c r="S91" s="14">
        <f>IB_b!S91*$A91</f>
        <v>0</v>
      </c>
      <c r="T91" s="14">
        <f>IB_b!T91*$A91</f>
        <v>0</v>
      </c>
      <c r="U91" s="14">
        <f>IB_b!U91*$A91</f>
        <v>0</v>
      </c>
      <c r="V91" s="14">
        <f>IB_b!V91*$A91</f>
        <v>0</v>
      </c>
      <c r="W91" s="14">
        <f>IB_b!W91*$A91</f>
        <v>0</v>
      </c>
      <c r="X91" s="14">
        <f>IB_b!X91*$A91</f>
        <v>0</v>
      </c>
      <c r="Y91" s="14">
        <f>IB_b!Y91*$A91</f>
        <v>0</v>
      </c>
      <c r="Z91" s="14">
        <f>IB_b!Z91*$A91</f>
        <v>0</v>
      </c>
      <c r="AA91" s="14">
        <f>IB_b!AA91*$A91</f>
        <v>0</v>
      </c>
    </row>
    <row r="92" spans="1:27" x14ac:dyDescent="0.2">
      <c r="A92" s="12">
        <v>1</v>
      </c>
      <c r="B92" s="17">
        <v>1</v>
      </c>
      <c r="C92" s="10"/>
      <c r="D92" s="12" t="s">
        <v>165</v>
      </c>
      <c r="E92" s="12" t="s">
        <v>166</v>
      </c>
      <c r="F92" s="14">
        <f>IB_b!F92*$A92</f>
        <v>0</v>
      </c>
      <c r="G92" s="14">
        <f>IB_b!G92*$A92</f>
        <v>0</v>
      </c>
      <c r="H92" s="14">
        <f>IB_b!H92*$A92</f>
        <v>0</v>
      </c>
      <c r="I92" s="14">
        <f>IB_b!I92*$A92</f>
        <v>0</v>
      </c>
      <c r="J92" s="14">
        <f>IB_b!J92*$A92</f>
        <v>0</v>
      </c>
      <c r="K92" s="14">
        <f>IB_b!K92*$A92</f>
        <v>0</v>
      </c>
      <c r="L92" s="14">
        <f>IB_b!L92*$A92</f>
        <v>0</v>
      </c>
      <c r="M92" s="14">
        <f>IB_b!M92*$A92</f>
        <v>0</v>
      </c>
      <c r="N92" s="14">
        <f>IB_b!N92*$A92</f>
        <v>0</v>
      </c>
      <c r="O92" s="14">
        <f>IB_b!O92*$A92</f>
        <v>0</v>
      </c>
      <c r="P92" s="14">
        <f>IB_b!P92*$A92</f>
        <v>0</v>
      </c>
      <c r="Q92" s="14">
        <f>IB_b!Q92*$A92</f>
        <v>0</v>
      </c>
      <c r="R92" s="14">
        <f>IB_b!R92*$A92</f>
        <v>0</v>
      </c>
      <c r="S92" s="14">
        <f>IB_b!S92*$A92</f>
        <v>0</v>
      </c>
      <c r="T92" s="14">
        <f>IB_b!T92*$A92</f>
        <v>0</v>
      </c>
      <c r="U92" s="14">
        <f>IB_b!U92*$A92</f>
        <v>0</v>
      </c>
      <c r="V92" s="14">
        <f>IB_b!V92*$A92</f>
        <v>0</v>
      </c>
      <c r="W92" s="14">
        <f>IB_b!W92*$A92</f>
        <v>0</v>
      </c>
      <c r="X92" s="14">
        <f>IB_b!X92*$A92</f>
        <v>0</v>
      </c>
      <c r="Y92" s="14">
        <f>IB_b!Y92*$A92</f>
        <v>0</v>
      </c>
      <c r="Z92" s="14">
        <f>IB_b!Z92*$A92</f>
        <v>0</v>
      </c>
      <c r="AA92" s="14">
        <f>IB_b!AA92*$A92</f>
        <v>0</v>
      </c>
    </row>
    <row r="93" spans="1:27" x14ac:dyDescent="0.2">
      <c r="A93" s="12">
        <v>1</v>
      </c>
      <c r="B93" s="17">
        <v>1</v>
      </c>
      <c r="C93" s="10"/>
      <c r="D93" s="12" t="s">
        <v>167</v>
      </c>
      <c r="E93" s="12" t="s">
        <v>168</v>
      </c>
      <c r="F93" s="14">
        <f>IB_b!F93*$A93</f>
        <v>0</v>
      </c>
      <c r="G93" s="14">
        <f>IB_b!G93*$A93</f>
        <v>0</v>
      </c>
      <c r="H93" s="14">
        <f>IB_b!H93*$A93</f>
        <v>0</v>
      </c>
      <c r="I93" s="14">
        <f>IB_b!I93*$A93</f>
        <v>0</v>
      </c>
      <c r="J93" s="14">
        <f>IB_b!J93*$A93</f>
        <v>0</v>
      </c>
      <c r="K93" s="14">
        <f>IB_b!K93*$A93</f>
        <v>0</v>
      </c>
      <c r="L93" s="14">
        <f>IB_b!L93*$A93</f>
        <v>0</v>
      </c>
      <c r="M93" s="14">
        <f>IB_b!M93*$A93</f>
        <v>0</v>
      </c>
      <c r="N93" s="14">
        <f>IB_b!N93*$A93</f>
        <v>0</v>
      </c>
      <c r="O93" s="14">
        <f>IB_b!O93*$A93</f>
        <v>0</v>
      </c>
      <c r="P93" s="14">
        <f>IB_b!P93*$A93</f>
        <v>0</v>
      </c>
      <c r="Q93" s="14">
        <f>IB_b!Q93*$A93</f>
        <v>0</v>
      </c>
      <c r="R93" s="14">
        <f>IB_b!R93*$A93</f>
        <v>0</v>
      </c>
      <c r="S93" s="14">
        <f>IB_b!S93*$A93</f>
        <v>0</v>
      </c>
      <c r="T93" s="14">
        <f>IB_b!T93*$A93</f>
        <v>0</v>
      </c>
      <c r="U93" s="14">
        <f>IB_b!U93*$A93</f>
        <v>0</v>
      </c>
      <c r="V93" s="14">
        <f>IB_b!V93*$A93</f>
        <v>0</v>
      </c>
      <c r="W93" s="14">
        <f>IB_b!W93*$A93</f>
        <v>0</v>
      </c>
      <c r="X93" s="14">
        <f>IB_b!X93*$A93</f>
        <v>0</v>
      </c>
      <c r="Y93" s="14">
        <f>IB_b!Y93*$A93</f>
        <v>0</v>
      </c>
      <c r="Z93" s="14">
        <f>IB_b!Z93*$A93</f>
        <v>0</v>
      </c>
      <c r="AA93" s="14">
        <f>IB_b!AA93*$A93</f>
        <v>0</v>
      </c>
    </row>
    <row r="94" spans="1:27" x14ac:dyDescent="0.2">
      <c r="A94" s="12">
        <v>1</v>
      </c>
      <c r="B94" s="17">
        <v>1</v>
      </c>
      <c r="C94" s="10"/>
      <c r="D94" s="12" t="s">
        <v>169</v>
      </c>
      <c r="E94" s="15" t="s">
        <v>170</v>
      </c>
      <c r="F94" s="14">
        <f>IB_b!F94*$A94</f>
        <v>0</v>
      </c>
      <c r="G94" s="14">
        <f>IB_b!G94*$A94</f>
        <v>0</v>
      </c>
      <c r="H94" s="14">
        <f>IB_b!H94*$A94</f>
        <v>0</v>
      </c>
      <c r="I94" s="14">
        <f>IB_b!I94*$A94</f>
        <v>0</v>
      </c>
      <c r="J94" s="14">
        <f>IB_b!J94*$A94</f>
        <v>0</v>
      </c>
      <c r="K94" s="14">
        <f>IB_b!K94*$A94</f>
        <v>0</v>
      </c>
      <c r="L94" s="14">
        <f>IB_b!L94*$A94</f>
        <v>0</v>
      </c>
      <c r="M94" s="14">
        <f>IB_b!M94*$A94</f>
        <v>0</v>
      </c>
      <c r="N94" s="14">
        <f>IB_b!N94*$A94</f>
        <v>0</v>
      </c>
      <c r="O94" s="14">
        <f>IB_b!O94*$A94</f>
        <v>0</v>
      </c>
      <c r="P94" s="14">
        <f>IB_b!P94*$A94</f>
        <v>0</v>
      </c>
      <c r="Q94" s="14">
        <f>IB_b!Q94*$A94</f>
        <v>0</v>
      </c>
      <c r="R94" s="14">
        <f>IB_b!R94*$A94</f>
        <v>0</v>
      </c>
      <c r="S94" s="14">
        <f>IB_b!S94*$A94</f>
        <v>0</v>
      </c>
      <c r="T94" s="14">
        <f>IB_b!T94*$A94</f>
        <v>0</v>
      </c>
      <c r="U94" s="14">
        <f>IB_b!U94*$A94</f>
        <v>0</v>
      </c>
      <c r="V94" s="14">
        <f>IB_b!V94*$A94</f>
        <v>0</v>
      </c>
      <c r="W94" s="14">
        <f>IB_b!W94*$A94</f>
        <v>0</v>
      </c>
      <c r="X94" s="14">
        <f>IB_b!X94*$A94</f>
        <v>0</v>
      </c>
      <c r="Y94" s="14">
        <f>IB_b!Y94*$A94</f>
        <v>0</v>
      </c>
      <c r="Z94" s="14">
        <f>IB_b!Z94*$A94</f>
        <v>0</v>
      </c>
      <c r="AA94" s="14">
        <f>IB_b!AA94*$A94</f>
        <v>0</v>
      </c>
    </row>
    <row r="95" spans="1:27" x14ac:dyDescent="0.2">
      <c r="A95" s="17"/>
      <c r="B95" s="17"/>
      <c r="C95" s="10"/>
      <c r="D95" s="17"/>
      <c r="E95" s="42" t="s">
        <v>299</v>
      </c>
      <c r="F95" s="35">
        <f t="shared" ref="F95:AK95" si="18">SUM(F32,F39,F46,F51,F57,F62,F66,F70,F74,F77,F82,F83,F84,F85,F88,F89,F94)</f>
        <v>40047.741145313208</v>
      </c>
      <c r="G95" s="35">
        <f t="shared" si="18"/>
        <v>41789.8226298347</v>
      </c>
      <c r="H95" s="35">
        <f t="shared" si="18"/>
        <v>41281.460511956502</v>
      </c>
      <c r="I95" s="35">
        <f t="shared" si="18"/>
        <v>40405.206691836102</v>
      </c>
      <c r="J95" s="35">
        <f t="shared" si="18"/>
        <v>40891.460646573709</v>
      </c>
      <c r="K95" s="35">
        <f t="shared" si="18"/>
        <v>40760.492747419907</v>
      </c>
      <c r="L95" s="35">
        <f t="shared" si="18"/>
        <v>42487.429277470088</v>
      </c>
      <c r="M95" s="35">
        <f t="shared" si="18"/>
        <v>43535.421148307112</v>
      </c>
      <c r="N95" s="35">
        <f t="shared" si="18"/>
        <v>46540.341192169602</v>
      </c>
      <c r="O95" s="35">
        <f t="shared" si="18"/>
        <v>45344.087757234403</v>
      </c>
      <c r="P95" s="35">
        <f t="shared" si="18"/>
        <v>43316.336423395907</v>
      </c>
      <c r="Q95" s="35">
        <f t="shared" si="18"/>
        <v>49957.966261699607</v>
      </c>
      <c r="R95" s="35">
        <f t="shared" si="18"/>
        <v>46153.258061711596</v>
      </c>
      <c r="S95" s="35">
        <f t="shared" si="18"/>
        <v>46738.93172819099</v>
      </c>
      <c r="T95" s="35">
        <f t="shared" si="18"/>
        <v>43753.501655141896</v>
      </c>
      <c r="U95" s="35">
        <f t="shared" si="18"/>
        <v>46383.537098190209</v>
      </c>
      <c r="V95" s="35">
        <f t="shared" si="18"/>
        <v>47899.265063428902</v>
      </c>
      <c r="W95" s="35">
        <f t="shared" si="18"/>
        <v>45589.6444205234</v>
      </c>
      <c r="X95" s="35">
        <f t="shared" si="18"/>
        <v>45393.527124870496</v>
      </c>
      <c r="Y95" s="35">
        <f t="shared" si="18"/>
        <v>46436.595487786006</v>
      </c>
      <c r="Z95" s="35">
        <f t="shared" si="18"/>
        <v>45281.064478468201</v>
      </c>
      <c r="AA95" s="35">
        <f t="shared" si="18"/>
        <v>48763.929930058723</v>
      </c>
    </row>
    <row r="96" spans="1:27" x14ac:dyDescent="0.2">
      <c r="A96" s="17"/>
      <c r="B96" s="17"/>
      <c r="C96" s="10"/>
      <c r="D96" s="48"/>
      <c r="E96" s="26" t="s">
        <v>172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 spans="1:27" x14ac:dyDescent="0.2">
      <c r="A97" s="17"/>
      <c r="B97" s="17"/>
      <c r="C97" s="10"/>
      <c r="D97" s="17" t="s">
        <v>173</v>
      </c>
      <c r="E97" s="15" t="s">
        <v>174</v>
      </c>
      <c r="F97" s="33">
        <f>F98+F99+F100+F101+F102</f>
        <v>33.376267599999998</v>
      </c>
      <c r="G97" s="33">
        <f t="shared" ref="G97:BK97" si="19">G98+G99+G100+G101+G102</f>
        <v>33.498647920000003</v>
      </c>
      <c r="H97" s="33">
        <f t="shared" si="19"/>
        <v>32.725277759999997</v>
      </c>
      <c r="I97" s="33">
        <f t="shared" si="19"/>
        <v>32.144673140000002</v>
      </c>
      <c r="J97" s="33">
        <f t="shared" si="19"/>
        <v>31.42780676000001</v>
      </c>
      <c r="K97" s="33">
        <f t="shared" si="19"/>
        <v>31.65386479</v>
      </c>
      <c r="L97" s="33">
        <f t="shared" si="19"/>
        <v>32.310213140000002</v>
      </c>
      <c r="M97" s="33">
        <f t="shared" si="19"/>
        <v>24.40195069</v>
      </c>
      <c r="N97" s="33">
        <f t="shared" si="19"/>
        <v>24.012423419999998</v>
      </c>
      <c r="O97" s="33">
        <f t="shared" si="19"/>
        <v>23.495055569999998</v>
      </c>
      <c r="P97" s="33">
        <f t="shared" si="19"/>
        <v>23.362698739999999</v>
      </c>
      <c r="Q97" s="33">
        <f t="shared" si="19"/>
        <v>24.045977000000001</v>
      </c>
      <c r="R97" s="33">
        <f t="shared" si="19"/>
        <v>23.170468040000003</v>
      </c>
      <c r="S97" s="33">
        <f t="shared" si="19"/>
        <v>22.963431840000002</v>
      </c>
      <c r="T97" s="33">
        <f t="shared" si="19"/>
        <v>22.154936690000003</v>
      </c>
      <c r="U97" s="33">
        <f t="shared" si="19"/>
        <v>21.53314765</v>
      </c>
      <c r="V97" s="33">
        <f t="shared" si="19"/>
        <v>24.107042249999996</v>
      </c>
      <c r="W97" s="33">
        <f t="shared" si="19"/>
        <v>22.067150999999999</v>
      </c>
      <c r="X97" s="33">
        <f t="shared" si="19"/>
        <v>15.057996769999999</v>
      </c>
      <c r="Y97" s="33">
        <f t="shared" si="19"/>
        <v>15.051863369999998</v>
      </c>
      <c r="Z97" s="33">
        <f t="shared" si="19"/>
        <v>43.509947570000001</v>
      </c>
      <c r="AA97" s="33">
        <f t="shared" si="19"/>
        <v>41.926232970000001</v>
      </c>
    </row>
    <row r="98" spans="1:27" x14ac:dyDescent="0.2">
      <c r="A98" s="12">
        <v>1</v>
      </c>
      <c r="B98" s="17">
        <v>1</v>
      </c>
      <c r="C98" s="10"/>
      <c r="D98" s="17" t="s">
        <v>175</v>
      </c>
      <c r="E98" s="12" t="s">
        <v>176</v>
      </c>
      <c r="F98" s="14">
        <f>IB_b!F98*$A98</f>
        <v>2.4152516799999999</v>
      </c>
      <c r="G98" s="14">
        <f>IB_b!G98*$A98</f>
        <v>2.2487646599999995</v>
      </c>
      <c r="H98" s="14">
        <f>IB_b!H98*$A98</f>
        <v>2.2109867699999994</v>
      </c>
      <c r="I98" s="14">
        <f>IB_b!I98*$A98</f>
        <v>2.1926681700000001</v>
      </c>
      <c r="J98" s="14">
        <f>IB_b!J98*$A98</f>
        <v>2.08225982</v>
      </c>
      <c r="K98" s="14">
        <f>IB_b!K98*$A98</f>
        <v>2.2675254699999994</v>
      </c>
      <c r="L98" s="14">
        <f>IB_b!L98*$A98</f>
        <v>2.6988094200000003</v>
      </c>
      <c r="M98" s="14">
        <f>IB_b!M98*$A98</f>
        <v>2.2420750800000002</v>
      </c>
      <c r="N98" s="14">
        <f>IB_b!N98*$A98</f>
        <v>1.9680637700000003</v>
      </c>
      <c r="O98" s="14">
        <f>IB_b!O98*$A98</f>
        <v>2.1548439000000008</v>
      </c>
      <c r="P98" s="14">
        <f>IB_b!P98*$A98</f>
        <v>2.0656137499999998</v>
      </c>
      <c r="Q98" s="14">
        <f>IB_b!Q98*$A98</f>
        <v>2.1247574299999998</v>
      </c>
      <c r="R98" s="14">
        <f>IB_b!R98*$A98</f>
        <v>2.1256453999999998</v>
      </c>
      <c r="S98" s="14">
        <f>IB_b!S98*$A98</f>
        <v>2.16309767</v>
      </c>
      <c r="T98" s="14">
        <f>IB_b!T98*$A98</f>
        <v>2.02505582</v>
      </c>
      <c r="U98" s="14">
        <f>IB_b!U98*$A98</f>
        <v>2.0159088500000002</v>
      </c>
      <c r="V98" s="14">
        <f>IB_b!V98*$A98</f>
        <v>2.4496940900000004</v>
      </c>
      <c r="W98" s="14">
        <f>IB_b!W98*$A98</f>
        <v>2.3148325999999999</v>
      </c>
      <c r="X98" s="14">
        <f>IB_b!X98*$A98</f>
        <v>2.0386076899999996</v>
      </c>
      <c r="Y98" s="14">
        <f>IB_b!Y98*$A98</f>
        <v>2.2860650500000004</v>
      </c>
      <c r="Z98" s="14">
        <f>IB_b!Z98*$A98</f>
        <v>2.5589125199999998</v>
      </c>
      <c r="AA98" s="14">
        <f>IB_b!AA98*$A98</f>
        <v>2.6342948500000007</v>
      </c>
    </row>
    <row r="99" spans="1:27" x14ac:dyDescent="0.2">
      <c r="A99" s="12">
        <v>1</v>
      </c>
      <c r="B99" s="17">
        <v>1</v>
      </c>
      <c r="C99" s="10"/>
      <c r="D99" s="17" t="s">
        <v>177</v>
      </c>
      <c r="E99" s="12" t="s">
        <v>178</v>
      </c>
      <c r="F99" s="14">
        <f>IB_b!F99*$A99</f>
        <v>11.92012098</v>
      </c>
      <c r="G99" s="14">
        <f>IB_b!G99*$A99</f>
        <v>12.09320497</v>
      </c>
      <c r="H99" s="14">
        <f>IB_b!H99*$A99</f>
        <v>11.98814176</v>
      </c>
      <c r="I99" s="14">
        <f>IB_b!I99*$A99</f>
        <v>11.937686229999997</v>
      </c>
      <c r="J99" s="14">
        <f>IB_b!J99*$A99</f>
        <v>11.605327170000006</v>
      </c>
      <c r="K99" s="14">
        <f>IB_b!K99*$A99</f>
        <v>11.894886940000001</v>
      </c>
      <c r="L99" s="14">
        <f>IB_b!L99*$A99</f>
        <v>13.077741950000002</v>
      </c>
      <c r="M99" s="14">
        <f>IB_b!M99*$A99</f>
        <v>11.55725256</v>
      </c>
      <c r="N99" s="14">
        <f>IB_b!N99*$A99</f>
        <v>11.526910939999999</v>
      </c>
      <c r="O99" s="14">
        <f>IB_b!O99*$A99</f>
        <v>11.362139790000001</v>
      </c>
      <c r="P99" s="14">
        <f>IB_b!P99*$A99</f>
        <v>11.681110179999999</v>
      </c>
      <c r="Q99" s="14">
        <f>IB_b!Q99*$A99</f>
        <v>11.929286959999999</v>
      </c>
      <c r="R99" s="14">
        <f>IB_b!R99*$A99</f>
        <v>12.007428120000002</v>
      </c>
      <c r="S99" s="14">
        <f>IB_b!S99*$A99</f>
        <v>12.0569997</v>
      </c>
      <c r="T99" s="14">
        <f>IB_b!T99*$A99</f>
        <v>11.621727360000003</v>
      </c>
      <c r="U99" s="14">
        <f>IB_b!U99*$A99</f>
        <v>11.72557188</v>
      </c>
      <c r="V99" s="14">
        <f>IB_b!V99*$A99</f>
        <v>13.891700629999995</v>
      </c>
      <c r="W99" s="14">
        <f>IB_b!W99*$A99</f>
        <v>12.706959639999999</v>
      </c>
      <c r="X99" s="14">
        <f>IB_b!X99*$A99</f>
        <v>11.578484099999999</v>
      </c>
      <c r="Y99" s="14">
        <f>IB_b!Y99*$A99</f>
        <v>11.436169649999998</v>
      </c>
      <c r="Z99" s="14">
        <f>IB_b!Z99*$A99</f>
        <v>20.775178700000001</v>
      </c>
      <c r="AA99" s="14">
        <f>IB_b!AA99*$A99</f>
        <v>20.48214175</v>
      </c>
    </row>
    <row r="100" spans="1:27" x14ac:dyDescent="0.2">
      <c r="A100" s="12">
        <v>1</v>
      </c>
      <c r="B100" s="17">
        <v>1</v>
      </c>
      <c r="C100" s="10"/>
      <c r="D100" s="17" t="s">
        <v>179</v>
      </c>
      <c r="E100" s="12" t="s">
        <v>180</v>
      </c>
      <c r="F100" s="14">
        <f>IB_b!F100*$A100</f>
        <v>0</v>
      </c>
      <c r="G100" s="14">
        <f>IB_b!G100*$A100</f>
        <v>0</v>
      </c>
      <c r="H100" s="14">
        <f>IB_b!H100*$A100</f>
        <v>0</v>
      </c>
      <c r="I100" s="14">
        <f>IB_b!I100*$A100</f>
        <v>0</v>
      </c>
      <c r="J100" s="14">
        <f>IB_b!J100*$A100</f>
        <v>0</v>
      </c>
      <c r="K100" s="14">
        <f>IB_b!K100*$A100</f>
        <v>0</v>
      </c>
      <c r="L100" s="14">
        <f>IB_b!L100*$A100</f>
        <v>0</v>
      </c>
      <c r="M100" s="14">
        <f>IB_b!M100*$A100</f>
        <v>0</v>
      </c>
      <c r="N100" s="14">
        <f>IB_b!N100*$A100</f>
        <v>0</v>
      </c>
      <c r="O100" s="14">
        <f>IB_b!O100*$A100</f>
        <v>0</v>
      </c>
      <c r="P100" s="14">
        <f>IB_b!P100*$A100</f>
        <v>0</v>
      </c>
      <c r="Q100" s="14">
        <f>IB_b!Q100*$A100</f>
        <v>0</v>
      </c>
      <c r="R100" s="14">
        <f>IB_b!R100*$A100</f>
        <v>0</v>
      </c>
      <c r="S100" s="14">
        <f>IB_b!S100*$A100</f>
        <v>0</v>
      </c>
      <c r="T100" s="14">
        <f>IB_b!T100*$A100</f>
        <v>0</v>
      </c>
      <c r="U100" s="14">
        <f>IB_b!U100*$A100</f>
        <v>0</v>
      </c>
      <c r="V100" s="14">
        <f>IB_b!V100*$A100</f>
        <v>0</v>
      </c>
      <c r="W100" s="14">
        <f>IB_b!W100*$A100</f>
        <v>0</v>
      </c>
      <c r="X100" s="14">
        <f>IB_b!X100*$A100</f>
        <v>0</v>
      </c>
      <c r="Y100" s="14">
        <f>IB_b!Y100*$A100</f>
        <v>0</v>
      </c>
      <c r="Z100" s="14">
        <f>IB_b!Z100*$A100</f>
        <v>0</v>
      </c>
      <c r="AA100" s="14">
        <f>IB_b!AA100*$A100</f>
        <v>0</v>
      </c>
    </row>
    <row r="101" spans="1:27" x14ac:dyDescent="0.2">
      <c r="A101" s="12">
        <v>1</v>
      </c>
      <c r="B101" s="17">
        <v>1</v>
      </c>
      <c r="C101" s="10"/>
      <c r="D101" s="17" t="s">
        <v>181</v>
      </c>
      <c r="E101" s="12" t="s">
        <v>182</v>
      </c>
      <c r="F101" s="14">
        <f>IB_b!F101*$A101</f>
        <v>0</v>
      </c>
      <c r="G101" s="14">
        <f>IB_b!G101*$A101</f>
        <v>0</v>
      </c>
      <c r="H101" s="14">
        <f>IB_b!H101*$A101</f>
        <v>0</v>
      </c>
      <c r="I101" s="14">
        <f>IB_b!I101*$A101</f>
        <v>0</v>
      </c>
      <c r="J101" s="14">
        <f>IB_b!J101*$A101</f>
        <v>0</v>
      </c>
      <c r="K101" s="14">
        <f>IB_b!K101*$A101</f>
        <v>0</v>
      </c>
      <c r="L101" s="14">
        <f>IB_b!L101*$A101</f>
        <v>0</v>
      </c>
      <c r="M101" s="14">
        <f>IB_b!M101*$A101</f>
        <v>0</v>
      </c>
      <c r="N101" s="14">
        <f>IB_b!N101*$A101</f>
        <v>0</v>
      </c>
      <c r="O101" s="14">
        <f>IB_b!O101*$A101</f>
        <v>0</v>
      </c>
      <c r="P101" s="14">
        <f>IB_b!P101*$A101</f>
        <v>0</v>
      </c>
      <c r="Q101" s="14">
        <f>IB_b!Q101*$A101</f>
        <v>0</v>
      </c>
      <c r="R101" s="14">
        <f>IB_b!R101*$A101</f>
        <v>0</v>
      </c>
      <c r="S101" s="14">
        <f>IB_b!S101*$A101</f>
        <v>0</v>
      </c>
      <c r="T101" s="14">
        <f>IB_b!T101*$A101</f>
        <v>0</v>
      </c>
      <c r="U101" s="14">
        <f>IB_b!U101*$A101</f>
        <v>0</v>
      </c>
      <c r="V101" s="14">
        <f>IB_b!V101*$A101</f>
        <v>0</v>
      </c>
      <c r="W101" s="14">
        <f>IB_b!W101*$A101</f>
        <v>0</v>
      </c>
      <c r="X101" s="14">
        <f>IB_b!X101*$A101</f>
        <v>0</v>
      </c>
      <c r="Y101" s="14">
        <f>IB_b!Y101*$A101</f>
        <v>0</v>
      </c>
      <c r="Z101" s="14">
        <f>IB_b!Z101*$A101</f>
        <v>0</v>
      </c>
      <c r="AA101" s="14">
        <f>IB_b!AA101*$A101</f>
        <v>0</v>
      </c>
    </row>
    <row r="102" spans="1:27" x14ac:dyDescent="0.2">
      <c r="A102" s="12">
        <v>1</v>
      </c>
      <c r="B102" s="17">
        <v>1</v>
      </c>
      <c r="C102" s="10"/>
      <c r="D102" s="17" t="s">
        <v>183</v>
      </c>
      <c r="E102" s="12" t="s">
        <v>184</v>
      </c>
      <c r="F102" s="14">
        <f>IB_b!F102*$A102</f>
        <v>19.040894939999998</v>
      </c>
      <c r="G102" s="14">
        <f>IB_b!G102*$A102</f>
        <v>19.156678290000002</v>
      </c>
      <c r="H102" s="14">
        <f>IB_b!H102*$A102</f>
        <v>18.526149230000001</v>
      </c>
      <c r="I102" s="14">
        <f>IB_b!I102*$A102</f>
        <v>18.014318740000004</v>
      </c>
      <c r="J102" s="14">
        <f>IB_b!J102*$A102</f>
        <v>17.740219770000003</v>
      </c>
      <c r="K102" s="14">
        <f>IB_b!K102*$A102</f>
        <v>17.491452380000002</v>
      </c>
      <c r="L102" s="14">
        <f>IB_b!L102*$A102</f>
        <v>16.533661769999998</v>
      </c>
      <c r="M102" s="14">
        <f>IB_b!M102*$A102</f>
        <v>10.602623049999998</v>
      </c>
      <c r="N102" s="14">
        <f>IB_b!N102*$A102</f>
        <v>10.517448709999998</v>
      </c>
      <c r="O102" s="14">
        <f>IB_b!O102*$A102</f>
        <v>9.9780718799999981</v>
      </c>
      <c r="P102" s="14">
        <f>IB_b!P102*$A102</f>
        <v>9.6159748100000009</v>
      </c>
      <c r="Q102" s="14">
        <f>IB_b!Q102*$A102</f>
        <v>9.991932610000001</v>
      </c>
      <c r="R102" s="14">
        <f>IB_b!R102*$A102</f>
        <v>9.0373945199999994</v>
      </c>
      <c r="S102" s="14">
        <f>IB_b!S102*$A102</f>
        <v>8.7433344700000006</v>
      </c>
      <c r="T102" s="14">
        <f>IB_b!T102*$A102</f>
        <v>8.5081535099999996</v>
      </c>
      <c r="U102" s="14">
        <f>IB_b!U102*$A102</f>
        <v>7.7916669199999982</v>
      </c>
      <c r="V102" s="14">
        <f>IB_b!V102*$A102</f>
        <v>7.7656475299999999</v>
      </c>
      <c r="W102" s="14">
        <f>IB_b!W102*$A102</f>
        <v>7.0453587600000001</v>
      </c>
      <c r="X102" s="14">
        <f>IB_b!X102*$A102</f>
        <v>1.44090498</v>
      </c>
      <c r="Y102" s="14">
        <f>IB_b!Y102*$A102</f>
        <v>1.32962867</v>
      </c>
      <c r="Z102" s="14">
        <f>IB_b!Z102*$A102</f>
        <v>20.17585635</v>
      </c>
      <c r="AA102" s="14">
        <f>IB_b!AA102*$A102</f>
        <v>18.809796370000001</v>
      </c>
    </row>
    <row r="103" spans="1:27" x14ac:dyDescent="0.2">
      <c r="A103" s="17"/>
      <c r="B103" s="17"/>
      <c r="C103" s="10"/>
      <c r="D103" s="17" t="s">
        <v>185</v>
      </c>
      <c r="E103" s="15" t="s">
        <v>186</v>
      </c>
      <c r="F103" s="33">
        <f>F104+F105+F106+F107+F108+F109</f>
        <v>4303.7781095350001</v>
      </c>
      <c r="G103" s="33">
        <f t="shared" ref="G103:BK103" si="20">G104+G105+G106+G107+G108+G109</f>
        <v>4221.4752254524992</v>
      </c>
      <c r="H103" s="33">
        <f t="shared" si="20"/>
        <v>4275.4113744599999</v>
      </c>
      <c r="I103" s="33">
        <f t="shared" si="20"/>
        <v>4247.4958016099999</v>
      </c>
      <c r="J103" s="33">
        <f t="shared" si="20"/>
        <v>4157.6973345674996</v>
      </c>
      <c r="K103" s="33">
        <f t="shared" si="20"/>
        <v>4111.1140377174997</v>
      </c>
      <c r="L103" s="33">
        <f t="shared" si="20"/>
        <v>4176.2079430749991</v>
      </c>
      <c r="M103" s="33">
        <f t="shared" si="20"/>
        <v>4311.5366275425004</v>
      </c>
      <c r="N103" s="33">
        <f t="shared" si="20"/>
        <v>4242.3963259425</v>
      </c>
      <c r="O103" s="33">
        <f t="shared" si="20"/>
        <v>3942.0586384950007</v>
      </c>
      <c r="P103" s="33">
        <f t="shared" si="20"/>
        <v>3828.8696768474997</v>
      </c>
      <c r="Q103" s="33">
        <f t="shared" si="20"/>
        <v>3915.2767703274999</v>
      </c>
      <c r="R103" s="33">
        <f t="shared" si="20"/>
        <v>3758.4501693874995</v>
      </c>
      <c r="S103" s="33">
        <f t="shared" si="20"/>
        <v>3938.4027104975007</v>
      </c>
      <c r="T103" s="33">
        <f t="shared" si="20"/>
        <v>4121.3801818024986</v>
      </c>
      <c r="U103" s="33">
        <f t="shared" si="20"/>
        <v>3965.6812378249992</v>
      </c>
      <c r="V103" s="33">
        <f t="shared" si="20"/>
        <v>4116.6964005949994</v>
      </c>
      <c r="W103" s="33">
        <f t="shared" si="20"/>
        <v>4120.9017014100009</v>
      </c>
      <c r="X103" s="33">
        <f t="shared" si="20"/>
        <v>3911.0911182099999</v>
      </c>
      <c r="Y103" s="33">
        <f t="shared" si="20"/>
        <v>3730.0759780850003</v>
      </c>
      <c r="Z103" s="33">
        <f t="shared" si="20"/>
        <v>4066.5954548949999</v>
      </c>
      <c r="AA103" s="33">
        <f t="shared" si="20"/>
        <v>4217.2966414299999</v>
      </c>
    </row>
    <row r="104" spans="1:27" x14ac:dyDescent="0.2">
      <c r="A104" s="12">
        <v>0.5</v>
      </c>
      <c r="B104" s="17">
        <v>0.5</v>
      </c>
      <c r="C104" s="10"/>
      <c r="D104" s="17" t="s">
        <v>187</v>
      </c>
      <c r="E104" s="12" t="s">
        <v>188</v>
      </c>
      <c r="F104" s="14">
        <f>IB_b!F104*$A104</f>
        <v>5.4899618200000004</v>
      </c>
      <c r="G104" s="14">
        <f>IB_b!G104*$A104</f>
        <v>5.5142894474999995</v>
      </c>
      <c r="H104" s="14">
        <f>IB_b!H104*$A104</f>
        <v>5.5263610875000007</v>
      </c>
      <c r="I104" s="14">
        <f>IB_b!I104*$A104</f>
        <v>5.4752213525000002</v>
      </c>
      <c r="J104" s="14">
        <f>IB_b!J104*$A104</f>
        <v>5.4625478674999997</v>
      </c>
      <c r="K104" s="14">
        <f>IB_b!K104*$A104</f>
        <v>5.5315372575000001</v>
      </c>
      <c r="L104" s="14">
        <f>IB_b!L104*$A104</f>
        <v>5.5218333450000001</v>
      </c>
      <c r="M104" s="14">
        <f>IB_b!M104*$A104</f>
        <v>5.5176740600000009</v>
      </c>
      <c r="N104" s="14">
        <f>IB_b!N104*$A104</f>
        <v>4.1577896550000002</v>
      </c>
      <c r="O104" s="14">
        <f>IB_b!O104*$A104</f>
        <v>4.1703505949999995</v>
      </c>
      <c r="P104" s="14">
        <f>IB_b!P104*$A104</f>
        <v>4.2040107249999998</v>
      </c>
      <c r="Q104" s="14">
        <f>IB_b!Q104*$A104</f>
        <v>4.1621606274999996</v>
      </c>
      <c r="R104" s="14">
        <f>IB_b!R104*$A104</f>
        <v>4.1860678025000002</v>
      </c>
      <c r="S104" s="14">
        <f>IB_b!S104*$A104</f>
        <v>4.1855201424999997</v>
      </c>
      <c r="T104" s="14">
        <f>IB_b!T104*$A104</f>
        <v>1.1484450449999999</v>
      </c>
      <c r="U104" s="14">
        <f>IB_b!U104*$A104</f>
        <v>2.4551719299999997</v>
      </c>
      <c r="V104" s="14">
        <f>IB_b!V104*$A104</f>
        <v>2.4527603425</v>
      </c>
      <c r="W104" s="14">
        <f>IB_b!W104*$A104</f>
        <v>2.4576108099999994</v>
      </c>
      <c r="X104" s="14">
        <f>IB_b!X104*$A104</f>
        <v>2.4609060574999999</v>
      </c>
      <c r="Y104" s="14">
        <f>IB_b!Y104*$A104</f>
        <v>2.472983605</v>
      </c>
      <c r="Z104" s="14">
        <f>IB_b!Z104*$A104</f>
        <v>2.4975565674999998</v>
      </c>
      <c r="AA104" s="14">
        <f>IB_b!AA104*$A104</f>
        <v>2.5006350975</v>
      </c>
    </row>
    <row r="105" spans="1:27" x14ac:dyDescent="0.2">
      <c r="A105" s="12">
        <v>0.5</v>
      </c>
      <c r="B105" s="17">
        <v>0.5</v>
      </c>
      <c r="C105" s="10"/>
      <c r="D105" s="17" t="s">
        <v>189</v>
      </c>
      <c r="E105" s="12" t="s">
        <v>190</v>
      </c>
      <c r="F105" s="14">
        <f>IB_b!F105*$A105</f>
        <v>0</v>
      </c>
      <c r="G105" s="14">
        <f>IB_b!G105*$A105</f>
        <v>0</v>
      </c>
      <c r="H105" s="14">
        <f>IB_b!H105*$A105</f>
        <v>0</v>
      </c>
      <c r="I105" s="14">
        <f>IB_b!I105*$A105</f>
        <v>0</v>
      </c>
      <c r="J105" s="14">
        <f>IB_b!J105*$A105</f>
        <v>0</v>
      </c>
      <c r="K105" s="14">
        <f>IB_b!K105*$A105</f>
        <v>0</v>
      </c>
      <c r="L105" s="14">
        <f>IB_b!L105*$A105</f>
        <v>0</v>
      </c>
      <c r="M105" s="14">
        <f>IB_b!M105*$A105</f>
        <v>0</v>
      </c>
      <c r="N105" s="14">
        <f>IB_b!N105*$A105</f>
        <v>0</v>
      </c>
      <c r="O105" s="14">
        <f>IB_b!O105*$A105</f>
        <v>0</v>
      </c>
      <c r="P105" s="14">
        <f>IB_b!P105*$A105</f>
        <v>0</v>
      </c>
      <c r="Q105" s="14">
        <f>IB_b!Q105*$A105</f>
        <v>0</v>
      </c>
      <c r="R105" s="14">
        <f>IB_b!R105*$A105</f>
        <v>0</v>
      </c>
      <c r="S105" s="14">
        <f>IB_b!S105*$A105</f>
        <v>0</v>
      </c>
      <c r="T105" s="14">
        <f>IB_b!T105*$A105</f>
        <v>0</v>
      </c>
      <c r="U105" s="14">
        <f>IB_b!U105*$A105</f>
        <v>0</v>
      </c>
      <c r="V105" s="14">
        <f>IB_b!V105*$A105</f>
        <v>0</v>
      </c>
      <c r="W105" s="14">
        <f>IB_b!W105*$A105</f>
        <v>0</v>
      </c>
      <c r="X105" s="14">
        <f>IB_b!X105*$A105</f>
        <v>0</v>
      </c>
      <c r="Y105" s="14">
        <f>IB_b!Y105*$A105</f>
        <v>0</v>
      </c>
      <c r="Z105" s="14">
        <f>IB_b!Z105*$A105</f>
        <v>0</v>
      </c>
      <c r="AA105" s="14">
        <f>IB_b!AA105*$A105</f>
        <v>0</v>
      </c>
    </row>
    <row r="106" spans="1:27" x14ac:dyDescent="0.2">
      <c r="A106" s="12">
        <v>0.5</v>
      </c>
      <c r="B106" s="17">
        <v>0.5</v>
      </c>
      <c r="C106" s="10"/>
      <c r="D106" s="17" t="s">
        <v>191</v>
      </c>
      <c r="E106" s="12" t="s">
        <v>192</v>
      </c>
      <c r="F106" s="14">
        <f>IB_b!F106*$A106</f>
        <v>0</v>
      </c>
      <c r="G106" s="14">
        <f>IB_b!G106*$A106</f>
        <v>0</v>
      </c>
      <c r="H106" s="14">
        <f>IB_b!H106*$A106</f>
        <v>0</v>
      </c>
      <c r="I106" s="14">
        <f>IB_b!I106*$A106</f>
        <v>0</v>
      </c>
      <c r="J106" s="14">
        <f>IB_b!J106*$A106</f>
        <v>0</v>
      </c>
      <c r="K106" s="14">
        <f>IB_b!K106*$A106</f>
        <v>0</v>
      </c>
      <c r="L106" s="14">
        <f>IB_b!L106*$A106</f>
        <v>0</v>
      </c>
      <c r="M106" s="14">
        <f>IB_b!M106*$A106</f>
        <v>0</v>
      </c>
      <c r="N106" s="14">
        <f>IB_b!N106*$A106</f>
        <v>0</v>
      </c>
      <c r="O106" s="14">
        <f>IB_b!O106*$A106</f>
        <v>0</v>
      </c>
      <c r="P106" s="14">
        <f>IB_b!P106*$A106</f>
        <v>0</v>
      </c>
      <c r="Q106" s="14">
        <f>IB_b!Q106*$A106</f>
        <v>0</v>
      </c>
      <c r="R106" s="14">
        <f>IB_b!R106*$A106</f>
        <v>0</v>
      </c>
      <c r="S106" s="14">
        <f>IB_b!S106*$A106</f>
        <v>0</v>
      </c>
      <c r="T106" s="14">
        <f>IB_b!T106*$A106</f>
        <v>0</v>
      </c>
      <c r="U106" s="14">
        <f>IB_b!U106*$A106</f>
        <v>0</v>
      </c>
      <c r="V106" s="14">
        <f>IB_b!V106*$A106</f>
        <v>0</v>
      </c>
      <c r="W106" s="14">
        <f>IB_b!W106*$A106</f>
        <v>0</v>
      </c>
      <c r="X106" s="14">
        <f>IB_b!X106*$A106</f>
        <v>0</v>
      </c>
      <c r="Y106" s="14">
        <f>IB_b!Y106*$A106</f>
        <v>0</v>
      </c>
      <c r="Z106" s="14">
        <f>IB_b!Z106*$A106</f>
        <v>0</v>
      </c>
      <c r="AA106" s="14">
        <f>IB_b!AA106*$A106</f>
        <v>0</v>
      </c>
    </row>
    <row r="107" spans="1:27" x14ac:dyDescent="0.2">
      <c r="A107" s="12">
        <v>0.5</v>
      </c>
      <c r="B107" s="17">
        <v>0.5</v>
      </c>
      <c r="C107" s="10"/>
      <c r="D107" s="17" t="s">
        <v>193</v>
      </c>
      <c r="E107" s="12" t="s">
        <v>194</v>
      </c>
      <c r="F107" s="14">
        <f>IB_b!F107*$A107</f>
        <v>0</v>
      </c>
      <c r="G107" s="14">
        <f>IB_b!G107*$A107</f>
        <v>0</v>
      </c>
      <c r="H107" s="14">
        <f>IB_b!H107*$A107</f>
        <v>0</v>
      </c>
      <c r="I107" s="14">
        <f>IB_b!I107*$A107</f>
        <v>0</v>
      </c>
      <c r="J107" s="14">
        <f>IB_b!J107*$A107</f>
        <v>0</v>
      </c>
      <c r="K107" s="14">
        <f>IB_b!K107*$A107</f>
        <v>0</v>
      </c>
      <c r="L107" s="14">
        <f>IB_b!L107*$A107</f>
        <v>0</v>
      </c>
      <c r="M107" s="14">
        <f>IB_b!M107*$A107</f>
        <v>0</v>
      </c>
      <c r="N107" s="14">
        <f>IB_b!N107*$A107</f>
        <v>0</v>
      </c>
      <c r="O107" s="14">
        <f>IB_b!O107*$A107</f>
        <v>0</v>
      </c>
      <c r="P107" s="14">
        <f>IB_b!P107*$A107</f>
        <v>0</v>
      </c>
      <c r="Q107" s="14">
        <f>IB_b!Q107*$A107</f>
        <v>0</v>
      </c>
      <c r="R107" s="14">
        <f>IB_b!R107*$A107</f>
        <v>0</v>
      </c>
      <c r="S107" s="14">
        <f>IB_b!S107*$A107</f>
        <v>0</v>
      </c>
      <c r="T107" s="14">
        <f>IB_b!T107*$A107</f>
        <v>0</v>
      </c>
      <c r="U107" s="14">
        <f>IB_b!U107*$A107</f>
        <v>0</v>
      </c>
      <c r="V107" s="14">
        <f>IB_b!V107*$A107</f>
        <v>0</v>
      </c>
      <c r="W107" s="14">
        <f>IB_b!W107*$A107</f>
        <v>0</v>
      </c>
      <c r="X107" s="14">
        <f>IB_b!X107*$A107</f>
        <v>0</v>
      </c>
      <c r="Y107" s="14">
        <f>IB_b!Y107*$A107</f>
        <v>0</v>
      </c>
      <c r="Z107" s="14">
        <f>IB_b!Z107*$A107</f>
        <v>0</v>
      </c>
      <c r="AA107" s="14">
        <f>IB_b!AA107*$A107</f>
        <v>0</v>
      </c>
    </row>
    <row r="108" spans="1:27" x14ac:dyDescent="0.2">
      <c r="A108" s="12">
        <v>0.5</v>
      </c>
      <c r="B108" s="17">
        <v>0.5</v>
      </c>
      <c r="C108" s="10"/>
      <c r="D108" s="17" t="s">
        <v>195</v>
      </c>
      <c r="E108" s="12" t="s">
        <v>196</v>
      </c>
      <c r="F108" s="14">
        <f>IB_b!F108*$A108</f>
        <v>4140.5928554725006</v>
      </c>
      <c r="G108" s="14">
        <f>IB_b!G108*$A108</f>
        <v>4062.1599930624993</v>
      </c>
      <c r="H108" s="14">
        <f>IB_b!H108*$A108</f>
        <v>4129.7304910149996</v>
      </c>
      <c r="I108" s="14">
        <f>IB_b!I108*$A108</f>
        <v>4127.2144753425</v>
      </c>
      <c r="J108" s="14">
        <f>IB_b!J108*$A108</f>
        <v>4037.7452608600001</v>
      </c>
      <c r="K108" s="14">
        <f>IB_b!K108*$A108</f>
        <v>3990.4260353549994</v>
      </c>
      <c r="L108" s="14">
        <f>IB_b!L108*$A108</f>
        <v>4054.7745407449997</v>
      </c>
      <c r="M108" s="14">
        <f>IB_b!M108*$A108</f>
        <v>4197.9294952225</v>
      </c>
      <c r="N108" s="14">
        <f>IB_b!N108*$A108</f>
        <v>4130.5596248925003</v>
      </c>
      <c r="O108" s="14">
        <f>IB_b!O108*$A108</f>
        <v>3833.1841029750008</v>
      </c>
      <c r="P108" s="14">
        <f>IB_b!P108*$A108</f>
        <v>3721.3290840574996</v>
      </c>
      <c r="Q108" s="14">
        <f>IB_b!Q108*$A108</f>
        <v>3808.6263025124999</v>
      </c>
      <c r="R108" s="14">
        <f>IB_b!R108*$A108</f>
        <v>3651.4149441349996</v>
      </c>
      <c r="S108" s="14">
        <f>IB_b!S108*$A108</f>
        <v>3830.9111608600006</v>
      </c>
      <c r="T108" s="14">
        <f>IB_b!T108*$A108</f>
        <v>4015.2533541549988</v>
      </c>
      <c r="U108" s="14">
        <f>IB_b!U108*$A108</f>
        <v>3855.7006995799993</v>
      </c>
      <c r="V108" s="14">
        <f>IB_b!V108*$A108</f>
        <v>4004.6024821099995</v>
      </c>
      <c r="W108" s="14">
        <f>IB_b!W108*$A108</f>
        <v>4008.9518272875011</v>
      </c>
      <c r="X108" s="14">
        <f>IB_b!X108*$A108</f>
        <v>3798.4399791175001</v>
      </c>
      <c r="Y108" s="14">
        <f>IB_b!Y108*$A108</f>
        <v>3615.5357032825004</v>
      </c>
      <c r="Z108" s="14">
        <f>IB_b!Z108*$A108</f>
        <v>3908.8458124174999</v>
      </c>
      <c r="AA108" s="14">
        <f>IB_b!AA108*$A108</f>
        <v>4058.7031442049997</v>
      </c>
    </row>
    <row r="109" spans="1:27" x14ac:dyDescent="0.2">
      <c r="A109" s="12">
        <v>0.5</v>
      </c>
      <c r="B109" s="17">
        <v>0.5</v>
      </c>
      <c r="C109" s="10"/>
      <c r="D109" s="17" t="s">
        <v>197</v>
      </c>
      <c r="E109" s="12" t="s">
        <v>198</v>
      </c>
      <c r="F109" s="14">
        <f>IB_b!F109*$A109</f>
        <v>157.69529224250005</v>
      </c>
      <c r="G109" s="14">
        <f>IB_b!G109*$A109</f>
        <v>153.80094294249994</v>
      </c>
      <c r="H109" s="14">
        <f>IB_b!H109*$A109</f>
        <v>140.15452235749999</v>
      </c>
      <c r="I109" s="14">
        <f>IB_b!I109*$A109</f>
        <v>114.80610491499999</v>
      </c>
      <c r="J109" s="14">
        <f>IB_b!J109*$A109</f>
        <v>114.48952583999998</v>
      </c>
      <c r="K109" s="14">
        <f>IB_b!K109*$A109</f>
        <v>115.156465105</v>
      </c>
      <c r="L109" s="14">
        <f>IB_b!L109*$A109</f>
        <v>115.911568985</v>
      </c>
      <c r="M109" s="14">
        <f>IB_b!M109*$A109</f>
        <v>108.08945826000004</v>
      </c>
      <c r="N109" s="14">
        <f>IB_b!N109*$A109</f>
        <v>107.67891139500003</v>
      </c>
      <c r="O109" s="14">
        <f>IB_b!O109*$A109</f>
        <v>104.70418492500002</v>
      </c>
      <c r="P109" s="14">
        <f>IB_b!P109*$A109</f>
        <v>103.33658206500002</v>
      </c>
      <c r="Q109" s="14">
        <f>IB_b!Q109*$A109</f>
        <v>102.4883071875</v>
      </c>
      <c r="R109" s="14">
        <f>IB_b!R109*$A109</f>
        <v>102.84915744999998</v>
      </c>
      <c r="S109" s="14">
        <f>IB_b!S109*$A109</f>
        <v>103.30602949499999</v>
      </c>
      <c r="T109" s="14">
        <f>IB_b!T109*$A109</f>
        <v>104.97838260250001</v>
      </c>
      <c r="U109" s="14">
        <f>IB_b!U109*$A109</f>
        <v>107.52536631499999</v>
      </c>
      <c r="V109" s="14">
        <f>IB_b!V109*$A109</f>
        <v>109.6411581425</v>
      </c>
      <c r="W109" s="14">
        <f>IB_b!W109*$A109</f>
        <v>109.49226331249997</v>
      </c>
      <c r="X109" s="14">
        <f>IB_b!X109*$A109</f>
        <v>110.19023303500003</v>
      </c>
      <c r="Y109" s="14">
        <f>IB_b!Y109*$A109</f>
        <v>112.06729119750003</v>
      </c>
      <c r="Z109" s="14">
        <f>IB_b!Z109*$A109</f>
        <v>155.25208590999995</v>
      </c>
      <c r="AA109" s="14">
        <f>IB_b!AA109*$A109</f>
        <v>156.09286212749998</v>
      </c>
    </row>
    <row r="110" spans="1:27" x14ac:dyDescent="0.2">
      <c r="A110" s="17"/>
      <c r="B110" s="17"/>
      <c r="C110" s="10"/>
      <c r="D110" s="17" t="s">
        <v>199</v>
      </c>
      <c r="E110" s="15" t="s">
        <v>200</v>
      </c>
      <c r="F110" s="33">
        <f>F111+F112+F113</f>
        <v>0</v>
      </c>
      <c r="G110" s="33">
        <f t="shared" ref="G110:BK110" si="21">G111+G112+G113</f>
        <v>0</v>
      </c>
      <c r="H110" s="33">
        <f t="shared" si="21"/>
        <v>0</v>
      </c>
      <c r="I110" s="33">
        <f t="shared" si="21"/>
        <v>0</v>
      </c>
      <c r="J110" s="33">
        <f t="shared" si="21"/>
        <v>0</v>
      </c>
      <c r="K110" s="33">
        <f t="shared" si="21"/>
        <v>0</v>
      </c>
      <c r="L110" s="33">
        <f t="shared" si="21"/>
        <v>0</v>
      </c>
      <c r="M110" s="33">
        <f t="shared" si="21"/>
        <v>0</v>
      </c>
      <c r="N110" s="33">
        <f t="shared" si="21"/>
        <v>0</v>
      </c>
      <c r="O110" s="33">
        <f t="shared" si="21"/>
        <v>0</v>
      </c>
      <c r="P110" s="33">
        <f t="shared" si="21"/>
        <v>0</v>
      </c>
      <c r="Q110" s="33">
        <f t="shared" si="21"/>
        <v>0</v>
      </c>
      <c r="R110" s="33">
        <f t="shared" si="21"/>
        <v>0</v>
      </c>
      <c r="S110" s="33">
        <f t="shared" si="21"/>
        <v>0</v>
      </c>
      <c r="T110" s="33">
        <f t="shared" si="21"/>
        <v>0</v>
      </c>
      <c r="U110" s="33">
        <f t="shared" si="21"/>
        <v>0</v>
      </c>
      <c r="V110" s="33">
        <f t="shared" si="21"/>
        <v>0</v>
      </c>
      <c r="W110" s="33">
        <f t="shared" si="21"/>
        <v>0</v>
      </c>
      <c r="X110" s="33">
        <f t="shared" si="21"/>
        <v>0</v>
      </c>
      <c r="Y110" s="33">
        <f t="shared" si="21"/>
        <v>0</v>
      </c>
      <c r="Z110" s="33">
        <f t="shared" si="21"/>
        <v>0</v>
      </c>
      <c r="AA110" s="33">
        <f t="shared" si="21"/>
        <v>0</v>
      </c>
    </row>
    <row r="111" spans="1:27" x14ac:dyDescent="0.2">
      <c r="A111" s="12">
        <v>0.5</v>
      </c>
      <c r="B111" s="17">
        <v>0.5</v>
      </c>
      <c r="C111" s="10"/>
      <c r="D111" s="17" t="s">
        <v>201</v>
      </c>
      <c r="E111" s="12" t="s">
        <v>202</v>
      </c>
      <c r="F111" s="14">
        <f>IB_b!F111*$A111</f>
        <v>0</v>
      </c>
      <c r="G111" s="14">
        <f>IB_b!G111*$A111</f>
        <v>0</v>
      </c>
      <c r="H111" s="14">
        <f>IB_b!H111*$A111</f>
        <v>0</v>
      </c>
      <c r="I111" s="14">
        <f>IB_b!I111*$A111</f>
        <v>0</v>
      </c>
      <c r="J111" s="14">
        <f>IB_b!J111*$A111</f>
        <v>0</v>
      </c>
      <c r="K111" s="14">
        <f>IB_b!K111*$A111</f>
        <v>0</v>
      </c>
      <c r="L111" s="14">
        <f>IB_b!L111*$A111</f>
        <v>0</v>
      </c>
      <c r="M111" s="14">
        <f>IB_b!M111*$A111</f>
        <v>0</v>
      </c>
      <c r="N111" s="14">
        <f>IB_b!N111*$A111</f>
        <v>0</v>
      </c>
      <c r="O111" s="14">
        <f>IB_b!O111*$A111</f>
        <v>0</v>
      </c>
      <c r="P111" s="14">
        <f>IB_b!P111*$A111</f>
        <v>0</v>
      </c>
      <c r="Q111" s="14">
        <f>IB_b!Q111*$A111</f>
        <v>0</v>
      </c>
      <c r="R111" s="14">
        <f>IB_b!R111*$A111</f>
        <v>0</v>
      </c>
      <c r="S111" s="14">
        <f>IB_b!S111*$A111</f>
        <v>0</v>
      </c>
      <c r="T111" s="14">
        <f>IB_b!T111*$A111</f>
        <v>0</v>
      </c>
      <c r="U111" s="14">
        <f>IB_b!U111*$A111</f>
        <v>0</v>
      </c>
      <c r="V111" s="14">
        <f>IB_b!V111*$A111</f>
        <v>0</v>
      </c>
      <c r="W111" s="14">
        <f>IB_b!W111*$A111</f>
        <v>0</v>
      </c>
      <c r="X111" s="14">
        <f>IB_b!X111*$A111</f>
        <v>0</v>
      </c>
      <c r="Y111" s="14">
        <f>IB_b!Y111*$A111</f>
        <v>0</v>
      </c>
      <c r="Z111" s="14">
        <f>IB_b!Z111*$A111</f>
        <v>0</v>
      </c>
      <c r="AA111" s="14">
        <f>IB_b!AA111*$A111</f>
        <v>0</v>
      </c>
    </row>
    <row r="112" spans="1:27" x14ac:dyDescent="0.2">
      <c r="A112" s="12">
        <v>0.5</v>
      </c>
      <c r="B112" s="17">
        <v>0.5</v>
      </c>
      <c r="C112" s="10"/>
      <c r="D112" s="17" t="s">
        <v>203</v>
      </c>
      <c r="E112" s="12" t="s">
        <v>204</v>
      </c>
      <c r="F112" s="14">
        <f>IB_b!F112*$A112</f>
        <v>0</v>
      </c>
      <c r="G112" s="14">
        <f>IB_b!G112*$A112</f>
        <v>0</v>
      </c>
      <c r="H112" s="14">
        <f>IB_b!H112*$A112</f>
        <v>0</v>
      </c>
      <c r="I112" s="14">
        <f>IB_b!I112*$A112</f>
        <v>0</v>
      </c>
      <c r="J112" s="14">
        <f>IB_b!J112*$A112</f>
        <v>0</v>
      </c>
      <c r="K112" s="14">
        <f>IB_b!K112*$A112</f>
        <v>0</v>
      </c>
      <c r="L112" s="14">
        <f>IB_b!L112*$A112</f>
        <v>0</v>
      </c>
      <c r="M112" s="14">
        <f>IB_b!M112*$A112</f>
        <v>0</v>
      </c>
      <c r="N112" s="14">
        <f>IB_b!N112*$A112</f>
        <v>0</v>
      </c>
      <c r="O112" s="14">
        <f>IB_b!O112*$A112</f>
        <v>0</v>
      </c>
      <c r="P112" s="14">
        <f>IB_b!P112*$A112</f>
        <v>0</v>
      </c>
      <c r="Q112" s="14">
        <f>IB_b!Q112*$A112</f>
        <v>0</v>
      </c>
      <c r="R112" s="14">
        <f>IB_b!R112*$A112</f>
        <v>0</v>
      </c>
      <c r="S112" s="14">
        <f>IB_b!S112*$A112</f>
        <v>0</v>
      </c>
      <c r="T112" s="14">
        <f>IB_b!T112*$A112</f>
        <v>0</v>
      </c>
      <c r="U112" s="14">
        <f>IB_b!U112*$A112</f>
        <v>0</v>
      </c>
      <c r="V112" s="14">
        <f>IB_b!V112*$A112</f>
        <v>0</v>
      </c>
      <c r="W112" s="14">
        <f>IB_b!W112*$A112</f>
        <v>0</v>
      </c>
      <c r="X112" s="14">
        <f>IB_b!X112*$A112</f>
        <v>0</v>
      </c>
      <c r="Y112" s="14">
        <f>IB_b!Y112*$A112</f>
        <v>0</v>
      </c>
      <c r="Z112" s="14">
        <f>IB_b!Z112*$A112</f>
        <v>0</v>
      </c>
      <c r="AA112" s="14">
        <f>IB_b!AA112*$A112</f>
        <v>0</v>
      </c>
    </row>
    <row r="113" spans="1:27" x14ac:dyDescent="0.2">
      <c r="A113" s="12">
        <v>0.5</v>
      </c>
      <c r="B113" s="49">
        <v>0.5</v>
      </c>
      <c r="C113" s="29"/>
      <c r="D113" s="49" t="s">
        <v>205</v>
      </c>
      <c r="E113" s="30" t="s">
        <v>206</v>
      </c>
      <c r="F113" s="14">
        <f>IB_b!F113*$A113</f>
        <v>0</v>
      </c>
      <c r="G113" s="14">
        <f>IB_b!G113*$A113</f>
        <v>0</v>
      </c>
      <c r="H113" s="14">
        <f>IB_b!H113*$A113</f>
        <v>0</v>
      </c>
      <c r="I113" s="14">
        <f>IB_b!I113*$A113</f>
        <v>0</v>
      </c>
      <c r="J113" s="14">
        <f>IB_b!J113*$A113</f>
        <v>0</v>
      </c>
      <c r="K113" s="14">
        <f>IB_b!K113*$A113</f>
        <v>0</v>
      </c>
      <c r="L113" s="14">
        <f>IB_b!L113*$A113</f>
        <v>0</v>
      </c>
      <c r="M113" s="14">
        <f>IB_b!M113*$A113</f>
        <v>0</v>
      </c>
      <c r="N113" s="14">
        <f>IB_b!N113*$A113</f>
        <v>0</v>
      </c>
      <c r="O113" s="14">
        <f>IB_b!O113*$A113</f>
        <v>0</v>
      </c>
      <c r="P113" s="14">
        <f>IB_b!P113*$A113</f>
        <v>0</v>
      </c>
      <c r="Q113" s="14">
        <f>IB_b!Q113*$A113</f>
        <v>0</v>
      </c>
      <c r="R113" s="14">
        <f>IB_b!R113*$A113</f>
        <v>0</v>
      </c>
      <c r="S113" s="14">
        <f>IB_b!S113*$A113</f>
        <v>0</v>
      </c>
      <c r="T113" s="14">
        <f>IB_b!T113*$A113</f>
        <v>0</v>
      </c>
      <c r="U113" s="14">
        <f>IB_b!U113*$A113</f>
        <v>0</v>
      </c>
      <c r="V113" s="14">
        <f>IB_b!V113*$A113</f>
        <v>0</v>
      </c>
      <c r="W113" s="14">
        <f>IB_b!W113*$A113</f>
        <v>0</v>
      </c>
      <c r="X113" s="14">
        <f>IB_b!X113*$A113</f>
        <v>0</v>
      </c>
      <c r="Y113" s="14">
        <f>IB_b!Y113*$A113</f>
        <v>0</v>
      </c>
      <c r="Z113" s="14">
        <f>IB_b!Z113*$A113</f>
        <v>0</v>
      </c>
      <c r="AA113" s="14">
        <f>IB_b!AA113*$A113</f>
        <v>0</v>
      </c>
    </row>
    <row r="114" spans="1:27" x14ac:dyDescent="0.2">
      <c r="A114" s="49"/>
      <c r="B114" s="49"/>
      <c r="C114" s="29"/>
      <c r="D114" s="49" t="s">
        <v>207</v>
      </c>
      <c r="E114" s="31" t="s">
        <v>208</v>
      </c>
      <c r="F114" s="33">
        <f t="shared" ref="F114:BK114" si="22">SUM(F115:F123)</f>
        <v>11462.089285190003</v>
      </c>
      <c r="G114" s="33">
        <f t="shared" si="22"/>
        <v>13451.399074689998</v>
      </c>
      <c r="H114" s="33">
        <f t="shared" si="22"/>
        <v>12978.172604810001</v>
      </c>
      <c r="I114" s="33">
        <f t="shared" si="22"/>
        <v>14029.954020329998</v>
      </c>
      <c r="J114" s="33">
        <f t="shared" si="22"/>
        <v>12790.590817739998</v>
      </c>
      <c r="K114" s="33">
        <f t="shared" si="22"/>
        <v>12579.369770429999</v>
      </c>
      <c r="L114" s="33">
        <f t="shared" si="22"/>
        <v>12501.864981250001</v>
      </c>
      <c r="M114" s="33">
        <f t="shared" si="22"/>
        <v>13106.66225635</v>
      </c>
      <c r="N114" s="33">
        <f t="shared" si="22"/>
        <v>15891.98424306</v>
      </c>
      <c r="O114" s="33">
        <f t="shared" si="22"/>
        <v>15112.044037470001</v>
      </c>
      <c r="P114" s="33">
        <f t="shared" si="22"/>
        <v>15689.485788689997</v>
      </c>
      <c r="Q114" s="33">
        <f t="shared" si="22"/>
        <v>15545.925915910004</v>
      </c>
      <c r="R114" s="33">
        <f t="shared" si="22"/>
        <v>15096.054663759998</v>
      </c>
      <c r="S114" s="33">
        <f t="shared" si="22"/>
        <v>14762.19698049</v>
      </c>
      <c r="T114" s="33">
        <f t="shared" si="22"/>
        <v>13636.042462619998</v>
      </c>
      <c r="U114" s="33">
        <f t="shared" si="22"/>
        <v>14373.858229300002</v>
      </c>
      <c r="V114" s="33">
        <f t="shared" si="22"/>
        <v>13302.93838274</v>
      </c>
      <c r="W114" s="33">
        <f t="shared" si="22"/>
        <v>14326.890507830003</v>
      </c>
      <c r="X114" s="33">
        <f t="shared" si="22"/>
        <v>15084.716667659999</v>
      </c>
      <c r="Y114" s="33">
        <f t="shared" si="22"/>
        <v>15541.560226580001</v>
      </c>
      <c r="Z114" s="33">
        <f t="shared" si="22"/>
        <v>13940.342201879999</v>
      </c>
      <c r="AA114" s="33">
        <f t="shared" si="22"/>
        <v>14083.68785624</v>
      </c>
    </row>
    <row r="115" spans="1:27" x14ac:dyDescent="0.2">
      <c r="A115" s="12">
        <v>1</v>
      </c>
      <c r="B115" s="49">
        <v>1</v>
      </c>
      <c r="C115" s="29"/>
      <c r="D115" s="17" t="s">
        <v>209</v>
      </c>
      <c r="E115" s="30" t="s">
        <v>210</v>
      </c>
      <c r="F115" s="14">
        <f>IB_b!F115*$A115</f>
        <v>2084.1712708600003</v>
      </c>
      <c r="G115" s="14">
        <f>IB_b!G115*$A115</f>
        <v>2792.9897758500001</v>
      </c>
      <c r="H115" s="14">
        <f>IB_b!H115*$A115</f>
        <v>2771.7126107100003</v>
      </c>
      <c r="I115" s="14">
        <f>IB_b!I115*$A115</f>
        <v>3059.372448749999</v>
      </c>
      <c r="J115" s="14">
        <f>IB_b!J115*$A115</f>
        <v>2641.2587713299999</v>
      </c>
      <c r="K115" s="14">
        <f>IB_b!K115*$A115</f>
        <v>2281.83815955</v>
      </c>
      <c r="L115" s="14">
        <f>IB_b!L115*$A115</f>
        <v>2435.7882130099993</v>
      </c>
      <c r="M115" s="14">
        <f>IB_b!M115*$A115</f>
        <v>3063.7786213700006</v>
      </c>
      <c r="N115" s="14">
        <f>IB_b!N115*$A115</f>
        <v>4079.0870444399998</v>
      </c>
      <c r="O115" s="14">
        <f>IB_b!O115*$A115</f>
        <v>3761.6284070300003</v>
      </c>
      <c r="P115" s="14">
        <f>IB_b!P115*$A115</f>
        <v>3355.7515043599997</v>
      </c>
      <c r="Q115" s="14">
        <f>IB_b!Q115*$A115</f>
        <v>3197.8622739799998</v>
      </c>
      <c r="R115" s="14">
        <f>IB_b!R115*$A115</f>
        <v>2818.26701379</v>
      </c>
      <c r="S115" s="14">
        <f>IB_b!S115*$A115</f>
        <v>3467.8313392000005</v>
      </c>
      <c r="T115" s="14">
        <f>IB_b!T115*$A115</f>
        <v>3357.2058164799987</v>
      </c>
      <c r="U115" s="14">
        <f>IB_b!U115*$A115</f>
        <v>2792.0207029900007</v>
      </c>
      <c r="V115" s="14">
        <f>IB_b!V115*$A115</f>
        <v>3317.4171860699989</v>
      </c>
      <c r="W115" s="14">
        <f>IB_b!W115*$A115</f>
        <v>3396.3728117600003</v>
      </c>
      <c r="X115" s="14">
        <f>IB_b!X115*$A115</f>
        <v>3234.2407440000006</v>
      </c>
      <c r="Y115" s="14">
        <f>IB_b!Y115*$A115</f>
        <v>3954.6323821700003</v>
      </c>
      <c r="Z115" s="14">
        <f>IB_b!Z115*$A115</f>
        <v>2578.4189156999992</v>
      </c>
      <c r="AA115" s="14">
        <f>IB_b!AA115*$A115</f>
        <v>2590.7009128699992</v>
      </c>
    </row>
    <row r="116" spans="1:27" x14ac:dyDescent="0.2">
      <c r="A116" s="12">
        <v>1</v>
      </c>
      <c r="B116" s="49">
        <v>1</v>
      </c>
      <c r="C116" s="29"/>
      <c r="D116" s="12" t="s">
        <v>211</v>
      </c>
      <c r="E116" s="30" t="s">
        <v>212</v>
      </c>
      <c r="F116" s="14">
        <f>IB_b!F116*$A116</f>
        <v>0</v>
      </c>
      <c r="G116" s="14">
        <f>IB_b!G116*$A116</f>
        <v>0</v>
      </c>
      <c r="H116" s="14">
        <f>IB_b!H116*$A116</f>
        <v>0</v>
      </c>
      <c r="I116" s="14">
        <f>IB_b!I116*$A116</f>
        <v>0</v>
      </c>
      <c r="J116" s="14">
        <f>IB_b!J116*$A116</f>
        <v>0</v>
      </c>
      <c r="K116" s="14">
        <f>IB_b!K116*$A116</f>
        <v>0</v>
      </c>
      <c r="L116" s="14">
        <f>IB_b!L116*$A116</f>
        <v>0</v>
      </c>
      <c r="M116" s="14">
        <f>IB_b!M116*$A116</f>
        <v>0</v>
      </c>
      <c r="N116" s="14">
        <f>IB_b!N116*$A116</f>
        <v>0</v>
      </c>
      <c r="O116" s="14">
        <f>IB_b!O116*$A116</f>
        <v>0</v>
      </c>
      <c r="P116" s="14">
        <f>IB_b!P116*$A116</f>
        <v>0</v>
      </c>
      <c r="Q116" s="14">
        <f>IB_b!Q116*$A116</f>
        <v>0</v>
      </c>
      <c r="R116" s="14">
        <f>IB_b!R116*$A116</f>
        <v>0</v>
      </c>
      <c r="S116" s="14">
        <f>IB_b!S116*$A116</f>
        <v>0</v>
      </c>
      <c r="T116" s="14">
        <f>IB_b!T116*$A116</f>
        <v>0</v>
      </c>
      <c r="U116" s="14">
        <f>IB_b!U116*$A116</f>
        <v>0</v>
      </c>
      <c r="V116" s="14">
        <f>IB_b!V116*$A116</f>
        <v>0</v>
      </c>
      <c r="W116" s="14">
        <f>IB_b!W116*$A116</f>
        <v>0</v>
      </c>
      <c r="X116" s="14">
        <f>IB_b!X116*$A116</f>
        <v>0</v>
      </c>
      <c r="Y116" s="14">
        <f>IB_b!Y116*$A116</f>
        <v>0</v>
      </c>
      <c r="Z116" s="14">
        <f>IB_b!Z116*$A116</f>
        <v>0</v>
      </c>
      <c r="AA116" s="14">
        <f>IB_b!AA116*$A116</f>
        <v>0</v>
      </c>
    </row>
    <row r="117" spans="1:27" x14ac:dyDescent="0.2">
      <c r="A117" s="12">
        <v>0</v>
      </c>
      <c r="B117" s="49">
        <v>0</v>
      </c>
      <c r="C117" s="29"/>
      <c r="D117" s="17" t="s">
        <v>213</v>
      </c>
      <c r="E117" s="30" t="s">
        <v>214</v>
      </c>
      <c r="F117" s="14">
        <f>IB_b!F117*$A117</f>
        <v>0</v>
      </c>
      <c r="G117" s="14">
        <f>IB_b!G117*$A117</f>
        <v>0</v>
      </c>
      <c r="H117" s="14">
        <f>IB_b!H117*$A117</f>
        <v>0</v>
      </c>
      <c r="I117" s="14">
        <f>IB_b!I117*$A117</f>
        <v>0</v>
      </c>
      <c r="J117" s="14">
        <f>IB_b!J117*$A117</f>
        <v>0</v>
      </c>
      <c r="K117" s="14">
        <f>IB_b!K117*$A117</f>
        <v>0</v>
      </c>
      <c r="L117" s="14">
        <f>IB_b!L117*$A117</f>
        <v>0</v>
      </c>
      <c r="M117" s="14">
        <f>IB_b!M117*$A117</f>
        <v>0</v>
      </c>
      <c r="N117" s="14">
        <f>IB_b!N117*$A117</f>
        <v>0</v>
      </c>
      <c r="O117" s="14">
        <f>IB_b!O117*$A117</f>
        <v>0</v>
      </c>
      <c r="P117" s="14">
        <f>IB_b!P117*$A117</f>
        <v>0</v>
      </c>
      <c r="Q117" s="14">
        <f>IB_b!Q117*$A117</f>
        <v>0</v>
      </c>
      <c r="R117" s="14">
        <f>IB_b!R117*$A117</f>
        <v>0</v>
      </c>
      <c r="S117" s="14">
        <f>IB_b!S117*$A117</f>
        <v>0</v>
      </c>
      <c r="T117" s="14">
        <f>IB_b!T117*$A117</f>
        <v>0</v>
      </c>
      <c r="U117" s="14">
        <f>IB_b!U117*$A117</f>
        <v>0</v>
      </c>
      <c r="V117" s="14">
        <f>IB_b!V117*$A117</f>
        <v>0</v>
      </c>
      <c r="W117" s="14">
        <f>IB_b!W117*$A117</f>
        <v>0</v>
      </c>
      <c r="X117" s="14">
        <f>IB_b!X117*$A117</f>
        <v>0</v>
      </c>
      <c r="Y117" s="14">
        <f>IB_b!Y117*$A117</f>
        <v>0</v>
      </c>
      <c r="Z117" s="14">
        <f>IB_b!Z117*$A117</f>
        <v>0</v>
      </c>
      <c r="AA117" s="14">
        <f>IB_b!AA117*$A117</f>
        <v>0</v>
      </c>
    </row>
    <row r="118" spans="1:27" x14ac:dyDescent="0.2">
      <c r="A118" s="12">
        <v>1</v>
      </c>
      <c r="B118" s="49">
        <v>1</v>
      </c>
      <c r="C118" s="29"/>
      <c r="D118" s="17" t="s">
        <v>215</v>
      </c>
      <c r="E118" s="30" t="s">
        <v>216</v>
      </c>
      <c r="F118" s="14">
        <f>IB_b!F118*$A118</f>
        <v>2728.7564627700008</v>
      </c>
      <c r="G118" s="14">
        <f>IB_b!G118*$A118</f>
        <v>2683.6571195799988</v>
      </c>
      <c r="H118" s="14">
        <f>IB_b!H118*$A118</f>
        <v>2691.0456779599999</v>
      </c>
      <c r="I118" s="14">
        <f>IB_b!I118*$A118</f>
        <v>2657.3048963200013</v>
      </c>
      <c r="J118" s="14">
        <f>IB_b!J118*$A118</f>
        <v>2674.26363034</v>
      </c>
      <c r="K118" s="14">
        <f>IB_b!K118*$A118</f>
        <v>2669.6268763999992</v>
      </c>
      <c r="L118" s="14">
        <f>IB_b!L118*$A118</f>
        <v>2663.6982432400009</v>
      </c>
      <c r="M118" s="14">
        <f>IB_b!M118*$A118</f>
        <v>2660.8099861100004</v>
      </c>
      <c r="N118" s="14">
        <f>IB_b!N118*$A118</f>
        <v>2651.1865602599996</v>
      </c>
      <c r="O118" s="14">
        <f>IB_b!O118*$A118</f>
        <v>2703.5234587000004</v>
      </c>
      <c r="P118" s="14">
        <f>IB_b!P118*$A118</f>
        <v>2713.4631272800002</v>
      </c>
      <c r="Q118" s="14">
        <f>IB_b!Q118*$A118</f>
        <v>2732.1082322900011</v>
      </c>
      <c r="R118" s="14">
        <f>IB_b!R118*$A118</f>
        <v>2732.4220799999994</v>
      </c>
      <c r="S118" s="14">
        <f>IB_b!S118*$A118</f>
        <v>2729.8870328000012</v>
      </c>
      <c r="T118" s="14">
        <f>IB_b!T118*$A118</f>
        <v>2797.2368159800003</v>
      </c>
      <c r="U118" s="14">
        <f>IB_b!U118*$A118</f>
        <v>2791.7413043299998</v>
      </c>
      <c r="V118" s="14">
        <f>IB_b!V118*$A118</f>
        <v>2786.7719260100007</v>
      </c>
      <c r="W118" s="14">
        <f>IB_b!W118*$A118</f>
        <v>2793.1436402500003</v>
      </c>
      <c r="X118" s="14">
        <f>IB_b!X118*$A118</f>
        <v>2791.5611513000003</v>
      </c>
      <c r="Y118" s="14">
        <f>IB_b!Y118*$A118</f>
        <v>2804.6927519199999</v>
      </c>
      <c r="Z118" s="14">
        <f>IB_b!Z118*$A118</f>
        <v>2680.28808054</v>
      </c>
      <c r="AA118" s="14">
        <f>IB_b!AA118*$A118</f>
        <v>2300.8434650400004</v>
      </c>
    </row>
    <row r="119" spans="1:27" x14ac:dyDescent="0.2">
      <c r="A119" s="12">
        <v>1</v>
      </c>
      <c r="B119" s="49">
        <v>1</v>
      </c>
      <c r="C119" s="29"/>
      <c r="D119" s="17" t="s">
        <v>217</v>
      </c>
      <c r="E119" s="12" t="s">
        <v>218</v>
      </c>
      <c r="F119" s="14">
        <f>IB_b!F119*$A119</f>
        <v>1798.9464</v>
      </c>
      <c r="G119" s="14">
        <f>IB_b!G119*$A119</f>
        <v>3058.3035199999999</v>
      </c>
      <c r="H119" s="14">
        <f>IB_b!H119*$A119</f>
        <v>2563.2518399999999</v>
      </c>
      <c r="I119" s="14">
        <f>IB_b!I119*$A119</f>
        <v>2415.3904200000002</v>
      </c>
      <c r="J119" s="14">
        <f>IB_b!J119*$A119</f>
        <v>2409.9521399999999</v>
      </c>
      <c r="K119" s="14">
        <f>IB_b!K119*$A119</f>
        <v>2635.0552699999998</v>
      </c>
      <c r="L119" s="14">
        <f>IB_b!L119*$A119</f>
        <v>2630.4602300000001</v>
      </c>
      <c r="M119" s="14">
        <f>IB_b!M119*$A119</f>
        <v>3118.8656900000001</v>
      </c>
      <c r="N119" s="14">
        <f>IB_b!N119*$A119</f>
        <v>3973.8268699999999</v>
      </c>
      <c r="O119" s="14">
        <f>IB_b!O119*$A119</f>
        <v>3619.0752499999999</v>
      </c>
      <c r="P119" s="14">
        <f>IB_b!P119*$A119</f>
        <v>3738.8998000000001</v>
      </c>
      <c r="Q119" s="14">
        <f>IB_b!Q119*$A119</f>
        <v>3741.6313</v>
      </c>
      <c r="R119" s="14">
        <f>IB_b!R119*$A119</f>
        <v>4466.7098999999998</v>
      </c>
      <c r="S119" s="14">
        <f>IB_b!S119*$A119</f>
        <v>4234.40535</v>
      </c>
      <c r="T119" s="14">
        <f>IB_b!T119*$A119</f>
        <v>2163.8211500000002</v>
      </c>
      <c r="U119" s="14">
        <f>IB_b!U119*$A119</f>
        <v>3261.2883999999999</v>
      </c>
      <c r="V119" s="14">
        <f>IB_b!V119*$A119</f>
        <v>2768.8858500000001</v>
      </c>
      <c r="W119" s="14">
        <f>IB_b!W119*$A119</f>
        <v>3680.5482000000002</v>
      </c>
      <c r="X119" s="14">
        <f>IB_b!X119*$A119</f>
        <v>3459.5535599999998</v>
      </c>
      <c r="Y119" s="14">
        <f>IB_b!Y119*$A119</f>
        <v>3279.0401000000002</v>
      </c>
      <c r="Z119" s="14">
        <f>IB_b!Z119*$A119</f>
        <v>3267.29745</v>
      </c>
      <c r="AA119" s="14">
        <f>IB_b!AA119*$A119</f>
        <v>2862.2759999999998</v>
      </c>
    </row>
    <row r="120" spans="1:27" x14ac:dyDescent="0.2">
      <c r="A120" s="12">
        <v>1</v>
      </c>
      <c r="B120" s="49">
        <v>1</v>
      </c>
      <c r="C120" s="29"/>
      <c r="D120" s="17" t="s">
        <v>219</v>
      </c>
      <c r="E120" s="30" t="s">
        <v>220</v>
      </c>
      <c r="F120" s="14">
        <f>IB_b!F120*$A120</f>
        <v>4577.7305200000001</v>
      </c>
      <c r="G120" s="14">
        <f>IB_b!G120*$A120</f>
        <v>4642.9537</v>
      </c>
      <c r="H120" s="14">
        <f>IB_b!H120*$A120</f>
        <v>4678.0914000000002</v>
      </c>
      <c r="I120" s="14">
        <f>IB_b!I120*$A120</f>
        <v>5626.5607200000004</v>
      </c>
      <c r="J120" s="14">
        <f>IB_b!J120*$A120</f>
        <v>4798.0066500000003</v>
      </c>
      <c r="K120" s="14">
        <f>IB_b!K120*$A120</f>
        <v>4731.5344999999998</v>
      </c>
      <c r="L120" s="14">
        <f>IB_b!L120*$A120</f>
        <v>4507.4468999999999</v>
      </c>
      <c r="M120" s="14">
        <f>IB_b!M120*$A120</f>
        <v>3999.0162799999998</v>
      </c>
      <c r="N120" s="14">
        <f>IB_b!N120*$A120</f>
        <v>4928.6824800000004</v>
      </c>
      <c r="O120" s="14">
        <f>IB_b!O120*$A120</f>
        <v>4764.5887000000002</v>
      </c>
      <c r="P120" s="14">
        <f>IB_b!P120*$A120</f>
        <v>5618.0452500000001</v>
      </c>
      <c r="Q120" s="14">
        <f>IB_b!Q120*$A120</f>
        <v>5610.5865000000003</v>
      </c>
      <c r="R120" s="14">
        <f>IB_b!R120*$A120</f>
        <v>4815.7831999999999</v>
      </c>
      <c r="S120" s="14">
        <f>IB_b!S120*$A120</f>
        <v>4067.3318399999998</v>
      </c>
      <c r="T120" s="14">
        <f>IB_b!T120*$A120</f>
        <v>5054.2109099999998</v>
      </c>
      <c r="U120" s="14">
        <f>IB_b!U120*$A120</f>
        <v>5265.1532699999998</v>
      </c>
      <c r="V120" s="14">
        <f>IB_b!V120*$A120</f>
        <v>4166.7911999999997</v>
      </c>
      <c r="W120" s="14">
        <f>IB_b!W120*$A120</f>
        <v>4193.27243</v>
      </c>
      <c r="X120" s="14">
        <f>IB_b!X120*$A120</f>
        <v>5335.4272499999997</v>
      </c>
      <c r="Y120" s="14">
        <f>IB_b!Y120*$A120</f>
        <v>5237.9125000000004</v>
      </c>
      <c r="Z120" s="14">
        <f>IB_b!Z120*$A120</f>
        <v>5147.9856</v>
      </c>
      <c r="AA120" s="14">
        <f>IB_b!AA120*$A120</f>
        <v>6063.8940000000002</v>
      </c>
    </row>
    <row r="121" spans="1:27" x14ac:dyDescent="0.2">
      <c r="A121" s="12">
        <v>1</v>
      </c>
      <c r="B121" s="49">
        <v>1</v>
      </c>
      <c r="C121" s="29"/>
      <c r="D121" s="17" t="s">
        <v>221</v>
      </c>
      <c r="E121" s="30" t="s">
        <v>222</v>
      </c>
      <c r="F121" s="14">
        <f>IB_b!F121*$A121</f>
        <v>0</v>
      </c>
      <c r="G121" s="14">
        <f>IB_b!G121*$A121</f>
        <v>0</v>
      </c>
      <c r="H121" s="14">
        <f>IB_b!H121*$A121</f>
        <v>0</v>
      </c>
      <c r="I121" s="14">
        <f>IB_b!I121*$A121</f>
        <v>0</v>
      </c>
      <c r="J121" s="14">
        <f>IB_b!J121*$A121</f>
        <v>0</v>
      </c>
      <c r="K121" s="14">
        <f>IB_b!K121*$A121</f>
        <v>0</v>
      </c>
      <c r="L121" s="14">
        <f>IB_b!L121*$A121</f>
        <v>0</v>
      </c>
      <c r="M121" s="14">
        <f>IB_b!M121*$A121</f>
        <v>0</v>
      </c>
      <c r="N121" s="14">
        <f>IB_b!N121*$A121</f>
        <v>0</v>
      </c>
      <c r="O121" s="14">
        <f>IB_b!O121*$A121</f>
        <v>0</v>
      </c>
      <c r="P121" s="14">
        <f>IB_b!P121*$A121</f>
        <v>0</v>
      </c>
      <c r="Q121" s="14">
        <f>IB_b!Q121*$A121</f>
        <v>0</v>
      </c>
      <c r="R121" s="14">
        <f>IB_b!R121*$A121</f>
        <v>0</v>
      </c>
      <c r="S121" s="14">
        <f>IB_b!S121*$A121</f>
        <v>0</v>
      </c>
      <c r="T121" s="14">
        <f>IB_b!T121*$A121</f>
        <v>0</v>
      </c>
      <c r="U121" s="14">
        <f>IB_b!U121*$A121</f>
        <v>0</v>
      </c>
      <c r="V121" s="14">
        <f>IB_b!V121*$A121</f>
        <v>0</v>
      </c>
      <c r="W121" s="14">
        <f>IB_b!W121*$A121</f>
        <v>0</v>
      </c>
      <c r="X121" s="14">
        <f>IB_b!X121*$A121</f>
        <v>0</v>
      </c>
      <c r="Y121" s="14">
        <f>IB_b!Y121*$A121</f>
        <v>0</v>
      </c>
      <c r="Z121" s="14">
        <f>IB_b!Z121*$A121</f>
        <v>0</v>
      </c>
      <c r="AA121" s="14">
        <f>IB_b!AA121*$A121</f>
        <v>0</v>
      </c>
    </row>
    <row r="122" spans="1:27" x14ac:dyDescent="0.2">
      <c r="A122" s="12">
        <v>0.4</v>
      </c>
      <c r="B122" s="49">
        <v>0.4</v>
      </c>
      <c r="C122" s="29"/>
      <c r="D122" s="17" t="s">
        <v>223</v>
      </c>
      <c r="E122" s="12" t="s">
        <v>224</v>
      </c>
      <c r="F122" s="14">
        <f>IB_b!F122*$A122</f>
        <v>267.13811200000004</v>
      </c>
      <c r="G122" s="14">
        <f>IB_b!G122*$A122</f>
        <v>268.31516800000003</v>
      </c>
      <c r="H122" s="14">
        <f>IB_b!H122*$A122</f>
        <v>268.89619200000004</v>
      </c>
      <c r="I122" s="14">
        <f>IB_b!I122*$A122</f>
        <v>266.41665600000005</v>
      </c>
      <c r="J122" s="14">
        <f>IB_b!J122*$A122</f>
        <v>265.812048</v>
      </c>
      <c r="K122" s="14">
        <f>IB_b!K122*$A122</f>
        <v>259.55846400000001</v>
      </c>
      <c r="L122" s="14">
        <f>IB_b!L122*$A122</f>
        <v>263.03663999999998</v>
      </c>
      <c r="M122" s="14">
        <f>IB_b!M122*$A122</f>
        <v>262.84153600000002</v>
      </c>
      <c r="N122" s="14">
        <f>IB_b!N122*$A122</f>
        <v>257.91321600000003</v>
      </c>
      <c r="O122" s="14">
        <f>IB_b!O122*$A122</f>
        <v>262.60355199999998</v>
      </c>
      <c r="P122" s="14">
        <f>IB_b!P122*$A122</f>
        <v>262.42024000000004</v>
      </c>
      <c r="Q122" s="14">
        <f>IB_b!Q122*$A122</f>
        <v>262.07184000000001</v>
      </c>
      <c r="R122" s="14">
        <f>IB_b!R122*$A122</f>
        <v>262.05683199999999</v>
      </c>
      <c r="S122" s="14">
        <f>IB_b!S122*$A122</f>
        <v>262.03003200000001</v>
      </c>
      <c r="T122" s="14">
        <f>IB_b!T122*$A122</f>
        <v>262.887632</v>
      </c>
      <c r="U122" s="14">
        <f>IB_b!U122*$A122</f>
        <v>262.40094399999998</v>
      </c>
      <c r="V122" s="14">
        <f>IB_b!V122*$A122</f>
        <v>262.13616000000002</v>
      </c>
      <c r="W122" s="14">
        <f>IB_b!W122*$A122</f>
        <v>262.63463999999999</v>
      </c>
      <c r="X122" s="14">
        <f>IB_b!X122*$A122</f>
        <v>262.96910400000002</v>
      </c>
      <c r="Y122" s="14">
        <f>IB_b!Y122*$A122</f>
        <v>264.23728</v>
      </c>
      <c r="Z122" s="14">
        <f>IB_b!Z122*$A122</f>
        <v>263.29392000000001</v>
      </c>
      <c r="AA122" s="14">
        <f>IB_b!AA122*$A122</f>
        <v>263.60480000000001</v>
      </c>
    </row>
    <row r="123" spans="1:27" x14ac:dyDescent="0.2">
      <c r="A123" s="12">
        <v>1</v>
      </c>
      <c r="B123" s="49">
        <v>1</v>
      </c>
      <c r="C123" s="29"/>
      <c r="D123" s="17" t="s">
        <v>225</v>
      </c>
      <c r="E123" s="30" t="s">
        <v>226</v>
      </c>
      <c r="F123" s="14">
        <f>IB_b!F123*$A123</f>
        <v>5.3465195600000008</v>
      </c>
      <c r="G123" s="14">
        <f>IB_b!G123*$A123</f>
        <v>5.17979126</v>
      </c>
      <c r="H123" s="14">
        <f>IB_b!H123*$A123</f>
        <v>5.1748841400000005</v>
      </c>
      <c r="I123" s="14">
        <f>IB_b!I123*$A123</f>
        <v>4.9088792599999991</v>
      </c>
      <c r="J123" s="14">
        <f>IB_b!J123*$A123</f>
        <v>1.2975780700000001</v>
      </c>
      <c r="K123" s="14">
        <f>IB_b!K123*$A123</f>
        <v>1.7565004799999999</v>
      </c>
      <c r="L123" s="14">
        <f>IB_b!L123*$A123</f>
        <v>1.4347549999999998</v>
      </c>
      <c r="M123" s="14">
        <f>IB_b!M123*$A123</f>
        <v>1.3501428700000002</v>
      </c>
      <c r="N123" s="14">
        <f>IB_b!N123*$A123</f>
        <v>1.2880723600000004</v>
      </c>
      <c r="O123" s="14">
        <f>IB_b!O123*$A123</f>
        <v>0.62466973999999997</v>
      </c>
      <c r="P123" s="14">
        <f>IB_b!P123*$A123</f>
        <v>0.90586705000000001</v>
      </c>
      <c r="Q123" s="14">
        <f>IB_b!Q123*$A123</f>
        <v>1.6657696400000002</v>
      </c>
      <c r="R123" s="14">
        <f>IB_b!R123*$A123</f>
        <v>0.81563796999999993</v>
      </c>
      <c r="S123" s="14">
        <f>IB_b!S123*$A123</f>
        <v>0.71138648999999998</v>
      </c>
      <c r="T123" s="14">
        <f>IB_b!T123*$A123</f>
        <v>0.68013816000000005</v>
      </c>
      <c r="U123" s="14">
        <f>IB_b!U123*$A123</f>
        <v>1.25360798</v>
      </c>
      <c r="V123" s="14">
        <f>IB_b!V123*$A123</f>
        <v>0.93606065999999988</v>
      </c>
      <c r="W123" s="14">
        <f>IB_b!W123*$A123</f>
        <v>0.91878582000000009</v>
      </c>
      <c r="X123" s="14">
        <f>IB_b!X123*$A123</f>
        <v>0.9648583599999998</v>
      </c>
      <c r="Y123" s="14">
        <f>IB_b!Y123*$A123</f>
        <v>1.0452124900000002</v>
      </c>
      <c r="Z123" s="14">
        <f>IB_b!Z123*$A123</f>
        <v>3.0582356400000008</v>
      </c>
      <c r="AA123" s="14">
        <f>IB_b!AA123*$A123</f>
        <v>2.3686783299999994</v>
      </c>
    </row>
    <row r="124" spans="1:27" x14ac:dyDescent="0.2">
      <c r="A124" s="12">
        <v>1</v>
      </c>
      <c r="B124" s="49">
        <v>1</v>
      </c>
      <c r="C124" s="29"/>
      <c r="D124" s="49" t="s">
        <v>227</v>
      </c>
      <c r="E124" s="31" t="s">
        <v>228</v>
      </c>
      <c r="F124" s="14">
        <f>IB_b!F124*$A124</f>
        <v>211.85833162</v>
      </c>
      <c r="G124" s="14">
        <f>IB_b!G124*$A124</f>
        <v>212.68345194</v>
      </c>
      <c r="H124" s="14">
        <f>IB_b!H124*$A124</f>
        <v>212.93031335000003</v>
      </c>
      <c r="I124" s="14">
        <f>IB_b!I124*$A124</f>
        <v>208.43213753000006</v>
      </c>
      <c r="J124" s="14">
        <f>IB_b!J124*$A124</f>
        <v>208.10586835000004</v>
      </c>
      <c r="K124" s="14">
        <f>IB_b!K124*$A124</f>
        <v>206.51756874</v>
      </c>
      <c r="L124" s="14">
        <f>IB_b!L124*$A124</f>
        <v>206.50398060999999</v>
      </c>
      <c r="M124" s="14">
        <f>IB_b!M124*$A124</f>
        <v>206.57621573000003</v>
      </c>
      <c r="N124" s="14">
        <f>IB_b!N124*$A124</f>
        <v>137.37790440000001</v>
      </c>
      <c r="O124" s="14">
        <f>IB_b!O124*$A124</f>
        <v>4.3993443899999995</v>
      </c>
      <c r="P124" s="14">
        <f>IB_b!P124*$A124</f>
        <v>4.39627341</v>
      </c>
      <c r="Q124" s="14">
        <f>IB_b!Q124*$A124</f>
        <v>4.3904367299999993</v>
      </c>
      <c r="R124" s="14">
        <f>IB_b!R124*$A124</f>
        <v>4.3901853000000006</v>
      </c>
      <c r="S124" s="14">
        <f>IB_b!S124*$A124</f>
        <v>4.3897363299999999</v>
      </c>
      <c r="T124" s="14">
        <f>IB_b!T124*$A124</f>
        <v>0.17632108999999999</v>
      </c>
      <c r="U124" s="14">
        <f>IB_b!U124*$A124</f>
        <v>0.17599466</v>
      </c>
      <c r="V124" s="14">
        <f>IB_b!V124*$A124</f>
        <v>0.17581707000000002</v>
      </c>
      <c r="W124" s="14">
        <f>IB_b!W124*$A124</f>
        <v>0.17615141000000001</v>
      </c>
      <c r="X124" s="14">
        <f>IB_b!X124*$A124</f>
        <v>0.17637573000000001</v>
      </c>
      <c r="Y124" s="14">
        <f>IB_b!Y124*$A124</f>
        <v>0.17722631</v>
      </c>
      <c r="Z124" s="14">
        <f>IB_b!Z124*$A124</f>
        <v>0.21466314</v>
      </c>
      <c r="AA124" s="14">
        <f>IB_b!AA124*$A124</f>
        <v>0.21491660000000001</v>
      </c>
    </row>
    <row r="125" spans="1:27" x14ac:dyDescent="0.2">
      <c r="A125" s="49"/>
      <c r="B125" s="49"/>
      <c r="C125" s="29"/>
      <c r="D125" s="49" t="s">
        <v>229</v>
      </c>
      <c r="E125" s="31" t="s">
        <v>230</v>
      </c>
      <c r="F125" s="33">
        <f>SUM(F126:F128)</f>
        <v>0.32405644</v>
      </c>
      <c r="G125" s="33">
        <f t="shared" ref="G125:BK125" si="23">SUM(G126:G128)</f>
        <v>6.6781380000000001E-2</v>
      </c>
      <c r="H125" s="33">
        <f t="shared" si="23"/>
        <v>0</v>
      </c>
      <c r="I125" s="33">
        <f t="shared" si="23"/>
        <v>0</v>
      </c>
      <c r="J125" s="33">
        <f t="shared" si="23"/>
        <v>0</v>
      </c>
      <c r="K125" s="33">
        <f t="shared" si="23"/>
        <v>0</v>
      </c>
      <c r="L125" s="33">
        <f t="shared" si="23"/>
        <v>0</v>
      </c>
      <c r="M125" s="33">
        <f t="shared" si="23"/>
        <v>0</v>
      </c>
      <c r="N125" s="33">
        <f t="shared" si="23"/>
        <v>0</v>
      </c>
      <c r="O125" s="33">
        <f t="shared" si="23"/>
        <v>0</v>
      </c>
      <c r="P125" s="33">
        <f t="shared" si="23"/>
        <v>0</v>
      </c>
      <c r="Q125" s="33">
        <f t="shared" si="23"/>
        <v>0</v>
      </c>
      <c r="R125" s="33">
        <f t="shared" si="23"/>
        <v>0</v>
      </c>
      <c r="S125" s="33">
        <f t="shared" si="23"/>
        <v>0</v>
      </c>
      <c r="T125" s="33">
        <f t="shared" si="23"/>
        <v>0</v>
      </c>
      <c r="U125" s="33">
        <f t="shared" si="23"/>
        <v>0</v>
      </c>
      <c r="V125" s="33">
        <f t="shared" si="23"/>
        <v>0</v>
      </c>
      <c r="W125" s="33">
        <f t="shared" si="23"/>
        <v>0</v>
      </c>
      <c r="X125" s="33">
        <f t="shared" si="23"/>
        <v>0</v>
      </c>
      <c r="Y125" s="33">
        <f t="shared" si="23"/>
        <v>0</v>
      </c>
      <c r="Z125" s="33">
        <f t="shared" si="23"/>
        <v>0.45682052000000001</v>
      </c>
      <c r="AA125" s="33">
        <f t="shared" si="23"/>
        <v>0.37269084000000002</v>
      </c>
    </row>
    <row r="126" spans="1:27" x14ac:dyDescent="0.2">
      <c r="A126" s="12">
        <v>0</v>
      </c>
      <c r="B126" s="49">
        <v>0</v>
      </c>
      <c r="C126" s="29"/>
      <c r="D126" s="49" t="s">
        <v>231</v>
      </c>
      <c r="E126" s="30" t="s">
        <v>232</v>
      </c>
      <c r="F126" s="14">
        <f>IB_b!F126*$A126</f>
        <v>0</v>
      </c>
      <c r="G126" s="14">
        <f>IB_b!G126*$A126</f>
        <v>0</v>
      </c>
      <c r="H126" s="14">
        <f>IB_b!H126*$A126</f>
        <v>0</v>
      </c>
      <c r="I126" s="14">
        <f>IB_b!I126*$A126</f>
        <v>0</v>
      </c>
      <c r="J126" s="14">
        <f>IB_b!J126*$A126</f>
        <v>0</v>
      </c>
      <c r="K126" s="14">
        <f>IB_b!K126*$A126</f>
        <v>0</v>
      </c>
      <c r="L126" s="14">
        <f>IB_b!L126*$A126</f>
        <v>0</v>
      </c>
      <c r="M126" s="14">
        <f>IB_b!M126*$A126</f>
        <v>0</v>
      </c>
      <c r="N126" s="14">
        <f>IB_b!N126*$A126</f>
        <v>0</v>
      </c>
      <c r="O126" s="14">
        <f>IB_b!O126*$A126</f>
        <v>0</v>
      </c>
      <c r="P126" s="14">
        <f>IB_b!P126*$A126</f>
        <v>0</v>
      </c>
      <c r="Q126" s="14">
        <f>IB_b!Q126*$A126</f>
        <v>0</v>
      </c>
      <c r="R126" s="14">
        <f>IB_b!R126*$A126</f>
        <v>0</v>
      </c>
      <c r="S126" s="14">
        <f>IB_b!S126*$A126</f>
        <v>0</v>
      </c>
      <c r="T126" s="14">
        <f>IB_b!T126*$A126</f>
        <v>0</v>
      </c>
      <c r="U126" s="14">
        <f>IB_b!U126*$A126</f>
        <v>0</v>
      </c>
      <c r="V126" s="14">
        <f>IB_b!V126*$A126</f>
        <v>0</v>
      </c>
      <c r="W126" s="14">
        <f>IB_b!W126*$A126</f>
        <v>0</v>
      </c>
      <c r="X126" s="14">
        <f>IB_b!X126*$A126</f>
        <v>0</v>
      </c>
      <c r="Y126" s="14">
        <f>IB_b!Y126*$A126</f>
        <v>0</v>
      </c>
      <c r="Z126" s="14">
        <f>IB_b!Z126*$A126</f>
        <v>0</v>
      </c>
      <c r="AA126" s="14">
        <f>IB_b!AA126*$A126</f>
        <v>0</v>
      </c>
    </row>
    <row r="127" spans="1:27" x14ac:dyDescent="0.2">
      <c r="A127" s="12">
        <v>1</v>
      </c>
      <c r="B127" s="49">
        <v>1</v>
      </c>
      <c r="C127" s="29"/>
      <c r="D127" s="49" t="s">
        <v>233</v>
      </c>
      <c r="E127" s="30" t="s">
        <v>234</v>
      </c>
      <c r="F127" s="14">
        <f>IB_b!F127*$A127</f>
        <v>0</v>
      </c>
      <c r="G127" s="14">
        <f>IB_b!G127*$A127</f>
        <v>0</v>
      </c>
      <c r="H127" s="14">
        <f>IB_b!H127*$A127</f>
        <v>0</v>
      </c>
      <c r="I127" s="14">
        <f>IB_b!I127*$A127</f>
        <v>0</v>
      </c>
      <c r="J127" s="14">
        <f>IB_b!J127*$A127</f>
        <v>0</v>
      </c>
      <c r="K127" s="14">
        <f>IB_b!K127*$A127</f>
        <v>0</v>
      </c>
      <c r="L127" s="14">
        <f>IB_b!L127*$A127</f>
        <v>0</v>
      </c>
      <c r="M127" s="14">
        <f>IB_b!M127*$A127</f>
        <v>0</v>
      </c>
      <c r="N127" s="14">
        <f>IB_b!N127*$A127</f>
        <v>0</v>
      </c>
      <c r="O127" s="14">
        <f>IB_b!O127*$A127</f>
        <v>0</v>
      </c>
      <c r="P127" s="14">
        <f>IB_b!P127*$A127</f>
        <v>0</v>
      </c>
      <c r="Q127" s="14">
        <f>IB_b!Q127*$A127</f>
        <v>0</v>
      </c>
      <c r="R127" s="14">
        <f>IB_b!R127*$A127</f>
        <v>0</v>
      </c>
      <c r="S127" s="14">
        <f>IB_b!S127*$A127</f>
        <v>0</v>
      </c>
      <c r="T127" s="14">
        <f>IB_b!T127*$A127</f>
        <v>0</v>
      </c>
      <c r="U127" s="14">
        <f>IB_b!U127*$A127</f>
        <v>0</v>
      </c>
      <c r="V127" s="14">
        <f>IB_b!V127*$A127</f>
        <v>0</v>
      </c>
      <c r="W127" s="14">
        <f>IB_b!W127*$A127</f>
        <v>0</v>
      </c>
      <c r="X127" s="14">
        <f>IB_b!X127*$A127</f>
        <v>0</v>
      </c>
      <c r="Y127" s="14">
        <f>IB_b!Y127*$A127</f>
        <v>0</v>
      </c>
      <c r="Z127" s="14">
        <f>IB_b!Z127*$A127</f>
        <v>0</v>
      </c>
      <c r="AA127" s="14">
        <f>IB_b!AA127*$A127</f>
        <v>0</v>
      </c>
    </row>
    <row r="128" spans="1:27" x14ac:dyDescent="0.2">
      <c r="A128" s="12">
        <v>1</v>
      </c>
      <c r="B128" s="49">
        <v>1</v>
      </c>
      <c r="C128" s="29"/>
      <c r="D128" s="49" t="s">
        <v>235</v>
      </c>
      <c r="E128" s="30" t="s">
        <v>236</v>
      </c>
      <c r="F128" s="14">
        <f>IB_b!F128*$A128</f>
        <v>0.32405644</v>
      </c>
      <c r="G128" s="14">
        <f>IB_b!G128*$A128</f>
        <v>6.6781380000000001E-2</v>
      </c>
      <c r="H128" s="14">
        <f>IB_b!H128*$A128</f>
        <v>0</v>
      </c>
      <c r="I128" s="14">
        <f>IB_b!I128*$A128</f>
        <v>0</v>
      </c>
      <c r="J128" s="14">
        <f>IB_b!J128*$A128</f>
        <v>0</v>
      </c>
      <c r="K128" s="14">
        <f>IB_b!K128*$A128</f>
        <v>0</v>
      </c>
      <c r="L128" s="14">
        <f>IB_b!L128*$A128</f>
        <v>0</v>
      </c>
      <c r="M128" s="14">
        <f>IB_b!M128*$A128</f>
        <v>0</v>
      </c>
      <c r="N128" s="14">
        <f>IB_b!N128*$A128</f>
        <v>0</v>
      </c>
      <c r="O128" s="14">
        <f>IB_b!O128*$A128</f>
        <v>0</v>
      </c>
      <c r="P128" s="14">
        <f>IB_b!P128*$A128</f>
        <v>0</v>
      </c>
      <c r="Q128" s="14">
        <f>IB_b!Q128*$A128</f>
        <v>0</v>
      </c>
      <c r="R128" s="14">
        <f>IB_b!R128*$A128</f>
        <v>0</v>
      </c>
      <c r="S128" s="14">
        <f>IB_b!S128*$A128</f>
        <v>0</v>
      </c>
      <c r="T128" s="14">
        <f>IB_b!T128*$A128</f>
        <v>0</v>
      </c>
      <c r="U128" s="14">
        <f>IB_b!U128*$A128</f>
        <v>0</v>
      </c>
      <c r="V128" s="14">
        <f>IB_b!V128*$A128</f>
        <v>0</v>
      </c>
      <c r="W128" s="14">
        <f>IB_b!W128*$A128</f>
        <v>0</v>
      </c>
      <c r="X128" s="14">
        <f>IB_b!X128*$A128</f>
        <v>0</v>
      </c>
      <c r="Y128" s="14">
        <f>IB_b!Y128*$A128</f>
        <v>0</v>
      </c>
      <c r="Z128" s="14">
        <f>IB_b!Z128*$A128</f>
        <v>0.45682052000000001</v>
      </c>
      <c r="AA128" s="14">
        <f>IB_b!AA128*$A128</f>
        <v>0.37269084000000002</v>
      </c>
    </row>
    <row r="129" spans="1:27" x14ac:dyDescent="0.2">
      <c r="A129" s="49"/>
      <c r="B129" s="49"/>
      <c r="C129" s="29"/>
      <c r="D129" s="49" t="s">
        <v>237</v>
      </c>
      <c r="E129" s="31" t="s">
        <v>238</v>
      </c>
      <c r="F129" s="33">
        <f>F130+F131</f>
        <v>10196.299739330001</v>
      </c>
      <c r="G129" s="33">
        <f t="shared" ref="G129:BK129" si="24">G130+G131</f>
        <v>12776.091024990001</v>
      </c>
      <c r="H129" s="33">
        <f t="shared" si="24"/>
        <v>11827.297576449997</v>
      </c>
      <c r="I129" s="33">
        <f t="shared" si="24"/>
        <v>10570.99238157</v>
      </c>
      <c r="J129" s="33">
        <f t="shared" si="24"/>
        <v>11204.706043389995</v>
      </c>
      <c r="K129" s="33">
        <f t="shared" si="24"/>
        <v>9619.2665506499998</v>
      </c>
      <c r="L129" s="33">
        <f t="shared" si="24"/>
        <v>9799.5132216400016</v>
      </c>
      <c r="M129" s="33">
        <f t="shared" si="24"/>
        <v>10973.451535080001</v>
      </c>
      <c r="N129" s="33">
        <f t="shared" si="24"/>
        <v>12303.65830884</v>
      </c>
      <c r="O129" s="33">
        <f t="shared" si="24"/>
        <v>12850.667175840001</v>
      </c>
      <c r="P129" s="33">
        <f t="shared" si="24"/>
        <v>10650.135700879995</v>
      </c>
      <c r="Q129" s="33">
        <f t="shared" si="24"/>
        <v>16215.311405909995</v>
      </c>
      <c r="R129" s="33">
        <f t="shared" si="24"/>
        <v>12689.541325060001</v>
      </c>
      <c r="S129" s="33">
        <f t="shared" si="24"/>
        <v>13288.289247669996</v>
      </c>
      <c r="T129" s="33">
        <f t="shared" si="24"/>
        <v>11392.576248479998</v>
      </c>
      <c r="U129" s="33">
        <f t="shared" si="24"/>
        <v>12897.089505639997</v>
      </c>
      <c r="V129" s="33">
        <f t="shared" si="24"/>
        <v>14546.98427434</v>
      </c>
      <c r="W129" s="33">
        <f t="shared" si="24"/>
        <v>11607.352464559999</v>
      </c>
      <c r="X129" s="33">
        <f t="shared" si="24"/>
        <v>10846.828617979998</v>
      </c>
      <c r="Y129" s="33">
        <f t="shared" si="24"/>
        <v>12303.459263849998</v>
      </c>
      <c r="Z129" s="33">
        <f t="shared" si="24"/>
        <v>10860.802938269999</v>
      </c>
      <c r="AA129" s="33">
        <f t="shared" si="24"/>
        <v>14107.273458510002</v>
      </c>
    </row>
    <row r="130" spans="1:27" x14ac:dyDescent="0.2">
      <c r="A130" s="12">
        <v>1</v>
      </c>
      <c r="B130" s="49">
        <v>1</v>
      </c>
      <c r="C130" s="29"/>
      <c r="D130" s="49" t="s">
        <v>239</v>
      </c>
      <c r="E130" s="30" t="s">
        <v>240</v>
      </c>
      <c r="F130" s="14">
        <f>IB_b!F130*$A130</f>
        <v>0.251801</v>
      </c>
      <c r="G130" s="14">
        <f>IB_b!G130*$A130</f>
        <v>24.267680519999999</v>
      </c>
      <c r="H130" s="14">
        <f>IB_b!H130*$A130</f>
        <v>167.63098334</v>
      </c>
      <c r="I130" s="14">
        <f>IB_b!I130*$A130</f>
        <v>50.015981379999999</v>
      </c>
      <c r="J130" s="14">
        <f>IB_b!J130*$A130</f>
        <v>27.275490000000001</v>
      </c>
      <c r="K130" s="14">
        <f>IB_b!K130*$A130</f>
        <v>27.595329249999999</v>
      </c>
      <c r="L130" s="14">
        <f>IB_b!L130*$A130</f>
        <v>6.7694140000000003</v>
      </c>
      <c r="M130" s="14">
        <f>IB_b!M130*$A130</f>
        <v>81.063541639999997</v>
      </c>
      <c r="N130" s="14">
        <f>IB_b!N130*$A130</f>
        <v>5.7662287800000005</v>
      </c>
      <c r="O130" s="14">
        <f>IB_b!O130*$A130</f>
        <v>28.815387000000001</v>
      </c>
      <c r="P130" s="14">
        <f>IB_b!P130*$A130</f>
        <v>26.92745</v>
      </c>
      <c r="Q130" s="14">
        <f>IB_b!Q130*$A130</f>
        <v>26.8917</v>
      </c>
      <c r="R130" s="14">
        <f>IB_b!R130*$A130</f>
        <v>56.63532137</v>
      </c>
      <c r="S130" s="14">
        <f>IB_b!S130*$A130</f>
        <v>27.136296000000002</v>
      </c>
      <c r="T130" s="14">
        <f>IB_b!T130*$A130</f>
        <v>0</v>
      </c>
      <c r="U130" s="14">
        <f>IB_b!U130*$A130</f>
        <v>31.974436670000003</v>
      </c>
      <c r="V130" s="14">
        <f>IB_b!V130*$A130</f>
        <v>103.5758742</v>
      </c>
      <c r="W130" s="14">
        <f>IB_b!W130*$A130</f>
        <v>31.067325960000002</v>
      </c>
      <c r="X130" s="14">
        <f>IB_b!X130*$A130</f>
        <v>17.178804</v>
      </c>
      <c r="Y130" s="14">
        <f>IB_b!Y130*$A130</f>
        <v>0.31878600000000001</v>
      </c>
      <c r="Z130" s="14">
        <f>IB_b!Z130*$A130</f>
        <v>4.9122000000000003</v>
      </c>
      <c r="AA130" s="14">
        <f>IB_b!AA130*$A130</f>
        <v>408.45111351999998</v>
      </c>
    </row>
    <row r="131" spans="1:27" x14ac:dyDescent="0.2">
      <c r="A131" s="12">
        <v>1</v>
      </c>
      <c r="B131" s="49">
        <v>1</v>
      </c>
      <c r="C131" s="29"/>
      <c r="D131" s="49" t="s">
        <v>241</v>
      </c>
      <c r="E131" s="30" t="s">
        <v>242</v>
      </c>
      <c r="F131" s="14">
        <f>IB_b!F131*$A131</f>
        <v>10196.047938330001</v>
      </c>
      <c r="G131" s="14">
        <f>IB_b!G131*$A131</f>
        <v>12751.82334447</v>
      </c>
      <c r="H131" s="14">
        <f>IB_b!H131*$A131</f>
        <v>11659.666593109998</v>
      </c>
      <c r="I131" s="14">
        <f>IB_b!I131*$A131</f>
        <v>10520.97640019</v>
      </c>
      <c r="J131" s="14">
        <f>IB_b!J131*$A131</f>
        <v>11177.430553389995</v>
      </c>
      <c r="K131" s="14">
        <f>IB_b!K131*$A131</f>
        <v>9591.6712213999999</v>
      </c>
      <c r="L131" s="14">
        <f>IB_b!L131*$A131</f>
        <v>9792.7438076400013</v>
      </c>
      <c r="M131" s="14">
        <f>IB_b!M131*$A131</f>
        <v>10892.387993440001</v>
      </c>
      <c r="N131" s="14">
        <f>IB_b!N131*$A131</f>
        <v>12297.892080060001</v>
      </c>
      <c r="O131" s="14">
        <f>IB_b!O131*$A131</f>
        <v>12821.85178884</v>
      </c>
      <c r="P131" s="14">
        <f>IB_b!P131*$A131</f>
        <v>10623.208250879996</v>
      </c>
      <c r="Q131" s="14">
        <f>IB_b!Q131*$A131</f>
        <v>16188.419705909995</v>
      </c>
      <c r="R131" s="14">
        <f>IB_b!R131*$A131</f>
        <v>12632.906003690001</v>
      </c>
      <c r="S131" s="14">
        <f>IB_b!S131*$A131</f>
        <v>13261.152951669996</v>
      </c>
      <c r="T131" s="14">
        <f>IB_b!T131*$A131</f>
        <v>11392.576248479998</v>
      </c>
      <c r="U131" s="14">
        <f>IB_b!U131*$A131</f>
        <v>12865.115068969997</v>
      </c>
      <c r="V131" s="14">
        <f>IB_b!V131*$A131</f>
        <v>14443.408400140001</v>
      </c>
      <c r="W131" s="14">
        <f>IB_b!W131*$A131</f>
        <v>11576.285138599998</v>
      </c>
      <c r="X131" s="14">
        <f>IB_b!X131*$A131</f>
        <v>10829.649813979999</v>
      </c>
      <c r="Y131" s="14">
        <f>IB_b!Y131*$A131</f>
        <v>12303.140477849998</v>
      </c>
      <c r="Z131" s="14">
        <f>IB_b!Z131*$A131</f>
        <v>10855.890738269998</v>
      </c>
      <c r="AA131" s="14">
        <f>IB_b!AA131*$A131</f>
        <v>13698.822344990003</v>
      </c>
    </row>
    <row r="132" spans="1:27" x14ac:dyDescent="0.2">
      <c r="A132" s="49"/>
      <c r="B132" s="49"/>
      <c r="C132" s="29"/>
      <c r="D132" s="49" t="s">
        <v>243</v>
      </c>
      <c r="E132" s="31" t="s">
        <v>244</v>
      </c>
      <c r="F132" s="33">
        <f>F133+F134+F135</f>
        <v>516.61575882999989</v>
      </c>
      <c r="G132" s="33">
        <f t="shared" ref="G132:BK132" si="25">G133+G134+G135</f>
        <v>1596.1536969200004</v>
      </c>
      <c r="H132" s="33">
        <f t="shared" si="25"/>
        <v>907.27292593000016</v>
      </c>
      <c r="I132" s="33">
        <f t="shared" si="25"/>
        <v>852.62170596999988</v>
      </c>
      <c r="J132" s="33">
        <f t="shared" si="25"/>
        <v>814.99083938000012</v>
      </c>
      <c r="K132" s="33">
        <f t="shared" si="25"/>
        <v>447.27349349999992</v>
      </c>
      <c r="L132" s="33">
        <f t="shared" si="25"/>
        <v>485.81961169000004</v>
      </c>
      <c r="M132" s="33">
        <f t="shared" si="25"/>
        <v>765.46782991000009</v>
      </c>
      <c r="N132" s="33">
        <f t="shared" si="25"/>
        <v>684.17982328999994</v>
      </c>
      <c r="O132" s="33">
        <f t="shared" si="25"/>
        <v>663.57882684000003</v>
      </c>
      <c r="P132" s="33">
        <f t="shared" si="25"/>
        <v>641.23564534999991</v>
      </c>
      <c r="Q132" s="33">
        <f t="shared" si="25"/>
        <v>627.44374398999992</v>
      </c>
      <c r="R132" s="33">
        <f t="shared" si="25"/>
        <v>1452.1915030000002</v>
      </c>
      <c r="S132" s="33">
        <f t="shared" si="25"/>
        <v>532.91529642</v>
      </c>
      <c r="T132" s="33">
        <f t="shared" si="25"/>
        <v>712.07913225000004</v>
      </c>
      <c r="U132" s="33">
        <f t="shared" si="25"/>
        <v>613.19195979000017</v>
      </c>
      <c r="V132" s="33">
        <f t="shared" si="25"/>
        <v>757.26372415999992</v>
      </c>
      <c r="W132" s="33">
        <f t="shared" si="25"/>
        <v>766.20653973999993</v>
      </c>
      <c r="X132" s="33">
        <f t="shared" si="25"/>
        <v>734.33637286999988</v>
      </c>
      <c r="Y132" s="33">
        <f t="shared" si="25"/>
        <v>542.50527235000015</v>
      </c>
      <c r="Z132" s="33">
        <f t="shared" si="25"/>
        <v>529.93618844999992</v>
      </c>
      <c r="AA132" s="33">
        <f t="shared" si="25"/>
        <v>1595.30814491</v>
      </c>
    </row>
    <row r="133" spans="1:27" x14ac:dyDescent="0.2">
      <c r="A133" s="12">
        <v>1</v>
      </c>
      <c r="B133" s="49">
        <v>1</v>
      </c>
      <c r="C133" s="29"/>
      <c r="D133" s="49" t="s">
        <v>245</v>
      </c>
      <c r="E133" s="30" t="s">
        <v>246</v>
      </c>
      <c r="F133" s="14">
        <f>IB_b!F133*$A133</f>
        <v>313.20042063999995</v>
      </c>
      <c r="G133" s="14">
        <f>IB_b!G133*$A133</f>
        <v>419.74524961999998</v>
      </c>
      <c r="H133" s="14">
        <f>IB_b!H133*$A133</f>
        <v>394.55704339000005</v>
      </c>
      <c r="I133" s="14">
        <f>IB_b!I133*$A133</f>
        <v>313.83638436000001</v>
      </c>
      <c r="J133" s="14">
        <f>IB_b!J133*$A133</f>
        <v>316.60583172999998</v>
      </c>
      <c r="K133" s="14">
        <f>IB_b!K133*$A133</f>
        <v>297.54409844999998</v>
      </c>
      <c r="L133" s="14">
        <f>IB_b!L133*$A133</f>
        <v>302.67842101999997</v>
      </c>
      <c r="M133" s="14">
        <f>IB_b!M133*$A133</f>
        <v>280.44573330000009</v>
      </c>
      <c r="N133" s="14">
        <f>IB_b!N133*$A133</f>
        <v>301.01764215999998</v>
      </c>
      <c r="O133" s="14">
        <f>IB_b!O133*$A133</f>
        <v>277.30152142999987</v>
      </c>
      <c r="P133" s="14">
        <f>IB_b!P133*$A133</f>
        <v>240.72961756999996</v>
      </c>
      <c r="Q133" s="14">
        <f>IB_b!Q133*$A133</f>
        <v>251.85370123000001</v>
      </c>
      <c r="R133" s="14">
        <f>IB_b!R133*$A133</f>
        <v>271.75778774000008</v>
      </c>
      <c r="S133" s="14">
        <f>IB_b!S133*$A133</f>
        <v>262.85970595999999</v>
      </c>
      <c r="T133" s="14">
        <f>IB_b!T133*$A133</f>
        <v>260.57677060000003</v>
      </c>
      <c r="U133" s="14">
        <f>IB_b!U133*$A133</f>
        <v>273.17991729000011</v>
      </c>
      <c r="V133" s="14">
        <f>IB_b!V133*$A133</f>
        <v>249.77639829</v>
      </c>
      <c r="W133" s="14">
        <f>IB_b!W133*$A133</f>
        <v>264.16132587999999</v>
      </c>
      <c r="X133" s="14">
        <f>IB_b!X133*$A133</f>
        <v>250.34662686999997</v>
      </c>
      <c r="Y133" s="14">
        <f>IB_b!Y133*$A133</f>
        <v>261.15995991000005</v>
      </c>
      <c r="Z133" s="14">
        <f>IB_b!Z133*$A133</f>
        <v>283.64690298999994</v>
      </c>
      <c r="AA133" s="14">
        <f>IB_b!AA133*$A133</f>
        <v>327.59941896999993</v>
      </c>
    </row>
    <row r="134" spans="1:27" x14ac:dyDescent="0.2">
      <c r="A134" s="12">
        <v>1</v>
      </c>
      <c r="B134" s="49">
        <v>1</v>
      </c>
      <c r="C134" s="29"/>
      <c r="D134" s="49" t="s">
        <v>247</v>
      </c>
      <c r="E134" s="30" t="s">
        <v>248</v>
      </c>
      <c r="F134" s="14">
        <f>IB_b!F134*$A134</f>
        <v>203.39348416999999</v>
      </c>
      <c r="G134" s="14">
        <f>IB_b!G134*$A134</f>
        <v>1176.4043557000005</v>
      </c>
      <c r="H134" s="14">
        <f>IB_b!H134*$A134</f>
        <v>512.71176503000004</v>
      </c>
      <c r="I134" s="14">
        <f>IB_b!I134*$A134</f>
        <v>538.78127148999988</v>
      </c>
      <c r="J134" s="14">
        <f>IB_b!J134*$A134</f>
        <v>498.38093255000013</v>
      </c>
      <c r="K134" s="14">
        <f>IB_b!K134*$A134</f>
        <v>149.72939109999996</v>
      </c>
      <c r="L134" s="14">
        <f>IB_b!L134*$A134</f>
        <v>183.14118550000006</v>
      </c>
      <c r="M134" s="14">
        <f>IB_b!M134*$A134</f>
        <v>485.02206025000004</v>
      </c>
      <c r="N134" s="14">
        <f>IB_b!N134*$A134</f>
        <v>383.16216995999997</v>
      </c>
      <c r="O134" s="14">
        <f>IB_b!O134*$A134</f>
        <v>386.27730006000013</v>
      </c>
      <c r="P134" s="14">
        <f>IB_b!P134*$A134</f>
        <v>400.50602485999997</v>
      </c>
      <c r="Q134" s="14">
        <f>IB_b!Q134*$A134</f>
        <v>375.59000610999988</v>
      </c>
      <c r="R134" s="14">
        <f>IB_b!R134*$A134</f>
        <v>1180.4336296000001</v>
      </c>
      <c r="S134" s="14">
        <f>IB_b!S134*$A134</f>
        <v>270.05553987000002</v>
      </c>
      <c r="T134" s="14">
        <f>IB_b!T134*$A134</f>
        <v>451.50228174000006</v>
      </c>
      <c r="U134" s="14">
        <f>IB_b!U134*$A134</f>
        <v>340.01197338000003</v>
      </c>
      <c r="V134" s="14">
        <f>IB_b!V134*$A134</f>
        <v>507.48728920999991</v>
      </c>
      <c r="W134" s="14">
        <f>IB_b!W134*$A134</f>
        <v>502.0451771299999</v>
      </c>
      <c r="X134" s="14">
        <f>IB_b!X134*$A134</f>
        <v>483.98969228999988</v>
      </c>
      <c r="Y134" s="14">
        <f>IB_b!Y134*$A134</f>
        <v>281.34523150000007</v>
      </c>
      <c r="Z134" s="14">
        <f>IB_b!Z134*$A134</f>
        <v>246.26958279000002</v>
      </c>
      <c r="AA134" s="14">
        <f>IB_b!AA134*$A134</f>
        <v>1267.7053069400001</v>
      </c>
    </row>
    <row r="135" spans="1:27" x14ac:dyDescent="0.2">
      <c r="A135" s="12">
        <v>1</v>
      </c>
      <c r="B135" s="49">
        <v>1</v>
      </c>
      <c r="C135" s="29"/>
      <c r="D135" s="49" t="s">
        <v>249</v>
      </c>
      <c r="E135" s="30" t="s">
        <v>250</v>
      </c>
      <c r="F135" s="14">
        <f>IB_b!F135*$A135</f>
        <v>2.1854020000000005E-2</v>
      </c>
      <c r="G135" s="14">
        <f>IB_b!G135*$A135</f>
        <v>4.0915999999999999E-3</v>
      </c>
      <c r="H135" s="14">
        <f>IB_b!H135*$A135</f>
        <v>4.1175100000000004E-3</v>
      </c>
      <c r="I135" s="14">
        <f>IB_b!I135*$A135</f>
        <v>4.0501199999999999E-3</v>
      </c>
      <c r="J135" s="14">
        <f>IB_b!J135*$A135</f>
        <v>4.0750999999999999E-3</v>
      </c>
      <c r="K135" s="14">
        <f>IB_b!K135*$A135</f>
        <v>3.9500000000000003E-6</v>
      </c>
      <c r="L135" s="14">
        <f>IB_b!L135*$A135</f>
        <v>5.1699999999999996E-6</v>
      </c>
      <c r="M135" s="14">
        <f>IB_b!M135*$A135</f>
        <v>3.6360000000000004E-5</v>
      </c>
      <c r="N135" s="14">
        <f>IB_b!N135*$A135</f>
        <v>1.117E-5</v>
      </c>
      <c r="O135" s="14">
        <f>IB_b!O135*$A135</f>
        <v>5.3499999999999996E-6</v>
      </c>
      <c r="P135" s="14">
        <f>IB_b!P135*$A135</f>
        <v>2.92E-6</v>
      </c>
      <c r="Q135" s="14">
        <f>IB_b!Q135*$A135</f>
        <v>3.6650000000000003E-5</v>
      </c>
      <c r="R135" s="14">
        <f>IB_b!R135*$A135</f>
        <v>8.5660000000000003E-5</v>
      </c>
      <c r="S135" s="14">
        <f>IB_b!S135*$A135</f>
        <v>5.0590000000000002E-5</v>
      </c>
      <c r="T135" s="14">
        <f>IB_b!T135*$A135</f>
        <v>7.9909999999999999E-5</v>
      </c>
      <c r="U135" s="14">
        <f>IB_b!U135*$A135</f>
        <v>6.9120000000000002E-5</v>
      </c>
      <c r="V135" s="14">
        <f>IB_b!V135*$A135</f>
        <v>3.6659999999999998E-5</v>
      </c>
      <c r="W135" s="14">
        <f>IB_b!W135*$A135</f>
        <v>3.6730000000000002E-5</v>
      </c>
      <c r="X135" s="14">
        <f>IB_b!X135*$A135</f>
        <v>5.3709999999999999E-5</v>
      </c>
      <c r="Y135" s="14">
        <f>IB_b!Y135*$A135</f>
        <v>8.0940000000000008E-5</v>
      </c>
      <c r="Z135" s="14">
        <f>IB_b!Z135*$A135</f>
        <v>1.9702669999999999E-2</v>
      </c>
      <c r="AA135" s="14">
        <f>IB_b!AA135*$A135</f>
        <v>3.4190000000000002E-3</v>
      </c>
    </row>
    <row r="136" spans="1:27" x14ac:dyDescent="0.2">
      <c r="A136" s="12">
        <v>1</v>
      </c>
      <c r="B136" s="49">
        <v>1</v>
      </c>
      <c r="C136" s="29"/>
      <c r="D136" s="49" t="s">
        <v>251</v>
      </c>
      <c r="E136" s="31" t="s">
        <v>252</v>
      </c>
      <c r="F136" s="14">
        <f>IB_b!F136*$A136</f>
        <v>9.9678400000000007</v>
      </c>
      <c r="G136" s="14">
        <f>IB_b!G136*$A136</f>
        <v>10.011760000000001</v>
      </c>
      <c r="H136" s="14">
        <f>IB_b!H136*$A136</f>
        <v>10.033440000000001</v>
      </c>
      <c r="I136" s="14">
        <f>IB_b!I136*$A136</f>
        <v>9.9409200000000002</v>
      </c>
      <c r="J136" s="14">
        <f>IB_b!J136*$A136</f>
        <v>9.9183599999999998</v>
      </c>
      <c r="K136" s="14">
        <f>IB_b!K136*$A136</f>
        <v>9.8317599999999992</v>
      </c>
      <c r="L136" s="14">
        <f>IB_b!L136*$A136</f>
        <v>9.8148</v>
      </c>
      <c r="M136" s="14">
        <f>IB_b!M136*$A136</f>
        <v>9.8075200000000002</v>
      </c>
      <c r="N136" s="14">
        <f>IB_b!N136*$A136</f>
        <v>9.7694399999999995</v>
      </c>
      <c r="O136" s="14">
        <f>IB_b!O136*$A136</f>
        <v>9.7986400000000007</v>
      </c>
      <c r="P136" s="14">
        <f>IB_b!P136*$A136</f>
        <v>9.7918000000000003</v>
      </c>
      <c r="Q136" s="14">
        <f>IB_b!Q136*$A136</f>
        <v>9.7788000000000004</v>
      </c>
      <c r="R136" s="14">
        <f>IB_b!R136*$A136</f>
        <v>9.7782400000000003</v>
      </c>
      <c r="S136" s="14">
        <f>IB_b!S136*$A136</f>
        <v>9.7772400000000008</v>
      </c>
      <c r="T136" s="14">
        <f>IB_b!T136*$A136</f>
        <v>9.8092400000000008</v>
      </c>
      <c r="U136" s="14">
        <f>IB_b!U136*$A136</f>
        <v>9.7910799999999991</v>
      </c>
      <c r="V136" s="14">
        <f>IB_b!V136*$A136</f>
        <v>9.7812000000000001</v>
      </c>
      <c r="W136" s="14">
        <f>IB_b!W136*$A136</f>
        <v>9.7997999999999994</v>
      </c>
      <c r="X136" s="14">
        <f>IB_b!X136*$A136</f>
        <v>9.8122799999999994</v>
      </c>
      <c r="Y136" s="14">
        <f>IB_b!Y136*$A136</f>
        <v>9.8596000000000004</v>
      </c>
      <c r="Z136" s="14">
        <f>IB_b!Z136*$A136</f>
        <v>9.8244000000000007</v>
      </c>
      <c r="AA136" s="14">
        <f>IB_b!AA136*$A136</f>
        <v>9.8360000000000003</v>
      </c>
    </row>
    <row r="137" spans="1:27" x14ac:dyDescent="0.2">
      <c r="A137" s="49"/>
      <c r="B137" s="49"/>
      <c r="C137" s="29"/>
      <c r="D137" s="49"/>
      <c r="E137" s="18" t="s">
        <v>253</v>
      </c>
      <c r="F137" s="35">
        <f t="shared" ref="F137:AK137" si="26">SUM(F97,F103,F110,F114,F124,F125,F129,F132,F136)</f>
        <v>26734.309388545007</v>
      </c>
      <c r="G137" s="35">
        <f t="shared" si="26"/>
        <v>32301.379663292497</v>
      </c>
      <c r="H137" s="35">
        <f t="shared" si="26"/>
        <v>30243.843512759995</v>
      </c>
      <c r="I137" s="35">
        <f t="shared" si="26"/>
        <v>29951.581640149998</v>
      </c>
      <c r="J137" s="35">
        <f t="shared" si="26"/>
        <v>29217.43707018749</v>
      </c>
      <c r="K137" s="35">
        <f t="shared" si="26"/>
        <v>27005.027045827501</v>
      </c>
      <c r="L137" s="35">
        <f t="shared" si="26"/>
        <v>27212.034751405001</v>
      </c>
      <c r="M137" s="35">
        <f t="shared" si="26"/>
        <v>29397.903935302507</v>
      </c>
      <c r="N137" s="35">
        <f t="shared" si="26"/>
        <v>33293.378468952498</v>
      </c>
      <c r="O137" s="35">
        <f t="shared" si="26"/>
        <v>32606.041718605004</v>
      </c>
      <c r="P137" s="35">
        <f t="shared" si="26"/>
        <v>30847.27758391749</v>
      </c>
      <c r="Q137" s="35">
        <f t="shared" si="26"/>
        <v>36342.173049867495</v>
      </c>
      <c r="R137" s="35">
        <f t="shared" si="26"/>
        <v>33033.576554547501</v>
      </c>
      <c r="S137" s="35">
        <f t="shared" si="26"/>
        <v>32558.934643247496</v>
      </c>
      <c r="T137" s="35">
        <f t="shared" si="26"/>
        <v>29894.218522932493</v>
      </c>
      <c r="U137" s="35">
        <f t="shared" si="26"/>
        <v>31881.321154865</v>
      </c>
      <c r="V137" s="35">
        <f t="shared" si="26"/>
        <v>32757.946841155001</v>
      </c>
      <c r="W137" s="35">
        <f t="shared" si="26"/>
        <v>30853.394315950005</v>
      </c>
      <c r="X137" s="35">
        <f t="shared" si="26"/>
        <v>30602.019429219992</v>
      </c>
      <c r="Y137" s="35">
        <f t="shared" si="26"/>
        <v>32142.689430544997</v>
      </c>
      <c r="Z137" s="35">
        <f t="shared" si="26"/>
        <v>29451.682614724996</v>
      </c>
      <c r="AA137" s="35">
        <f t="shared" si="26"/>
        <v>34055.915941500003</v>
      </c>
    </row>
    <row r="138" spans="1:27" x14ac:dyDescent="0.2">
      <c r="A138" s="49"/>
      <c r="B138" s="49"/>
      <c r="C138" s="29"/>
      <c r="D138" s="49"/>
      <c r="E138" s="18" t="s">
        <v>254</v>
      </c>
      <c r="F138" s="35">
        <f t="shared" ref="F138:AK138" si="27">F95-MIN(F95*0.75,F137)</f>
        <v>13313.431756768201</v>
      </c>
      <c r="G138" s="35">
        <f t="shared" si="27"/>
        <v>10447.455657458675</v>
      </c>
      <c r="H138" s="35">
        <f t="shared" si="27"/>
        <v>11037.616999196507</v>
      </c>
      <c r="I138" s="35">
        <f t="shared" si="27"/>
        <v>10453.625051686104</v>
      </c>
      <c r="J138" s="35">
        <f t="shared" si="27"/>
        <v>11674.023576386218</v>
      </c>
      <c r="K138" s="35">
        <f t="shared" si="27"/>
        <v>13755.465701592406</v>
      </c>
      <c r="L138" s="35">
        <f t="shared" si="27"/>
        <v>15275.394526065087</v>
      </c>
      <c r="M138" s="35">
        <f t="shared" si="27"/>
        <v>14137.517213004605</v>
      </c>
      <c r="N138" s="35">
        <f t="shared" si="27"/>
        <v>13246.962723217104</v>
      </c>
      <c r="O138" s="35">
        <f t="shared" si="27"/>
        <v>12738.0460386294</v>
      </c>
      <c r="P138" s="35">
        <f t="shared" si="27"/>
        <v>12469.058839478417</v>
      </c>
      <c r="Q138" s="35">
        <f t="shared" si="27"/>
        <v>13615.793211832111</v>
      </c>
      <c r="R138" s="35">
        <f t="shared" si="27"/>
        <v>13119.681507164096</v>
      </c>
      <c r="S138" s="35">
        <f t="shared" si="27"/>
        <v>14179.997084943494</v>
      </c>
      <c r="T138" s="35">
        <f t="shared" si="27"/>
        <v>13859.283132209403</v>
      </c>
      <c r="U138" s="35">
        <f t="shared" si="27"/>
        <v>14502.215943325209</v>
      </c>
      <c r="V138" s="35">
        <f t="shared" si="27"/>
        <v>15141.318222273901</v>
      </c>
      <c r="W138" s="35">
        <f t="shared" si="27"/>
        <v>14736.250104573395</v>
      </c>
      <c r="X138" s="35">
        <f t="shared" si="27"/>
        <v>14791.507695650504</v>
      </c>
      <c r="Y138" s="35">
        <f t="shared" si="27"/>
        <v>14293.906057241009</v>
      </c>
      <c r="Z138" s="35">
        <f t="shared" si="27"/>
        <v>15829.381863743205</v>
      </c>
      <c r="AA138" s="35">
        <f t="shared" si="27"/>
        <v>14708.01398855872</v>
      </c>
    </row>
    <row r="139" spans="1:27" x14ac:dyDescent="0.2">
      <c r="A139" s="49"/>
      <c r="B139" s="49"/>
      <c r="C139" s="29"/>
      <c r="D139" s="49"/>
      <c r="E139" s="18" t="s">
        <v>256</v>
      </c>
      <c r="F139" s="32">
        <f t="shared" ref="F139:AK139" si="28">MAX(IFERROR(F29/F138,0),0)</f>
        <v>2.5055635078194127</v>
      </c>
      <c r="G139" s="32">
        <f t="shared" si="28"/>
        <v>3.0766296558035564</v>
      </c>
      <c r="H139" s="32">
        <f t="shared" si="28"/>
        <v>2.8928248678455111</v>
      </c>
      <c r="I139" s="32">
        <f t="shared" si="28"/>
        <v>3.0599421091050729</v>
      </c>
      <c r="J139" s="32">
        <f t="shared" si="28"/>
        <v>2.7136328002382477</v>
      </c>
      <c r="K139" s="32">
        <f t="shared" si="28"/>
        <v>2.4189402491423331</v>
      </c>
      <c r="L139" s="32">
        <f t="shared" si="28"/>
        <v>2.0940621718812622</v>
      </c>
      <c r="M139" s="32">
        <f t="shared" si="28"/>
        <v>2.2674373321476224</v>
      </c>
      <c r="N139" s="32">
        <f t="shared" si="28"/>
        <v>2.2026331152940428</v>
      </c>
      <c r="O139" s="32">
        <f t="shared" si="28"/>
        <v>2.2920213789691983</v>
      </c>
      <c r="P139" s="32">
        <f t="shared" si="28"/>
        <v>2.3082921209394751</v>
      </c>
      <c r="Q139" s="32">
        <f t="shared" si="28"/>
        <v>2.1260118878187018</v>
      </c>
      <c r="R139" s="32">
        <f t="shared" si="28"/>
        <v>2.1771459751781301</v>
      </c>
      <c r="S139" s="32">
        <f t="shared" si="28"/>
        <v>2.0844759861723579</v>
      </c>
      <c r="T139" s="32">
        <f t="shared" si="28"/>
        <v>2.1091426205243815</v>
      </c>
      <c r="U139" s="32">
        <f t="shared" si="28"/>
        <v>2.0002993318629918</v>
      </c>
      <c r="V139" s="32">
        <f t="shared" si="28"/>
        <v>1.9616233629072002</v>
      </c>
      <c r="W139" s="32">
        <f t="shared" si="28"/>
        <v>1.9787476252442544</v>
      </c>
      <c r="X139" s="32">
        <f t="shared" si="28"/>
        <v>2.0157698276358831</v>
      </c>
      <c r="Y139" s="32">
        <f t="shared" si="28"/>
        <v>2.1381195174091592</v>
      </c>
      <c r="Z139" s="32">
        <f t="shared" si="28"/>
        <v>1.935401360823757</v>
      </c>
      <c r="AA139" s="32">
        <f t="shared" si="28"/>
        <v>2.0621633178966263</v>
      </c>
    </row>
  </sheetData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C8C609D5-57DF-4734-8157-945F93358247}">
            <xm:f>'C:\LCR_КР\[Копия LCR_6Kx_Динаміка.xlsb]SPR'!#REF!</xm:f>
            <x14:dxf>
              <fill>
                <patternFill>
                  <bgColor theme="5" tint="0.79998168889431442"/>
                </patternFill>
              </fill>
            </x14:dxf>
          </x14:cfRule>
          <xm:sqref>F139:AA139 CJ139:CP139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I238"/>
  <sheetViews>
    <sheetView zoomScale="70" zoomScaleNormal="70" workbookViewId="0">
      <pane xSplit="5" ySplit="5" topLeftCell="F6" activePane="bottomRight" state="frozen"/>
      <selection activeCell="AB105" sqref="AB105"/>
      <selection pane="topRight" activeCell="AB105" sqref="AB105"/>
      <selection pane="bottomLeft" activeCell="AB105" sqref="AB105"/>
      <selection pane="bottomRight" activeCell="AD2" sqref="AD2:AD3"/>
    </sheetView>
  </sheetViews>
  <sheetFormatPr defaultRowHeight="12.75" x14ac:dyDescent="0.2"/>
  <cols>
    <col min="1" max="3" width="0" style="43" hidden="1" customWidth="1"/>
    <col min="4" max="4" width="19.140625" style="43" customWidth="1"/>
    <col min="5" max="5" width="58.28515625" style="43" customWidth="1"/>
    <col min="6" max="6" width="12.5703125" style="43" customWidth="1"/>
    <col min="7" max="7" width="11.85546875" style="43" customWidth="1"/>
    <col min="8" max="68" width="9.140625" style="43"/>
    <col min="69" max="69" width="10" style="43" customWidth="1"/>
    <col min="70" max="70" width="9.85546875" style="43" customWidth="1"/>
    <col min="71" max="16384" width="9.140625" style="43"/>
  </cols>
  <sheetData>
    <row r="1" spans="1:113" ht="17.25" customHeight="1" x14ac:dyDescent="0.2">
      <c r="E1" s="44" t="s">
        <v>293</v>
      </c>
      <c r="W1" s="58" t="s">
        <v>304</v>
      </c>
      <c r="X1" s="59"/>
      <c r="Y1" s="59"/>
      <c r="Z1" s="59"/>
      <c r="AA1" s="60"/>
    </row>
    <row r="2" spans="1:113" ht="20.25" customHeight="1" x14ac:dyDescent="0.2">
      <c r="W2" s="52" t="s">
        <v>302</v>
      </c>
      <c r="X2" s="53"/>
      <c r="Y2" s="53"/>
      <c r="Z2" s="53"/>
      <c r="AA2" s="54">
        <f>AVERAGE(F139:AA139)</f>
        <v>2.8864563100631244</v>
      </c>
      <c r="AD2" s="61">
        <v>2.8864563100631244</v>
      </c>
    </row>
    <row r="3" spans="1:113" ht="16.5" customHeight="1" thickBot="1" x14ac:dyDescent="0.25">
      <c r="W3" s="55" t="s">
        <v>303</v>
      </c>
      <c r="X3" s="56"/>
      <c r="Y3" s="56"/>
      <c r="Z3" s="56"/>
      <c r="AA3" s="57">
        <f>AVERAGE(F140:AA140)</f>
        <v>2.2918581873935988</v>
      </c>
      <c r="AD3" s="61">
        <v>2.2918581873935988</v>
      </c>
    </row>
    <row r="4" spans="1:113" x14ac:dyDescent="0.2"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113" x14ac:dyDescent="0.2">
      <c r="A5" s="2" t="s">
        <v>0</v>
      </c>
      <c r="B5" s="2" t="s">
        <v>1</v>
      </c>
      <c r="C5" s="2" t="s">
        <v>2</v>
      </c>
      <c r="D5" s="3" t="s">
        <v>294</v>
      </c>
      <c r="E5" s="4" t="s">
        <v>3</v>
      </c>
      <c r="F5" s="2">
        <v>43864</v>
      </c>
      <c r="G5" s="2">
        <v>43865</v>
      </c>
      <c r="H5" s="2">
        <v>43866</v>
      </c>
      <c r="I5" s="2">
        <v>43867</v>
      </c>
      <c r="J5" s="2">
        <v>43868</v>
      </c>
      <c r="K5" s="2">
        <v>43871</v>
      </c>
      <c r="L5" s="2">
        <v>43872</v>
      </c>
      <c r="M5" s="2">
        <v>43873</v>
      </c>
      <c r="N5" s="2">
        <v>43874</v>
      </c>
      <c r="O5" s="2">
        <v>43875</v>
      </c>
      <c r="P5" s="2">
        <v>43878</v>
      </c>
      <c r="Q5" s="2">
        <v>43879</v>
      </c>
      <c r="R5" s="2">
        <v>43880</v>
      </c>
      <c r="S5" s="2">
        <v>43881</v>
      </c>
      <c r="T5" s="2">
        <v>43882</v>
      </c>
      <c r="U5" s="2">
        <v>43885</v>
      </c>
      <c r="V5" s="2">
        <v>43886</v>
      </c>
      <c r="W5" s="2">
        <v>43887</v>
      </c>
      <c r="X5" s="2">
        <v>43888</v>
      </c>
      <c r="Y5" s="2">
        <v>43889</v>
      </c>
      <c r="Z5" s="2">
        <v>43892</v>
      </c>
      <c r="AA5" s="2">
        <v>43893</v>
      </c>
    </row>
    <row r="6" spans="1:113" x14ac:dyDescent="0.2">
      <c r="A6" s="5"/>
      <c r="B6" s="5"/>
      <c r="C6" s="5"/>
      <c r="D6" s="6"/>
      <c r="E6" s="7" t="s">
        <v>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113" x14ac:dyDescent="0.2">
      <c r="A7" s="9"/>
      <c r="B7" s="9"/>
      <c r="C7" s="10"/>
      <c r="D7" s="9"/>
      <c r="E7" s="9" t="s">
        <v>5</v>
      </c>
      <c r="F7" s="11">
        <f>IB!F7+HB!F7</f>
        <v>17473.218768210005</v>
      </c>
      <c r="G7" s="11">
        <f>IB!G7+HB!G7</f>
        <v>17443.048230669996</v>
      </c>
      <c r="H7" s="11">
        <f>IB!H7+HB!H7</f>
        <v>17207.865912790003</v>
      </c>
      <c r="I7" s="11">
        <f>IB!I7+HB!I7</f>
        <v>17190.055462860008</v>
      </c>
      <c r="J7" s="11">
        <f>IB!J7+HB!J7</f>
        <v>17290.447896250003</v>
      </c>
      <c r="K7" s="11">
        <f>IB!K7+HB!K7</f>
        <v>16979.962473920001</v>
      </c>
      <c r="L7" s="11">
        <f>IB!L7+HB!L7</f>
        <v>16254.83412258</v>
      </c>
      <c r="M7" s="11">
        <f>IB!M7+HB!M7</f>
        <v>16289.846116640001</v>
      </c>
      <c r="N7" s="11">
        <f>IB!N7+HB!N7</f>
        <v>16522.126801269998</v>
      </c>
      <c r="O7" s="11">
        <f>IB!O7+HB!O7</f>
        <v>16633.352936629999</v>
      </c>
      <c r="P7" s="11">
        <f>IB!P7+HB!P7</f>
        <v>16521.937330390003</v>
      </c>
      <c r="Q7" s="11">
        <f>IB!Q7+HB!Q7</f>
        <v>16781.495595680004</v>
      </c>
      <c r="R7" s="11">
        <f>IB!R7+HB!R7</f>
        <v>16824.144253200004</v>
      </c>
      <c r="S7" s="11">
        <f>IB!S7+HB!S7</f>
        <v>16870.154991250001</v>
      </c>
      <c r="T7" s="11">
        <f>IB!T7+HB!T7</f>
        <v>17040.417225290006</v>
      </c>
      <c r="U7" s="11">
        <f>IB!U7+HB!U7</f>
        <v>16889.674638950004</v>
      </c>
      <c r="V7" s="11">
        <f>IB!V7+HB!V7</f>
        <v>16480.344873099999</v>
      </c>
      <c r="W7" s="11">
        <f>IB!W7+HB!W7</f>
        <v>16565.698676350003</v>
      </c>
      <c r="X7" s="11">
        <f>IB!X7+HB!X7</f>
        <v>16722.803578079998</v>
      </c>
      <c r="Y7" s="11">
        <f>IB!Y7+HB!Y7</f>
        <v>17001.513684870002</v>
      </c>
      <c r="Z7" s="11">
        <f>IB!Z7+HB!Z7</f>
        <v>17198.077590680005</v>
      </c>
      <c r="AA7" s="11">
        <f>IB!AA7+HB!AA7</f>
        <v>17459.60930883</v>
      </c>
    </row>
    <row r="8" spans="1:113" x14ac:dyDescent="0.2">
      <c r="A8" s="12"/>
      <c r="B8" s="12"/>
      <c r="C8" s="13"/>
      <c r="D8" s="12" t="s">
        <v>6</v>
      </c>
      <c r="E8" s="12" t="s">
        <v>7</v>
      </c>
      <c r="F8" s="14">
        <f>IB!F8+HB!F8</f>
        <v>17520.684286170006</v>
      </c>
      <c r="G8" s="14">
        <f>IB!G8+HB!G8</f>
        <v>17489.592696659995</v>
      </c>
      <c r="H8" s="14">
        <f>IB!H8+HB!H8</f>
        <v>17255.451817080004</v>
      </c>
      <c r="I8" s="14">
        <f>IB!I8+HB!I8</f>
        <v>17237.478071490008</v>
      </c>
      <c r="J8" s="14">
        <f>IB!J8+HB!J8</f>
        <v>17337.827442780006</v>
      </c>
      <c r="K8" s="14">
        <f>IB!K8+HB!K8</f>
        <v>17024.17871634</v>
      </c>
      <c r="L8" s="14">
        <f>IB!L8+HB!L8</f>
        <v>16303.00238346</v>
      </c>
      <c r="M8" s="14">
        <f>IB!M8+HB!M8</f>
        <v>16334.994792740001</v>
      </c>
      <c r="N8" s="14">
        <f>IB!N8+HB!N8</f>
        <v>16571.199944579996</v>
      </c>
      <c r="O8" s="14">
        <f>IB!O8+HB!O8</f>
        <v>16678.488479609998</v>
      </c>
      <c r="P8" s="14">
        <f>IB!P8+HB!P8</f>
        <v>16568.041644310004</v>
      </c>
      <c r="Q8" s="14">
        <f>IB!Q8+HB!Q8</f>
        <v>16830.569607740003</v>
      </c>
      <c r="R8" s="14">
        <f>IB!R8+HB!R8</f>
        <v>16868.217733240002</v>
      </c>
      <c r="S8" s="14">
        <f>IB!S8+HB!S8</f>
        <v>16915.217403950002</v>
      </c>
      <c r="T8" s="14">
        <f>IB!T8+HB!T8</f>
        <v>17085.533604280005</v>
      </c>
      <c r="U8" s="14">
        <f>IB!U8+HB!U8</f>
        <v>16937.753343980003</v>
      </c>
      <c r="V8" s="14">
        <f>IB!V8+HB!V8</f>
        <v>16529.402742989998</v>
      </c>
      <c r="W8" s="14">
        <f>IB!W8+HB!W8</f>
        <v>16612.784238170003</v>
      </c>
      <c r="X8" s="14">
        <f>IB!X8+HB!X8</f>
        <v>16767.918928430001</v>
      </c>
      <c r="Y8" s="14">
        <f>IB!Y8+HB!Y8</f>
        <v>17046.718812560001</v>
      </c>
      <c r="Z8" s="14">
        <f>IB!Z8+HB!Z8</f>
        <v>17242.242860350001</v>
      </c>
      <c r="AA8" s="14">
        <f>IB!AA8+HB!AA8</f>
        <v>17503.783870630003</v>
      </c>
    </row>
    <row r="9" spans="1:113" x14ac:dyDescent="0.2">
      <c r="A9" s="12"/>
      <c r="B9" s="12"/>
      <c r="C9" s="13"/>
      <c r="D9" s="12" t="s">
        <v>8</v>
      </c>
      <c r="E9" s="12" t="s">
        <v>9</v>
      </c>
      <c r="F9" s="14">
        <f>IB!F9+HB!F9</f>
        <v>-47.46551796</v>
      </c>
      <c r="G9" s="14">
        <f>IB!G9+HB!G9</f>
        <v>-46.544465990000006</v>
      </c>
      <c r="H9" s="14">
        <f>IB!H9+HB!H9</f>
        <v>-47.585904290000002</v>
      </c>
      <c r="I9" s="14">
        <f>IB!I9+HB!I9</f>
        <v>-47.422608629999999</v>
      </c>
      <c r="J9" s="14">
        <f>IB!J9+HB!J9</f>
        <v>-47.379546529999999</v>
      </c>
      <c r="K9" s="14">
        <f>IB!K9+HB!K9</f>
        <v>-44.21624242</v>
      </c>
      <c r="L9" s="14">
        <f>IB!L9+HB!L9</f>
        <v>-48.168260880000005</v>
      </c>
      <c r="M9" s="14">
        <f>IB!M9+HB!M9</f>
        <v>-45.148676100000003</v>
      </c>
      <c r="N9" s="14">
        <f>IB!N9+HB!N9</f>
        <v>-49.073143310000006</v>
      </c>
      <c r="O9" s="14">
        <f>IB!O9+HB!O9</f>
        <v>-45.135542979999997</v>
      </c>
      <c r="P9" s="14">
        <f>IB!P9+HB!P9</f>
        <v>-46.104313919999996</v>
      </c>
      <c r="Q9" s="14">
        <f>IB!Q9+HB!Q9</f>
        <v>-49.074012060000001</v>
      </c>
      <c r="R9" s="14">
        <f>IB!R9+HB!R9</f>
        <v>-44.07348004</v>
      </c>
      <c r="S9" s="14">
        <f>IB!S9+HB!S9</f>
        <v>-45.062412700000003</v>
      </c>
      <c r="T9" s="14">
        <f>IB!T9+HB!T9</f>
        <v>-45.116378990000001</v>
      </c>
      <c r="U9" s="14">
        <f>IB!U9+HB!U9</f>
        <v>-48.078705030000002</v>
      </c>
      <c r="V9" s="14">
        <f>IB!V9+HB!V9</f>
        <v>-49.057869889999999</v>
      </c>
      <c r="W9" s="14">
        <f>IB!W9+HB!W9</f>
        <v>-47.085561819999995</v>
      </c>
      <c r="X9" s="14">
        <f>IB!X9+HB!X9</f>
        <v>-45.11535035</v>
      </c>
      <c r="Y9" s="14">
        <f>IB!Y9+HB!Y9</f>
        <v>-45.205127689999998</v>
      </c>
      <c r="Z9" s="14">
        <f>IB!Z9+HB!Z9</f>
        <v>-44.165269670000001</v>
      </c>
      <c r="AA9" s="14">
        <f>IB!AA9+HB!AA9</f>
        <v>-44.174561799999992</v>
      </c>
    </row>
    <row r="10" spans="1:113" x14ac:dyDescent="0.2">
      <c r="A10" s="12"/>
      <c r="B10" s="12"/>
      <c r="C10" s="13"/>
      <c r="D10" s="15" t="s">
        <v>10</v>
      </c>
      <c r="E10" s="15" t="s">
        <v>11</v>
      </c>
      <c r="F10" s="14">
        <f>IB!F10+HB!F10</f>
        <v>30539.698371369996</v>
      </c>
      <c r="G10" s="14">
        <f>IB!G10+HB!G10</f>
        <v>29789.756868420001</v>
      </c>
      <c r="H10" s="14">
        <f>IB!H10+HB!H10</f>
        <v>40366.329429099984</v>
      </c>
      <c r="I10" s="14">
        <f>IB!I10+HB!I10</f>
        <v>30531.85969994</v>
      </c>
      <c r="J10" s="14">
        <f>IB!J10+HB!J10</f>
        <v>28235.31760187</v>
      </c>
      <c r="K10" s="14">
        <f>IB!K10+HB!K10</f>
        <v>21427.664793240001</v>
      </c>
      <c r="L10" s="14">
        <f>IB!L10+HB!L10</f>
        <v>27143.627965460011</v>
      </c>
      <c r="M10" s="14">
        <f>IB!M10+HB!M10</f>
        <v>26764.658177770001</v>
      </c>
      <c r="N10" s="14">
        <f>IB!N10+HB!N10</f>
        <v>24494.005415399999</v>
      </c>
      <c r="O10" s="14">
        <f>IB!O10+HB!O10</f>
        <v>28460.438876239983</v>
      </c>
      <c r="P10" s="14">
        <f>IB!P10+HB!P10</f>
        <v>28341.016827830012</v>
      </c>
      <c r="Q10" s="14">
        <f>IB!Q10+HB!Q10</f>
        <v>29539.917705669999</v>
      </c>
      <c r="R10" s="14">
        <f>IB!R10+HB!R10</f>
        <v>28382.085060339985</v>
      </c>
      <c r="S10" s="14">
        <f>IB!S10+HB!S10</f>
        <v>29199.169278349989</v>
      </c>
      <c r="T10" s="14">
        <f>IB!T10+HB!T10</f>
        <v>31134.190561180003</v>
      </c>
      <c r="U10" s="14">
        <f>IB!U10+HB!U10</f>
        <v>32092.13305706</v>
      </c>
      <c r="V10" s="14">
        <f>IB!V10+HB!V10</f>
        <v>32606.342908729996</v>
      </c>
      <c r="W10" s="14">
        <f>IB!W10+HB!W10</f>
        <v>33640.330524029996</v>
      </c>
      <c r="X10" s="14">
        <f>IB!X10+HB!X10</f>
        <v>30500.846517429993</v>
      </c>
      <c r="Y10" s="14">
        <f>IB!Y10+HB!Y10</f>
        <v>31433.503608809995</v>
      </c>
      <c r="Z10" s="14">
        <f>IB!Z10+HB!Z10</f>
        <v>25521.891966620005</v>
      </c>
      <c r="AA10" s="14">
        <f>IB!AA10+HB!AA10</f>
        <v>26559.236172860008</v>
      </c>
    </row>
    <row r="11" spans="1:113" x14ac:dyDescent="0.2">
      <c r="A11" s="12"/>
      <c r="B11" s="12"/>
      <c r="C11" s="13"/>
      <c r="D11" s="12"/>
      <c r="E11" s="15" t="s">
        <v>12</v>
      </c>
      <c r="F11" s="11">
        <f>IB!F11+HB!F11</f>
        <v>54525.776378800001</v>
      </c>
      <c r="G11" s="11">
        <f>IB!G11+HB!G11</f>
        <v>55011.0407614</v>
      </c>
      <c r="H11" s="11">
        <f>IB!H11+HB!H11</f>
        <v>54966.979811600002</v>
      </c>
      <c r="I11" s="11">
        <f>IB!I11+HB!I11</f>
        <v>54584.109146900002</v>
      </c>
      <c r="J11" s="11">
        <f>IB!J11+HB!J11</f>
        <v>54316.472752039997</v>
      </c>
      <c r="K11" s="11">
        <f>IB!K11+HB!K11</f>
        <v>54874.884367040002</v>
      </c>
      <c r="L11" s="11">
        <f>IB!L11+HB!L11</f>
        <v>54763.67459337</v>
      </c>
      <c r="M11" s="11">
        <f>IB!M11+HB!M11</f>
        <v>54002.340081200004</v>
      </c>
      <c r="N11" s="11">
        <f>IB!N11+HB!N11</f>
        <v>52178.052973669997</v>
      </c>
      <c r="O11" s="11">
        <f>IB!O11+HB!O11</f>
        <v>51880.359634799999</v>
      </c>
      <c r="P11" s="11">
        <f>IB!P11+HB!P11</f>
        <v>51733.295901499994</v>
      </c>
      <c r="Q11" s="11">
        <f>IB!Q11+HB!Q11</f>
        <v>51450.259598999997</v>
      </c>
      <c r="R11" s="11">
        <f>IB!R11+HB!R11</f>
        <v>51940.791299199998</v>
      </c>
      <c r="S11" s="11">
        <f>IB!S11+HB!S11</f>
        <v>51684.511156699999</v>
      </c>
      <c r="T11" s="11">
        <f>IB!T11+HB!T11</f>
        <v>51581.446998299994</v>
      </c>
      <c r="U11" s="11">
        <f>IB!U11+HB!U11</f>
        <v>54997.140686499995</v>
      </c>
      <c r="V11" s="11">
        <f>IB!V11+HB!V11</f>
        <v>51189.023003999995</v>
      </c>
      <c r="W11" s="11">
        <f>IB!W11+HB!W11</f>
        <v>52908.963015999994</v>
      </c>
      <c r="X11" s="11">
        <f>IB!X11+HB!X11</f>
        <v>52752.166987600001</v>
      </c>
      <c r="Y11" s="11">
        <f>IB!Y11+HB!Y11</f>
        <v>57264.640082000005</v>
      </c>
      <c r="Z11" s="11">
        <f>IB!Z11+HB!Z11</f>
        <v>52373.895148000003</v>
      </c>
      <c r="AA11" s="11">
        <f>IB!AA11+HB!AA11</f>
        <v>54591.361120000001</v>
      </c>
    </row>
    <row r="12" spans="1:113" x14ac:dyDescent="0.2">
      <c r="A12" s="12"/>
      <c r="B12" s="16"/>
      <c r="C12" s="10"/>
      <c r="D12" s="17"/>
      <c r="E12" s="17" t="s">
        <v>13</v>
      </c>
      <c r="F12" s="11">
        <f>IB!F12+HB!F12</f>
        <v>50817</v>
      </c>
      <c r="G12" s="11">
        <f>IB!G12+HB!G12</f>
        <v>50919</v>
      </c>
      <c r="H12" s="11">
        <f>IB!H12+HB!H12</f>
        <v>50833</v>
      </c>
      <c r="I12" s="11">
        <f>IB!I12+HB!I12</f>
        <v>50349</v>
      </c>
      <c r="J12" s="11">
        <f>IB!J12+HB!J12</f>
        <v>50083</v>
      </c>
      <c r="K12" s="11">
        <f>IB!K12+HB!K12</f>
        <v>50665</v>
      </c>
      <c r="L12" s="11">
        <f>IB!L12+HB!L12</f>
        <v>50649</v>
      </c>
      <c r="M12" s="11">
        <f>IB!M12+HB!M12</f>
        <v>50082</v>
      </c>
      <c r="N12" s="11">
        <f>IB!N12+HB!N12</f>
        <v>50522</v>
      </c>
      <c r="O12" s="11">
        <f>IB!O12+HB!O12</f>
        <v>50743</v>
      </c>
      <c r="P12" s="11">
        <f>IB!P12+HB!P12</f>
        <v>50595</v>
      </c>
      <c r="Q12" s="11">
        <f>IB!Q12+HB!Q12</f>
        <v>50307</v>
      </c>
      <c r="R12" s="11">
        <f>IB!R12+HB!R12</f>
        <v>50799</v>
      </c>
      <c r="S12" s="11">
        <f>IB!S12+HB!S12</f>
        <v>50746</v>
      </c>
      <c r="T12" s="11">
        <f>IB!T12+HB!T12</f>
        <v>50663</v>
      </c>
      <c r="U12" s="11">
        <f>IB!U12+HB!U12</f>
        <v>53963</v>
      </c>
      <c r="V12" s="11">
        <f>IB!V12+HB!V12</f>
        <v>50218</v>
      </c>
      <c r="W12" s="11">
        <f>IB!W12+HB!W12</f>
        <v>51301</v>
      </c>
      <c r="X12" s="11">
        <f>IB!X12+HB!X12</f>
        <v>51439</v>
      </c>
      <c r="Y12" s="11">
        <f>IB!Y12+HB!Y12</f>
        <v>55953</v>
      </c>
      <c r="Z12" s="11">
        <f>IB!Z12+HB!Z12</f>
        <v>51383</v>
      </c>
      <c r="AA12" s="11">
        <f>IB!AA12+HB!AA12</f>
        <v>52489</v>
      </c>
    </row>
    <row r="13" spans="1:113" s="46" customFormat="1" x14ac:dyDescent="0.2">
      <c r="A13" s="37"/>
      <c r="B13" s="38"/>
      <c r="C13" s="39">
        <v>1</v>
      </c>
      <c r="D13" s="45" t="s">
        <v>14</v>
      </c>
      <c r="E13" s="45" t="s">
        <v>15</v>
      </c>
      <c r="F13" s="14">
        <f>IB!F13+HB!F13</f>
        <v>50817</v>
      </c>
      <c r="G13" s="14">
        <f>IB!G13+HB!G13</f>
        <v>50919</v>
      </c>
      <c r="H13" s="14">
        <f>IB!H13+HB!H13</f>
        <v>50833</v>
      </c>
      <c r="I13" s="14">
        <f>IB!I13+HB!I13</f>
        <v>50349</v>
      </c>
      <c r="J13" s="14">
        <f>IB!J13+HB!J13</f>
        <v>50083</v>
      </c>
      <c r="K13" s="14">
        <f>IB!K13+HB!K13</f>
        <v>50665</v>
      </c>
      <c r="L13" s="14">
        <f>IB!L13+HB!L13</f>
        <v>50649</v>
      </c>
      <c r="M13" s="14">
        <f>IB!M13+HB!M13</f>
        <v>50082</v>
      </c>
      <c r="N13" s="14">
        <f>IB!N13+HB!N13</f>
        <v>50522</v>
      </c>
      <c r="O13" s="14">
        <f>IB!O13+HB!O13</f>
        <v>50743</v>
      </c>
      <c r="P13" s="14">
        <f>IB!P13+HB!P13</f>
        <v>50595</v>
      </c>
      <c r="Q13" s="14">
        <f>IB!Q13+HB!Q13</f>
        <v>50307</v>
      </c>
      <c r="R13" s="14">
        <f>IB!R13+HB!R13</f>
        <v>50799</v>
      </c>
      <c r="S13" s="14">
        <f>IB!S13+HB!S13</f>
        <v>50746</v>
      </c>
      <c r="T13" s="14">
        <f>IB!T13+HB!T13</f>
        <v>50663</v>
      </c>
      <c r="U13" s="14">
        <f>IB!U13+HB!U13</f>
        <v>53963</v>
      </c>
      <c r="V13" s="14">
        <f>IB!V13+HB!V13</f>
        <v>50218</v>
      </c>
      <c r="W13" s="14">
        <f>IB!W13+HB!W13</f>
        <v>51301</v>
      </c>
      <c r="X13" s="14">
        <f>IB!X13+HB!X13</f>
        <v>51439</v>
      </c>
      <c r="Y13" s="14">
        <f>IB!Y13+HB!Y13</f>
        <v>55953</v>
      </c>
      <c r="Z13" s="14">
        <f>IB!Z13+HB!Z13</f>
        <v>51383</v>
      </c>
      <c r="AA13" s="14">
        <f>IB!AA13+HB!AA13</f>
        <v>52489</v>
      </c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</row>
    <row r="14" spans="1:113" s="46" customFormat="1" x14ac:dyDescent="0.2">
      <c r="A14" s="37"/>
      <c r="B14" s="38"/>
      <c r="C14" s="39">
        <v>2</v>
      </c>
      <c r="D14" s="45" t="s">
        <v>14</v>
      </c>
      <c r="E14" s="45" t="s">
        <v>16</v>
      </c>
      <c r="F14" s="14">
        <f>IB!F14+HB!F14</f>
        <v>0</v>
      </c>
      <c r="G14" s="14">
        <f>IB!G14+HB!G14</f>
        <v>0</v>
      </c>
      <c r="H14" s="14">
        <f>IB!H14+HB!H14</f>
        <v>0</v>
      </c>
      <c r="I14" s="14">
        <f>IB!I14+HB!I14</f>
        <v>0</v>
      </c>
      <c r="J14" s="14">
        <f>IB!J14+HB!J14</f>
        <v>0</v>
      </c>
      <c r="K14" s="14">
        <f>IB!K14+HB!K14</f>
        <v>0</v>
      </c>
      <c r="L14" s="14">
        <f>IB!L14+HB!L14</f>
        <v>0</v>
      </c>
      <c r="M14" s="14">
        <f>IB!M14+HB!M14</f>
        <v>0</v>
      </c>
      <c r="N14" s="14">
        <f>IB!N14+HB!N14</f>
        <v>0</v>
      </c>
      <c r="O14" s="14">
        <f>IB!O14+HB!O14</f>
        <v>0</v>
      </c>
      <c r="P14" s="14">
        <f>IB!P14+HB!P14</f>
        <v>0</v>
      </c>
      <c r="Q14" s="14">
        <f>IB!Q14+HB!Q14</f>
        <v>0</v>
      </c>
      <c r="R14" s="14">
        <f>IB!R14+HB!R14</f>
        <v>0</v>
      </c>
      <c r="S14" s="14">
        <f>IB!S14+HB!S14</f>
        <v>0</v>
      </c>
      <c r="T14" s="14">
        <f>IB!T14+HB!T14</f>
        <v>0</v>
      </c>
      <c r="U14" s="14">
        <f>IB!U14+HB!U14</f>
        <v>0</v>
      </c>
      <c r="V14" s="14">
        <f>IB!V14+HB!V14</f>
        <v>0</v>
      </c>
      <c r="W14" s="14">
        <f>IB!W14+HB!W14</f>
        <v>0</v>
      </c>
      <c r="X14" s="14">
        <f>IB!X14+HB!X14</f>
        <v>0</v>
      </c>
      <c r="Y14" s="14">
        <f>IB!Y14+HB!Y14</f>
        <v>0</v>
      </c>
      <c r="Z14" s="14">
        <f>IB!Z14+HB!Z14</f>
        <v>0</v>
      </c>
      <c r="AA14" s="14">
        <f>IB!AA14+HB!AA14</f>
        <v>0</v>
      </c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</row>
    <row r="15" spans="1:113" x14ac:dyDescent="0.2">
      <c r="A15" s="12"/>
      <c r="B15" s="17"/>
      <c r="C15" s="10"/>
      <c r="D15" s="17" t="s">
        <v>17</v>
      </c>
      <c r="E15" s="17" t="s">
        <v>18</v>
      </c>
      <c r="F15" s="14">
        <f>IB!F15+HB!F15</f>
        <v>3708.7763788000002</v>
      </c>
      <c r="G15" s="14">
        <f>IB!G15+HB!G15</f>
        <v>4092.0407614000005</v>
      </c>
      <c r="H15" s="14">
        <f>IB!H15+HB!H15</f>
        <v>4133.9798116000002</v>
      </c>
      <c r="I15" s="14">
        <f>IB!I15+HB!I15</f>
        <v>4235.1091469000003</v>
      </c>
      <c r="J15" s="14">
        <f>IB!J15+HB!J15</f>
        <v>4233.4727520400002</v>
      </c>
      <c r="K15" s="14">
        <f>IB!K15+HB!K15</f>
        <v>4209.8843670400001</v>
      </c>
      <c r="L15" s="14">
        <f>IB!L15+HB!L15</f>
        <v>4114.6745933700004</v>
      </c>
      <c r="M15" s="14">
        <f>IB!M15+HB!M15</f>
        <v>3920.3400812000009</v>
      </c>
      <c r="N15" s="14">
        <f>IB!N15+HB!N15</f>
        <v>1656.05297367</v>
      </c>
      <c r="O15" s="14">
        <f>IB!O15+HB!O15</f>
        <v>1137.3596347999999</v>
      </c>
      <c r="P15" s="14">
        <f>IB!P15+HB!P15</f>
        <v>1138.2959014999999</v>
      </c>
      <c r="Q15" s="14">
        <f>IB!Q15+HB!Q15</f>
        <v>1143.259599</v>
      </c>
      <c r="R15" s="14">
        <f>IB!R15+HB!R15</f>
        <v>1141.7912991999999</v>
      </c>
      <c r="S15" s="14">
        <f>IB!S15+HB!S15</f>
        <v>938.51115670000002</v>
      </c>
      <c r="T15" s="14">
        <f>IB!T15+HB!T15</f>
        <v>918.44699830000002</v>
      </c>
      <c r="U15" s="14">
        <f>IB!U15+HB!U15</f>
        <v>1034.1406865000001</v>
      </c>
      <c r="V15" s="14">
        <f>IB!V15+HB!V15</f>
        <v>971.02300400000001</v>
      </c>
      <c r="W15" s="14">
        <f>IB!W15+HB!W15</f>
        <v>1607.9630159999999</v>
      </c>
      <c r="X15" s="14">
        <f>IB!X15+HB!X15</f>
        <v>1313.1669876000001</v>
      </c>
      <c r="Y15" s="14">
        <f>IB!Y15+HB!Y15</f>
        <v>1311.6400819999999</v>
      </c>
      <c r="Z15" s="14">
        <f>IB!Z15+HB!Z15</f>
        <v>990.89514799999995</v>
      </c>
      <c r="AA15" s="14">
        <f>IB!AA15+HB!AA15</f>
        <v>2102.36112</v>
      </c>
    </row>
    <row r="16" spans="1:113" x14ac:dyDescent="0.2">
      <c r="A16" s="12"/>
      <c r="B16" s="17"/>
      <c r="C16" s="10"/>
      <c r="D16" s="17" t="s">
        <v>19</v>
      </c>
      <c r="E16" s="17" t="s">
        <v>20</v>
      </c>
      <c r="F16" s="14">
        <f>IB!F16+HB!F16</f>
        <v>0</v>
      </c>
      <c r="G16" s="14">
        <f>IB!G16+HB!G16</f>
        <v>0</v>
      </c>
      <c r="H16" s="14">
        <f>IB!H16+HB!H16</f>
        <v>0</v>
      </c>
      <c r="I16" s="14">
        <f>IB!I16+HB!I16</f>
        <v>0</v>
      </c>
      <c r="J16" s="14">
        <f>IB!J16+HB!J16</f>
        <v>0</v>
      </c>
      <c r="K16" s="14">
        <f>IB!K16+HB!K16</f>
        <v>0</v>
      </c>
      <c r="L16" s="14">
        <f>IB!L16+HB!L16</f>
        <v>0</v>
      </c>
      <c r="M16" s="14">
        <f>IB!M16+HB!M16</f>
        <v>0</v>
      </c>
      <c r="N16" s="14">
        <f>IB!N16+HB!N16</f>
        <v>0</v>
      </c>
      <c r="O16" s="14">
        <f>IB!O16+HB!O16</f>
        <v>0</v>
      </c>
      <c r="P16" s="14">
        <f>IB!P16+HB!P16</f>
        <v>0</v>
      </c>
      <c r="Q16" s="14">
        <f>IB!Q16+HB!Q16</f>
        <v>0</v>
      </c>
      <c r="R16" s="14">
        <f>IB!R16+HB!R16</f>
        <v>0</v>
      </c>
      <c r="S16" s="14">
        <f>IB!S16+HB!S16</f>
        <v>0</v>
      </c>
      <c r="T16" s="14">
        <f>IB!T16+HB!T16</f>
        <v>0</v>
      </c>
      <c r="U16" s="14">
        <f>IB!U16+HB!U16</f>
        <v>0</v>
      </c>
      <c r="V16" s="14">
        <f>IB!V16+HB!V16</f>
        <v>0</v>
      </c>
      <c r="W16" s="14">
        <f>IB!W16+HB!W16</f>
        <v>0</v>
      </c>
      <c r="X16" s="14">
        <f>IB!X16+HB!X16</f>
        <v>0</v>
      </c>
      <c r="Y16" s="14">
        <f>IB!Y16+HB!Y16</f>
        <v>0</v>
      </c>
      <c r="Z16" s="14">
        <f>IB!Z16+HB!Z16</f>
        <v>0</v>
      </c>
      <c r="AA16" s="14">
        <f>IB!AA16+HB!AA16</f>
        <v>0</v>
      </c>
    </row>
    <row r="17" spans="1:27" x14ac:dyDescent="0.2">
      <c r="A17" s="12"/>
      <c r="B17" s="17"/>
      <c r="C17" s="10"/>
      <c r="D17" s="17" t="s">
        <v>21</v>
      </c>
      <c r="E17" s="17" t="s">
        <v>22</v>
      </c>
      <c r="F17" s="14">
        <f>IB!F17+HB!F17</f>
        <v>0</v>
      </c>
      <c r="G17" s="14">
        <f>IB!G17+HB!G17</f>
        <v>0</v>
      </c>
      <c r="H17" s="14">
        <f>IB!H17+HB!H17</f>
        <v>0</v>
      </c>
      <c r="I17" s="14">
        <f>IB!I17+HB!I17</f>
        <v>0</v>
      </c>
      <c r="J17" s="14">
        <f>IB!J17+HB!J17</f>
        <v>0</v>
      </c>
      <c r="K17" s="14">
        <f>IB!K17+HB!K17</f>
        <v>0</v>
      </c>
      <c r="L17" s="14">
        <f>IB!L17+HB!L17</f>
        <v>0</v>
      </c>
      <c r="M17" s="14">
        <f>IB!M17+HB!M17</f>
        <v>0</v>
      </c>
      <c r="N17" s="14">
        <f>IB!N17+HB!N17</f>
        <v>0</v>
      </c>
      <c r="O17" s="14">
        <f>IB!O17+HB!O17</f>
        <v>0</v>
      </c>
      <c r="P17" s="14">
        <f>IB!P17+HB!P17</f>
        <v>0</v>
      </c>
      <c r="Q17" s="14">
        <f>IB!Q17+HB!Q17</f>
        <v>0</v>
      </c>
      <c r="R17" s="14">
        <f>IB!R17+HB!R17</f>
        <v>0</v>
      </c>
      <c r="S17" s="14">
        <f>IB!S17+HB!S17</f>
        <v>0</v>
      </c>
      <c r="T17" s="14">
        <f>IB!T17+HB!T17</f>
        <v>0</v>
      </c>
      <c r="U17" s="14">
        <f>IB!U17+HB!U17</f>
        <v>0</v>
      </c>
      <c r="V17" s="14">
        <f>IB!V17+HB!V17</f>
        <v>0</v>
      </c>
      <c r="W17" s="14">
        <f>IB!W17+HB!W17</f>
        <v>0</v>
      </c>
      <c r="X17" s="14">
        <f>IB!X17+HB!X17</f>
        <v>0</v>
      </c>
      <c r="Y17" s="14">
        <f>IB!Y17+HB!Y17</f>
        <v>0</v>
      </c>
      <c r="Z17" s="14">
        <f>IB!Z17+HB!Z17</f>
        <v>0</v>
      </c>
      <c r="AA17" s="14">
        <f>IB!AA17+HB!AA17</f>
        <v>0</v>
      </c>
    </row>
    <row r="18" spans="1:27" x14ac:dyDescent="0.2">
      <c r="A18" s="12"/>
      <c r="B18" s="17"/>
      <c r="C18" s="10"/>
      <c r="D18" s="9" t="s">
        <v>23</v>
      </c>
      <c r="E18" s="9" t="s">
        <v>24</v>
      </c>
      <c r="F18" s="14">
        <f>IB!F18+HB!F18</f>
        <v>26977.75</v>
      </c>
      <c r="G18" s="14">
        <f>IB!G18+HB!G18</f>
        <v>27722.5</v>
      </c>
      <c r="H18" s="14">
        <f>IB!H18+HB!H18</f>
        <v>27349</v>
      </c>
      <c r="I18" s="14">
        <f>IB!I18+HB!I18</f>
        <v>28461.5</v>
      </c>
      <c r="J18" s="14">
        <f>IB!J18+HB!J18</f>
        <v>29128.75</v>
      </c>
      <c r="K18" s="14">
        <f>IB!K18+HB!K18</f>
        <v>23714</v>
      </c>
      <c r="L18" s="14">
        <f>IB!L18+HB!L18</f>
        <v>27167</v>
      </c>
      <c r="M18" s="14">
        <f>IB!M18+HB!M18</f>
        <v>22623.5</v>
      </c>
      <c r="N18" s="14">
        <f>IB!N18+HB!N18</f>
        <v>29966</v>
      </c>
      <c r="O18" s="14">
        <f>IB!O18+HB!O18</f>
        <v>26304.5</v>
      </c>
      <c r="P18" s="14">
        <f>IB!P18+HB!P18</f>
        <v>29485.75</v>
      </c>
      <c r="Q18" s="14">
        <f>IB!Q18+HB!Q18</f>
        <v>25037.75</v>
      </c>
      <c r="R18" s="14">
        <f>IB!R18+HB!R18</f>
        <v>22679.75</v>
      </c>
      <c r="S18" s="14">
        <f>IB!S18+HB!S18</f>
        <v>27310</v>
      </c>
      <c r="T18" s="14">
        <f>IB!T18+HB!T18</f>
        <v>25139.75</v>
      </c>
      <c r="U18" s="14">
        <f>IB!U18+HB!U18</f>
        <v>27444.75</v>
      </c>
      <c r="V18" s="14">
        <f>IB!V18+HB!V18</f>
        <v>27912.75</v>
      </c>
      <c r="W18" s="14">
        <f>IB!W18+HB!W18</f>
        <v>27490.25</v>
      </c>
      <c r="X18" s="14">
        <f>IB!X18+HB!X18</f>
        <v>23896.25</v>
      </c>
      <c r="Y18" s="14">
        <f>IB!Y18+HB!Y18</f>
        <v>24214.5</v>
      </c>
      <c r="Z18" s="14">
        <f>IB!Z18+HB!Z18</f>
        <v>26336.25</v>
      </c>
      <c r="AA18" s="14">
        <f>IB!AA18+HB!AA18</f>
        <v>25933.25</v>
      </c>
    </row>
    <row r="19" spans="1:27" x14ac:dyDescent="0.2">
      <c r="A19" s="12"/>
      <c r="B19" s="12"/>
      <c r="C19" s="13"/>
      <c r="D19" s="15" t="s">
        <v>25</v>
      </c>
      <c r="E19" s="15" t="s">
        <v>26</v>
      </c>
      <c r="F19" s="14">
        <f>IB!F19+HB!F19</f>
        <v>0</v>
      </c>
      <c r="G19" s="14">
        <f>IB!G19+HB!G19</f>
        <v>0</v>
      </c>
      <c r="H19" s="14">
        <f>IB!H19+HB!H19</f>
        <v>0</v>
      </c>
      <c r="I19" s="14">
        <f>IB!I19+HB!I19</f>
        <v>219.6448</v>
      </c>
      <c r="J19" s="14">
        <f>IB!J19+HB!J19</f>
        <v>0</v>
      </c>
      <c r="K19" s="14">
        <f>IB!K19+HB!K19</f>
        <v>0</v>
      </c>
      <c r="L19" s="14">
        <f>IB!L19+HB!L19</f>
        <v>0</v>
      </c>
      <c r="M19" s="14">
        <f>IB!M19+HB!M19</f>
        <v>0</v>
      </c>
      <c r="N19" s="14">
        <f>IB!N19+HB!N19</f>
        <v>0</v>
      </c>
      <c r="O19" s="14">
        <f>IB!O19+HB!O19</f>
        <v>0</v>
      </c>
      <c r="P19" s="14">
        <f>IB!P19+HB!P19</f>
        <v>0</v>
      </c>
      <c r="Q19" s="14">
        <f>IB!Q19+HB!Q19</f>
        <v>0</v>
      </c>
      <c r="R19" s="14">
        <f>IB!R19+HB!R19</f>
        <v>0</v>
      </c>
      <c r="S19" s="14">
        <f>IB!S19+HB!S19</f>
        <v>0</v>
      </c>
      <c r="T19" s="14">
        <f>IB!T19+HB!T19</f>
        <v>0</v>
      </c>
      <c r="U19" s="14">
        <f>IB!U19+HB!U19</f>
        <v>0</v>
      </c>
      <c r="V19" s="14">
        <f>IB!V19+HB!V19</f>
        <v>0</v>
      </c>
      <c r="W19" s="14">
        <f>IB!W19+HB!W19</f>
        <v>0</v>
      </c>
      <c r="X19" s="14">
        <f>IB!X19+HB!X19</f>
        <v>0</v>
      </c>
      <c r="Y19" s="14">
        <f>IB!Y19+HB!Y19</f>
        <v>0</v>
      </c>
      <c r="Z19" s="14">
        <f>IB!Z19+HB!Z19</f>
        <v>0</v>
      </c>
      <c r="AA19" s="14">
        <f>IB!AA19+HB!AA19</f>
        <v>0</v>
      </c>
    </row>
    <row r="20" spans="1:27" x14ac:dyDescent="0.2">
      <c r="A20" s="12"/>
      <c r="B20" s="12"/>
      <c r="C20" s="13"/>
      <c r="D20" s="15" t="s">
        <v>27</v>
      </c>
      <c r="E20" s="15" t="s">
        <v>28</v>
      </c>
      <c r="F20" s="14">
        <f>IB!F20+HB!F20</f>
        <v>8098.87</v>
      </c>
      <c r="G20" s="14">
        <f>IB!G20+HB!G20</f>
        <v>8134.5550000000003</v>
      </c>
      <c r="H20" s="14">
        <f>IB!H20+HB!H20</f>
        <v>8152.17</v>
      </c>
      <c r="I20" s="14">
        <f>IB!I20+HB!I20</f>
        <v>8076.9975000000004</v>
      </c>
      <c r="J20" s="14">
        <f>IB!J20+HB!J20</f>
        <v>8058.6674999999996</v>
      </c>
      <c r="K20" s="14">
        <f>IB!K20+HB!K20</f>
        <v>7988.3050000000003</v>
      </c>
      <c r="L20" s="14">
        <f>IB!L20+HB!L20</f>
        <v>6747.6750000000002</v>
      </c>
      <c r="M20" s="14">
        <f>IB!M20+HB!M20</f>
        <v>6742.67</v>
      </c>
      <c r="N20" s="14">
        <f>IB!N20+HB!N20</f>
        <v>6716.49</v>
      </c>
      <c r="O20" s="14">
        <f>IB!O20+HB!O20</f>
        <v>6736.5649999999996</v>
      </c>
      <c r="P20" s="14">
        <f>IB!P20+HB!P20</f>
        <v>6731.8625000000002</v>
      </c>
      <c r="Q20" s="14">
        <f>IB!Q20+HB!Q20</f>
        <v>6722.9250000000002</v>
      </c>
      <c r="R20" s="14">
        <f>IB!R20+HB!R20</f>
        <v>6722.54</v>
      </c>
      <c r="S20" s="14">
        <f>IB!S20+HB!S20</f>
        <v>6721.8525</v>
      </c>
      <c r="T20" s="14">
        <f>IB!T20+HB!T20</f>
        <v>6130.7749999999996</v>
      </c>
      <c r="U20" s="14">
        <f>IB!U20+HB!U20</f>
        <v>6119.4250000000002</v>
      </c>
      <c r="V20" s="14">
        <f>IB!V20+HB!V20</f>
        <v>6113.25</v>
      </c>
      <c r="W20" s="14">
        <f>IB!W20+HB!W20</f>
        <v>6124.875</v>
      </c>
      <c r="X20" s="14">
        <f>IB!X20+HB!X20</f>
        <v>6132.6750000000002</v>
      </c>
      <c r="Y20" s="14">
        <f>IB!Y20+HB!Y20</f>
        <v>6162.25</v>
      </c>
      <c r="Z20" s="14">
        <f>IB!Z20+HB!Z20</f>
        <v>6140.25</v>
      </c>
      <c r="AA20" s="14">
        <f>IB!AA20+HB!AA20</f>
        <v>6147.5</v>
      </c>
    </row>
    <row r="21" spans="1:27" x14ac:dyDescent="0.2">
      <c r="A21" s="12"/>
      <c r="B21" s="12"/>
      <c r="C21" s="13"/>
      <c r="D21" s="15" t="s">
        <v>29</v>
      </c>
      <c r="E21" s="15" t="s">
        <v>30</v>
      </c>
      <c r="F21" s="14">
        <f>IB!F21+HB!F21</f>
        <v>1141.3176800000001</v>
      </c>
      <c r="G21" s="14">
        <f>IB!G21+HB!G21</f>
        <v>1146.3465200000001</v>
      </c>
      <c r="H21" s="14">
        <f>IB!H21+HB!H21</f>
        <v>1148.82888</v>
      </c>
      <c r="I21" s="14">
        <f>IB!I21+HB!I21</f>
        <v>1138.23534</v>
      </c>
      <c r="J21" s="14">
        <f>IB!J21+HB!J21</f>
        <v>1135.6522199999999</v>
      </c>
      <c r="K21" s="14">
        <f>IB!K21+HB!K21</f>
        <v>1125.7365199999999</v>
      </c>
      <c r="L21" s="14">
        <f>IB!L21+HB!L21</f>
        <v>1123.7945999999999</v>
      </c>
      <c r="M21" s="14">
        <f>IB!M21+HB!M21</f>
        <v>1122.9610399999999</v>
      </c>
      <c r="N21" s="14">
        <f>IB!N21+HB!N21</f>
        <v>1118.60088</v>
      </c>
      <c r="O21" s="14">
        <f>IB!O21+HB!O21</f>
        <v>1121.9442799999999</v>
      </c>
      <c r="P21" s="14">
        <f>IB!P21+HB!P21</f>
        <v>1121.1611</v>
      </c>
      <c r="Q21" s="14">
        <f>IB!Q21+HB!Q21</f>
        <v>1119.6726000000001</v>
      </c>
      <c r="R21" s="14">
        <f>IB!R21+HB!R21</f>
        <v>1119.6084800000001</v>
      </c>
      <c r="S21" s="14">
        <f>IB!S21+HB!S21</f>
        <v>1119.49398</v>
      </c>
      <c r="T21" s="14">
        <f>IB!T21+HB!T21</f>
        <v>1123.15798</v>
      </c>
      <c r="U21" s="14">
        <f>IB!U21+HB!U21</f>
        <v>1121.0786599999999</v>
      </c>
      <c r="V21" s="14">
        <f>IB!V21+HB!V21</f>
        <v>1119.9474</v>
      </c>
      <c r="W21" s="14">
        <f>IB!W21+HB!W21</f>
        <v>1122.0771</v>
      </c>
      <c r="X21" s="14">
        <f>IB!X21+HB!X21</f>
        <v>1123.5060599999999</v>
      </c>
      <c r="Y21" s="14">
        <f>IB!Y21+HB!Y21</f>
        <v>1128.9241999999999</v>
      </c>
      <c r="Z21" s="14">
        <f>IB!Z21+HB!Z21</f>
        <v>1124.8938000000001</v>
      </c>
      <c r="AA21" s="14">
        <f>IB!AA21+HB!AA21</f>
        <v>1126.222</v>
      </c>
    </row>
    <row r="22" spans="1:27" x14ac:dyDescent="0.2">
      <c r="A22" s="12"/>
      <c r="B22" s="12"/>
      <c r="C22" s="13"/>
      <c r="D22" s="12"/>
      <c r="E22" s="15" t="s">
        <v>31</v>
      </c>
      <c r="F22" s="11">
        <f>IB!F22+HB!F22</f>
        <v>8595.5702211475</v>
      </c>
      <c r="G22" s="11">
        <f>IB!G22+HB!G22</f>
        <v>8435.9389087724994</v>
      </c>
      <c r="H22" s="11">
        <f>IB!H22+HB!H22</f>
        <v>8589.878442199999</v>
      </c>
      <c r="I22" s="11">
        <f>IB!I22+HB!I22</f>
        <v>8254.6651261799998</v>
      </c>
      <c r="J22" s="11">
        <f>IB!J22+HB!J22</f>
        <v>8244.5408762187526</v>
      </c>
      <c r="K22" s="11">
        <f>IB!K22+HB!K22</f>
        <v>9525.0073137187501</v>
      </c>
      <c r="L22" s="11">
        <f>IB!L22+HB!L22</f>
        <v>9770.439776372501</v>
      </c>
      <c r="M22" s="11">
        <f>IB!M22+HB!M22</f>
        <v>9540.3009555662502</v>
      </c>
      <c r="N22" s="11">
        <f>IB!N22+HB!N22</f>
        <v>9518.1924587337508</v>
      </c>
      <c r="O22" s="11">
        <f>IB!O22+HB!O22</f>
        <v>9468.5584886774977</v>
      </c>
      <c r="P22" s="11">
        <f>IB!P22+HB!P22</f>
        <v>9626.4105593462482</v>
      </c>
      <c r="Q22" s="11">
        <f>IB!Q22+HB!Q22</f>
        <v>9650.586777056249</v>
      </c>
      <c r="R22" s="11">
        <f>IB!R22+HB!R22</f>
        <v>9679.3379926262496</v>
      </c>
      <c r="S22" s="11">
        <f>IB!S22+HB!S22</f>
        <v>9897.7730945012518</v>
      </c>
      <c r="T22" s="11">
        <f>IB!T22+HB!T22</f>
        <v>9811.8120876400008</v>
      </c>
      <c r="U22" s="11">
        <f>IB!U22+HB!U22</f>
        <v>9878.4279640187469</v>
      </c>
      <c r="V22" s="11">
        <f>IB!V22+HB!V22</f>
        <v>10160.051997934999</v>
      </c>
      <c r="W22" s="11">
        <f>IB!W22+HB!W22</f>
        <v>9931.5973243799999</v>
      </c>
      <c r="X22" s="11">
        <f>IB!X22+HB!X22</f>
        <v>10410.479353211251</v>
      </c>
      <c r="Y22" s="11">
        <f>IB!Y22+HB!Y22</f>
        <v>10266.276290230002</v>
      </c>
      <c r="Z22" s="11">
        <f>IB!Z22+HB!Z22</f>
        <v>10553.447753362499</v>
      </c>
      <c r="AA22" s="11">
        <f>IB!AA22+HB!AA22</f>
        <v>10730.110201568747</v>
      </c>
    </row>
    <row r="23" spans="1:27" x14ac:dyDescent="0.2">
      <c r="A23" s="12"/>
      <c r="B23" s="12"/>
      <c r="C23" s="13"/>
      <c r="D23" s="12" t="s">
        <v>32</v>
      </c>
      <c r="E23" s="12" t="s">
        <v>33</v>
      </c>
      <c r="F23" s="14">
        <f>IB!F23+HB!F23</f>
        <v>8595.5702211475</v>
      </c>
      <c r="G23" s="14">
        <f>IB!G23+HB!G23</f>
        <v>8435.9389087724994</v>
      </c>
      <c r="H23" s="14">
        <f>IB!H23+HB!H23</f>
        <v>8589.878442199999</v>
      </c>
      <c r="I23" s="14">
        <f>IB!I23+HB!I23</f>
        <v>8254.6651261799998</v>
      </c>
      <c r="J23" s="14">
        <f>IB!J23+HB!J23</f>
        <v>8244.5408762187526</v>
      </c>
      <c r="K23" s="14">
        <f>IB!K23+HB!K23</f>
        <v>9525.0073137187501</v>
      </c>
      <c r="L23" s="14">
        <f>IB!L23+HB!L23</f>
        <v>9770.439776372501</v>
      </c>
      <c r="M23" s="14">
        <f>IB!M23+HB!M23</f>
        <v>9540.3009555662502</v>
      </c>
      <c r="N23" s="14">
        <f>IB!N23+HB!N23</f>
        <v>9518.1924587337508</v>
      </c>
      <c r="O23" s="14">
        <f>IB!O23+HB!O23</f>
        <v>9468.5584886774977</v>
      </c>
      <c r="P23" s="14">
        <f>IB!P23+HB!P23</f>
        <v>9626.4105593462482</v>
      </c>
      <c r="Q23" s="14">
        <f>IB!Q23+HB!Q23</f>
        <v>9650.586777056249</v>
      </c>
      <c r="R23" s="14">
        <f>IB!R23+HB!R23</f>
        <v>9679.3379926262496</v>
      </c>
      <c r="S23" s="14">
        <f>IB!S23+HB!S23</f>
        <v>9897.7730945012518</v>
      </c>
      <c r="T23" s="14">
        <f>IB!T23+HB!T23</f>
        <v>9811.8120876400008</v>
      </c>
      <c r="U23" s="14">
        <f>IB!U23+HB!U23</f>
        <v>9878.4279640187469</v>
      </c>
      <c r="V23" s="14">
        <f>IB!V23+HB!V23</f>
        <v>10160.051997934999</v>
      </c>
      <c r="W23" s="14">
        <f>IB!W23+HB!W23</f>
        <v>9931.5973243799999</v>
      </c>
      <c r="X23" s="14">
        <f>IB!X23+HB!X23</f>
        <v>10410.479353211251</v>
      </c>
      <c r="Y23" s="14">
        <f>IB!Y23+HB!Y23</f>
        <v>10266.276290230002</v>
      </c>
      <c r="Z23" s="14">
        <f>IB!Z23+HB!Z23</f>
        <v>10553.447753362499</v>
      </c>
      <c r="AA23" s="14">
        <f>IB!AA23+HB!AA23</f>
        <v>10730.110201568747</v>
      </c>
    </row>
    <row r="24" spans="1:27" x14ac:dyDescent="0.2">
      <c r="A24" s="12"/>
      <c r="B24" s="12"/>
      <c r="C24" s="13"/>
      <c r="D24" s="12" t="s">
        <v>34</v>
      </c>
      <c r="E24" s="12" t="s">
        <v>35</v>
      </c>
      <c r="F24" s="14">
        <f>IB!F24+HB!F24</f>
        <v>0</v>
      </c>
      <c r="G24" s="14">
        <f>IB!G24+HB!G24</f>
        <v>0</v>
      </c>
      <c r="H24" s="14">
        <f>IB!H24+HB!H24</f>
        <v>0</v>
      </c>
      <c r="I24" s="14">
        <f>IB!I24+HB!I24</f>
        <v>0</v>
      </c>
      <c r="J24" s="14">
        <f>IB!J24+HB!J24</f>
        <v>0</v>
      </c>
      <c r="K24" s="14">
        <f>IB!K24+HB!K24</f>
        <v>0</v>
      </c>
      <c r="L24" s="14">
        <f>IB!L24+HB!L24</f>
        <v>0</v>
      </c>
      <c r="M24" s="14">
        <f>IB!M24+HB!M24</f>
        <v>0</v>
      </c>
      <c r="N24" s="14">
        <f>IB!N24+HB!N24</f>
        <v>0</v>
      </c>
      <c r="O24" s="14">
        <f>IB!O24+HB!O24</f>
        <v>0</v>
      </c>
      <c r="P24" s="14">
        <f>IB!P24+HB!P24</f>
        <v>0</v>
      </c>
      <c r="Q24" s="14">
        <f>IB!Q24+HB!Q24</f>
        <v>0</v>
      </c>
      <c r="R24" s="14">
        <f>IB!R24+HB!R24</f>
        <v>0</v>
      </c>
      <c r="S24" s="14">
        <f>IB!S24+HB!S24</f>
        <v>0</v>
      </c>
      <c r="T24" s="14">
        <f>IB!T24+HB!T24</f>
        <v>0</v>
      </c>
      <c r="U24" s="14">
        <f>IB!U24+HB!U24</f>
        <v>0</v>
      </c>
      <c r="V24" s="14">
        <f>IB!V24+HB!V24</f>
        <v>0</v>
      </c>
      <c r="W24" s="14">
        <f>IB!W24+HB!W24</f>
        <v>0</v>
      </c>
      <c r="X24" s="14">
        <f>IB!X24+HB!X24</f>
        <v>0</v>
      </c>
      <c r="Y24" s="14">
        <f>IB!Y24+HB!Y24</f>
        <v>0</v>
      </c>
      <c r="Z24" s="14">
        <f>IB!Z24+HB!Z24</f>
        <v>0</v>
      </c>
      <c r="AA24" s="14">
        <f>IB!AA24+HB!AA24</f>
        <v>0</v>
      </c>
    </row>
    <row r="25" spans="1:27" x14ac:dyDescent="0.2">
      <c r="A25" s="12"/>
      <c r="B25" s="12"/>
      <c r="C25" s="13"/>
      <c r="D25" s="12"/>
      <c r="E25" s="15" t="s">
        <v>36</v>
      </c>
      <c r="F25" s="11">
        <f>IB!F25+HB!F25</f>
        <v>4970.1537658549996</v>
      </c>
      <c r="G25" s="11">
        <f>IB!G25+HB!G25</f>
        <v>3943.2548635775001</v>
      </c>
      <c r="H25" s="11">
        <f>IB!H25+HB!H25</f>
        <v>3876.4864519400003</v>
      </c>
      <c r="I25" s="11">
        <f>IB!I25+HB!I25</f>
        <v>4454.7454711600003</v>
      </c>
      <c r="J25" s="11">
        <f>IB!J25+HB!J25</f>
        <v>4222.2943201174994</v>
      </c>
      <c r="K25" s="11">
        <f>IB!K25+HB!K25</f>
        <v>4672.2238540499993</v>
      </c>
      <c r="L25" s="11">
        <f>IB!L25+HB!L25</f>
        <v>4439.5766251724999</v>
      </c>
      <c r="M25" s="11">
        <f>IB!M25+HB!M25</f>
        <v>4744.3242481400002</v>
      </c>
      <c r="N25" s="11">
        <f>IB!N25+HB!N25</f>
        <v>4047.3914955400005</v>
      </c>
      <c r="O25" s="11">
        <f>IB!O25+HB!O25</f>
        <v>4649.419906305</v>
      </c>
      <c r="P25" s="11">
        <f>IB!P25+HB!P25</f>
        <v>4179.7349479024997</v>
      </c>
      <c r="Q25" s="11">
        <f>IB!Q25+HB!Q25</f>
        <v>4173.5244902900004</v>
      </c>
      <c r="R25" s="11">
        <f>IB!R25+HB!R25</f>
        <v>3650.6055053049995</v>
      </c>
      <c r="S25" s="11">
        <f>IB!S25+HB!S25</f>
        <v>4412.2257678075002</v>
      </c>
      <c r="T25" s="11">
        <f>IB!T25+HB!T25</f>
        <v>4745.4295525075004</v>
      </c>
      <c r="U25" s="11">
        <f>IB!U25+HB!U25</f>
        <v>4439.4569988274998</v>
      </c>
      <c r="V25" s="11">
        <f>IB!V25+HB!V25</f>
        <v>4814.8347647500004</v>
      </c>
      <c r="W25" s="11">
        <f>IB!W25+HB!W25</f>
        <v>4459.2012258799996</v>
      </c>
      <c r="X25" s="11">
        <f>IB!X25+HB!X25</f>
        <v>4453.433076845</v>
      </c>
      <c r="Y25" s="11">
        <f>IB!Y25+HB!Y25</f>
        <v>5027.3272898899995</v>
      </c>
      <c r="Z25" s="11">
        <f>IB!Z25+HB!Z25</f>
        <v>4553.8454767650001</v>
      </c>
      <c r="AA25" s="11">
        <f>IB!AA25+HB!AA25</f>
        <v>3826.8686340975</v>
      </c>
    </row>
    <row r="26" spans="1:27" x14ac:dyDescent="0.2">
      <c r="A26" s="12"/>
      <c r="B26" s="17"/>
      <c r="C26" s="10"/>
      <c r="D26" s="17" t="s">
        <v>37</v>
      </c>
      <c r="E26" s="12" t="s">
        <v>38</v>
      </c>
      <c r="F26" s="14">
        <f>IB!F26+HB!F26</f>
        <v>514.82782265499998</v>
      </c>
      <c r="G26" s="14">
        <f>IB!G26+HB!G26</f>
        <v>546.39214527749994</v>
      </c>
      <c r="H26" s="14">
        <f>IB!H26+HB!H26</f>
        <v>509.88987393000014</v>
      </c>
      <c r="I26" s="14">
        <f>IB!I26+HB!I26</f>
        <v>492.91139442999997</v>
      </c>
      <c r="J26" s="14">
        <f>IB!J26+HB!J26</f>
        <v>492.61086376749972</v>
      </c>
      <c r="K26" s="14">
        <f>IB!K26+HB!K26</f>
        <v>508.09327530999991</v>
      </c>
      <c r="L26" s="14">
        <f>IB!L26+HB!L26</f>
        <v>454.37795678250006</v>
      </c>
      <c r="M26" s="14">
        <f>IB!M26+HB!M26</f>
        <v>492.37129177999992</v>
      </c>
      <c r="N26" s="14">
        <f>IB!N26+HB!N26</f>
        <v>405.43780593000014</v>
      </c>
      <c r="O26" s="14">
        <f>IB!O26+HB!O26</f>
        <v>406.20924675499992</v>
      </c>
      <c r="P26" s="14">
        <f>IB!P26+HB!P26</f>
        <v>429.07286012249995</v>
      </c>
      <c r="Q26" s="14">
        <f>IB!Q26+HB!Q26</f>
        <v>427.84193714000008</v>
      </c>
      <c r="R26" s="14">
        <f>IB!R26+HB!R26</f>
        <v>394.03574120499997</v>
      </c>
      <c r="S26" s="14">
        <f>IB!S26+HB!S26</f>
        <v>410.47104975750005</v>
      </c>
      <c r="T26" s="14">
        <f>IB!T26+HB!T26</f>
        <v>414.22603905749992</v>
      </c>
      <c r="U26" s="14">
        <f>IB!U26+HB!U26</f>
        <v>410.00088355749995</v>
      </c>
      <c r="V26" s="14">
        <f>IB!V26+HB!V26</f>
        <v>447.09240533999997</v>
      </c>
      <c r="W26" s="14">
        <f>IB!W26+HB!W26</f>
        <v>450.64220637999995</v>
      </c>
      <c r="X26" s="14">
        <f>IB!X26+HB!X26</f>
        <v>469.20255713500001</v>
      </c>
      <c r="Y26" s="14">
        <f>IB!Y26+HB!Y26</f>
        <v>437.23305405999974</v>
      </c>
      <c r="Z26" s="14">
        <f>IB!Z26+HB!Z26</f>
        <v>346.093910515</v>
      </c>
      <c r="AA26" s="14">
        <f>IB!AA26+HB!AA26</f>
        <v>376.42848144750013</v>
      </c>
    </row>
    <row r="27" spans="1:27" x14ac:dyDescent="0.2">
      <c r="A27" s="12"/>
      <c r="B27" s="17"/>
      <c r="C27" s="10"/>
      <c r="D27" s="17" t="s">
        <v>39</v>
      </c>
      <c r="E27" s="12" t="s">
        <v>40</v>
      </c>
      <c r="F27" s="14">
        <f>IB!F27+HB!F27</f>
        <v>0</v>
      </c>
      <c r="G27" s="14">
        <f>IB!G27+HB!G27</f>
        <v>0</v>
      </c>
      <c r="H27" s="14">
        <f>IB!H27+HB!H27</f>
        <v>0</v>
      </c>
      <c r="I27" s="14">
        <f>IB!I27+HB!I27</f>
        <v>0</v>
      </c>
      <c r="J27" s="14">
        <f>IB!J27+HB!J27</f>
        <v>0</v>
      </c>
      <c r="K27" s="14">
        <f>IB!K27+HB!K27</f>
        <v>0</v>
      </c>
      <c r="L27" s="14">
        <f>IB!L27+HB!L27</f>
        <v>0</v>
      </c>
      <c r="M27" s="14">
        <f>IB!M27+HB!M27</f>
        <v>0</v>
      </c>
      <c r="N27" s="14">
        <f>IB!N27+HB!N27</f>
        <v>0</v>
      </c>
      <c r="O27" s="14">
        <f>IB!O27+HB!O27</f>
        <v>0</v>
      </c>
      <c r="P27" s="14">
        <f>IB!P27+HB!P27</f>
        <v>0</v>
      </c>
      <c r="Q27" s="14">
        <f>IB!Q27+HB!Q27</f>
        <v>0</v>
      </c>
      <c r="R27" s="14">
        <f>IB!R27+HB!R27</f>
        <v>0</v>
      </c>
      <c r="S27" s="14">
        <f>IB!S27+HB!S27</f>
        <v>0</v>
      </c>
      <c r="T27" s="14">
        <f>IB!T27+HB!T27</f>
        <v>0</v>
      </c>
      <c r="U27" s="14">
        <f>IB!U27+HB!U27</f>
        <v>0</v>
      </c>
      <c r="V27" s="14">
        <f>IB!V27+HB!V27</f>
        <v>0</v>
      </c>
      <c r="W27" s="14">
        <f>IB!W27+HB!W27</f>
        <v>0</v>
      </c>
      <c r="X27" s="14">
        <f>IB!X27+HB!X27</f>
        <v>0</v>
      </c>
      <c r="Y27" s="14">
        <f>IB!Y27+HB!Y27</f>
        <v>0</v>
      </c>
      <c r="Z27" s="14">
        <f>IB!Z27+HB!Z27</f>
        <v>0</v>
      </c>
      <c r="AA27" s="14">
        <f>IB!AA27+HB!AA27</f>
        <v>0</v>
      </c>
    </row>
    <row r="28" spans="1:27" x14ac:dyDescent="0.2">
      <c r="A28" s="12"/>
      <c r="B28" s="17"/>
      <c r="C28" s="10"/>
      <c r="D28" s="17" t="s">
        <v>41</v>
      </c>
      <c r="E28" s="12" t="s">
        <v>42</v>
      </c>
      <c r="F28" s="14">
        <f>IB!F28+HB!F28</f>
        <v>4455.3259431999995</v>
      </c>
      <c r="G28" s="14">
        <f>IB!G28+HB!G28</f>
        <v>3396.8627183000003</v>
      </c>
      <c r="H28" s="14">
        <f>IB!H28+HB!H28</f>
        <v>3366.59657801</v>
      </c>
      <c r="I28" s="14">
        <f>IB!I28+HB!I28</f>
        <v>3961.8340767300001</v>
      </c>
      <c r="J28" s="14">
        <f>IB!J28+HB!J28</f>
        <v>3729.6834563499997</v>
      </c>
      <c r="K28" s="14">
        <f>IB!K28+HB!K28</f>
        <v>4164.1305787399997</v>
      </c>
      <c r="L28" s="14">
        <f>IB!L28+HB!L28</f>
        <v>3985.19866839</v>
      </c>
      <c r="M28" s="14">
        <f>IB!M28+HB!M28</f>
        <v>4251.9529563599999</v>
      </c>
      <c r="N28" s="14">
        <f>IB!N28+HB!N28</f>
        <v>3641.9536896100003</v>
      </c>
      <c r="O28" s="14">
        <f>IB!O28+HB!O28</f>
        <v>4243.2106595499999</v>
      </c>
      <c r="P28" s="14">
        <f>IB!P28+HB!P28</f>
        <v>3750.6620877799996</v>
      </c>
      <c r="Q28" s="14">
        <f>IB!Q28+HB!Q28</f>
        <v>3745.6825531499999</v>
      </c>
      <c r="R28" s="14">
        <f>IB!R28+HB!R28</f>
        <v>3256.5697640999997</v>
      </c>
      <c r="S28" s="14">
        <f>IB!S28+HB!S28</f>
        <v>4001.7547180500001</v>
      </c>
      <c r="T28" s="14">
        <f>IB!T28+HB!T28</f>
        <v>4331.2035134500002</v>
      </c>
      <c r="U28" s="14">
        <f>IB!U28+HB!U28</f>
        <v>4029.4561152699998</v>
      </c>
      <c r="V28" s="14">
        <f>IB!V28+HB!V28</f>
        <v>4367.7423594100001</v>
      </c>
      <c r="W28" s="14">
        <f>IB!W28+HB!W28</f>
        <v>4008.5590195</v>
      </c>
      <c r="X28" s="14">
        <f>IB!X28+HB!X28</f>
        <v>3984.23051971</v>
      </c>
      <c r="Y28" s="14">
        <f>IB!Y28+HB!Y28</f>
        <v>4590.0942358299999</v>
      </c>
      <c r="Z28" s="14">
        <f>IB!Z28+HB!Z28</f>
        <v>4207.75156625</v>
      </c>
      <c r="AA28" s="14">
        <f>IB!AA28+HB!AA28</f>
        <v>3450.4401526500001</v>
      </c>
    </row>
    <row r="29" spans="1:27" x14ac:dyDescent="0.2">
      <c r="A29" s="17"/>
      <c r="B29" s="17"/>
      <c r="C29" s="10"/>
      <c r="D29" s="17"/>
      <c r="E29" s="18" t="s">
        <v>43</v>
      </c>
      <c r="F29" s="19">
        <f>IB!F29+HB!F29</f>
        <v>126890.89182045251</v>
      </c>
      <c r="G29" s="19">
        <f>IB!G29+HB!G29</f>
        <v>126194.97778791</v>
      </c>
      <c r="H29" s="19">
        <f>IB!H29+HB!H29</f>
        <v>136226.07556269999</v>
      </c>
      <c r="I29" s="19">
        <f>IB!I29+HB!I29</f>
        <v>127480.34918211002</v>
      </c>
      <c r="J29" s="19">
        <f>IB!J29+HB!J29</f>
        <v>125200.67980156626</v>
      </c>
      <c r="K29" s="19">
        <f>IB!K29+HB!K29</f>
        <v>114876.32095703876</v>
      </c>
      <c r="L29" s="19">
        <f>IB!L29+HB!L29</f>
        <v>119961.305202235</v>
      </c>
      <c r="M29" s="19">
        <f>IB!M29+HB!M29</f>
        <v>114381.28313859625</v>
      </c>
      <c r="N29" s="19">
        <f>IB!N29+HB!N29</f>
        <v>117111.54254389374</v>
      </c>
      <c r="O29" s="19">
        <f>IB!O29+HB!O29</f>
        <v>117805.82164193247</v>
      </c>
      <c r="P29" s="19">
        <f>IB!P29+HB!P29</f>
        <v>120291.85168624876</v>
      </c>
      <c r="Q29" s="19">
        <f>IB!Q29+HB!Q29</f>
        <v>117026.81428697627</v>
      </c>
      <c r="R29" s="19">
        <f>IB!R29+HB!R29</f>
        <v>113549.54510995126</v>
      </c>
      <c r="S29" s="19">
        <f>IB!S29+HB!S29</f>
        <v>119765.86328788874</v>
      </c>
      <c r="T29" s="19">
        <f>IB!T29+HB!T29</f>
        <v>119257.66192419751</v>
      </c>
      <c r="U29" s="19">
        <f>IB!U29+HB!U29</f>
        <v>125532.76952463627</v>
      </c>
      <c r="V29" s="19">
        <f>IB!V29+HB!V29</f>
        <v>122947.22746779499</v>
      </c>
      <c r="W29" s="19">
        <f>IB!W29+HB!W29</f>
        <v>124793.67538592001</v>
      </c>
      <c r="X29" s="19">
        <f>IB!X29+HB!X29</f>
        <v>118542.84309244624</v>
      </c>
      <c r="Y29" s="19">
        <f>IB!Y29+HB!Y29</f>
        <v>125049.61767508002</v>
      </c>
      <c r="Z29" s="19">
        <f>IB!Z29+HB!Z29</f>
        <v>116353.23425470749</v>
      </c>
      <c r="AA29" s="19">
        <f>IB!AA29+HB!AA29</f>
        <v>118924.83995663628</v>
      </c>
    </row>
    <row r="30" spans="1:27" x14ac:dyDescent="0.2">
      <c r="A30" s="12"/>
      <c r="B30" s="12"/>
      <c r="C30" s="20"/>
      <c r="D30" s="21"/>
      <c r="E30" s="22" t="s">
        <v>44</v>
      </c>
      <c r="F30" s="23">
        <f>HB!F30</f>
        <v>25431.46336492999</v>
      </c>
      <c r="G30" s="23">
        <f>HB!G30</f>
        <v>25431.46336492999</v>
      </c>
      <c r="H30" s="23">
        <f>HB!H30</f>
        <v>25431.46336492999</v>
      </c>
      <c r="I30" s="23">
        <f>HB!I30</f>
        <v>25431.46336492999</v>
      </c>
      <c r="J30" s="23">
        <f>HB!J30</f>
        <v>25431.46336492999</v>
      </c>
      <c r="K30" s="23">
        <f>HB!K30</f>
        <v>25431.46336492999</v>
      </c>
      <c r="L30" s="23">
        <f>HB!L30</f>
        <v>27449.31748071999</v>
      </c>
      <c r="M30" s="23">
        <f>HB!M30</f>
        <v>27449.31748071999</v>
      </c>
      <c r="N30" s="23">
        <f>HB!N30</f>
        <v>27449.31748071999</v>
      </c>
      <c r="O30" s="23">
        <f>HB!O30</f>
        <v>27449.31748071999</v>
      </c>
      <c r="P30" s="23">
        <f>HB!P30</f>
        <v>27449.31748071999</v>
      </c>
      <c r="Q30" s="23">
        <f>HB!Q30</f>
        <v>27449.31748071999</v>
      </c>
      <c r="R30" s="23">
        <f>HB!R30</f>
        <v>27449.31748071999</v>
      </c>
      <c r="S30" s="23">
        <f>HB!S30</f>
        <v>27449.31748071999</v>
      </c>
      <c r="T30" s="23">
        <f>HB!T30</f>
        <v>27449.31748071999</v>
      </c>
      <c r="U30" s="23">
        <f>HB!U30</f>
        <v>27449.31748071999</v>
      </c>
      <c r="V30" s="23">
        <f>HB!V30</f>
        <v>27449.31748071999</v>
      </c>
      <c r="W30" s="23">
        <f>HB!W30</f>
        <v>27449.31748071999</v>
      </c>
      <c r="X30" s="23">
        <f>HB!X30</f>
        <v>27449.31748071999</v>
      </c>
      <c r="Y30" s="23">
        <f>HB!Y30</f>
        <v>27449.31748071999</v>
      </c>
      <c r="Z30" s="23">
        <f>HB!Z30</f>
        <v>27449.31748071999</v>
      </c>
      <c r="AA30" s="23">
        <f>HB!AA30</f>
        <v>27449.31748071999</v>
      </c>
    </row>
    <row r="31" spans="1:27" x14ac:dyDescent="0.2">
      <c r="A31" s="17"/>
      <c r="B31" s="17"/>
      <c r="C31" s="10"/>
      <c r="D31" s="47"/>
      <c r="E31" s="24" t="s">
        <v>45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x14ac:dyDescent="0.2">
      <c r="A32" s="17"/>
      <c r="B32" s="17"/>
      <c r="C32" s="10"/>
      <c r="D32" s="9" t="s">
        <v>46</v>
      </c>
      <c r="E32" s="15" t="s">
        <v>47</v>
      </c>
      <c r="F32" s="33">
        <f>IB!F32+HB!F32</f>
        <v>4472.6955138265994</v>
      </c>
      <c r="G32" s="33">
        <f>IB!G32+HB!G32</f>
        <v>4221.7730046998004</v>
      </c>
      <c r="H32" s="33">
        <f>IB!H32+HB!H32</f>
        <v>4210.0434982299994</v>
      </c>
      <c r="I32" s="33">
        <f>IB!I32+HB!I32</f>
        <v>4231.2661035780002</v>
      </c>
      <c r="J32" s="33">
        <f>IB!J32+HB!J32</f>
        <v>4272.8548529735008</v>
      </c>
      <c r="K32" s="33">
        <f>IB!K32+HB!K32</f>
        <v>4388.4955054431011</v>
      </c>
      <c r="L32" s="33">
        <f>IB!L32+HB!L32</f>
        <v>4254.7066549810006</v>
      </c>
      <c r="M32" s="33">
        <f>IB!M32+HB!M32</f>
        <v>4213.0627729713015</v>
      </c>
      <c r="N32" s="33">
        <f>IB!N32+HB!N32</f>
        <v>4192.760055451201</v>
      </c>
      <c r="O32" s="33">
        <f>IB!O32+HB!O32</f>
        <v>4165.1031703098997</v>
      </c>
      <c r="P32" s="33">
        <f>IB!P32+HB!P32</f>
        <v>4226.5379135859002</v>
      </c>
      <c r="Q32" s="33">
        <f>IB!Q32+HB!Q32</f>
        <v>4130.1576543441006</v>
      </c>
      <c r="R32" s="33">
        <f>IB!R32+HB!R32</f>
        <v>4099.8156251691016</v>
      </c>
      <c r="S32" s="33">
        <f>IB!S32+HB!S32</f>
        <v>4102.240930669901</v>
      </c>
      <c r="T32" s="33">
        <f>IB!T32+HB!T32</f>
        <v>4132.7444967955007</v>
      </c>
      <c r="U32" s="33">
        <f>IB!U32+HB!U32</f>
        <v>4240.8939980901996</v>
      </c>
      <c r="V32" s="33">
        <f>IB!V32+HB!V32</f>
        <v>4138.0020515927008</v>
      </c>
      <c r="W32" s="33">
        <f>IB!W32+HB!W32</f>
        <v>4110.9776761211997</v>
      </c>
      <c r="X32" s="33">
        <f>IB!X32+HB!X32</f>
        <v>4110.4929724323993</v>
      </c>
      <c r="Y32" s="33">
        <f>IB!Y32+HB!Y32</f>
        <v>4153.8468092872008</v>
      </c>
      <c r="Z32" s="33">
        <f>IB!Z32+HB!Z32</f>
        <v>4606.2850993527009</v>
      </c>
      <c r="AA32" s="33">
        <f>IB!AA32+HB!AA32</f>
        <v>4339.4738923073</v>
      </c>
    </row>
    <row r="33" spans="1:27" x14ac:dyDescent="0.2">
      <c r="A33" s="12"/>
      <c r="B33" s="17"/>
      <c r="C33" s="10"/>
      <c r="D33" s="17" t="s">
        <v>48</v>
      </c>
      <c r="E33" s="12" t="s">
        <v>49</v>
      </c>
      <c r="F33" s="14">
        <f>IB!F33+HB!F33</f>
        <v>2529.8843057940003</v>
      </c>
      <c r="G33" s="14">
        <f>IB!G33+HB!G33</f>
        <v>2484.9983557788009</v>
      </c>
      <c r="H33" s="14">
        <f>IB!H33+HB!H33</f>
        <v>2477.3722879960005</v>
      </c>
      <c r="I33" s="14">
        <f>IB!I33+HB!I33</f>
        <v>2513.4822935312004</v>
      </c>
      <c r="J33" s="14">
        <f>IB!J33+HB!J33</f>
        <v>2570.7259802404005</v>
      </c>
      <c r="K33" s="14">
        <f>IB!K33+HB!K33</f>
        <v>2694.0709602452007</v>
      </c>
      <c r="L33" s="14">
        <f>IB!L33+HB!L33</f>
        <v>2586.0667060872001</v>
      </c>
      <c r="M33" s="14">
        <f>IB!M33+HB!M33</f>
        <v>2549.9848593256011</v>
      </c>
      <c r="N33" s="14">
        <f>IB!N33+HB!N33</f>
        <v>2546.820461622</v>
      </c>
      <c r="O33" s="14">
        <f>IB!O33+HB!O33</f>
        <v>2532.2726178056</v>
      </c>
      <c r="P33" s="14">
        <f>IB!P33+HB!P33</f>
        <v>2590.4123706256005</v>
      </c>
      <c r="Q33" s="14">
        <f>IB!Q33+HB!Q33</f>
        <v>2518.0094894208005</v>
      </c>
      <c r="R33" s="14">
        <f>IB!R33+HB!R33</f>
        <v>2489.2469296504005</v>
      </c>
      <c r="S33" s="14">
        <f>IB!S33+HB!S33</f>
        <v>2495.6103371952013</v>
      </c>
      <c r="T33" s="14">
        <f>IB!T33+HB!T33</f>
        <v>2534.3083288608004</v>
      </c>
      <c r="U33" s="14">
        <f>IB!U33+HB!U33</f>
        <v>2635.5424467411999</v>
      </c>
      <c r="V33" s="14">
        <f>IB!V33+HB!V33</f>
        <v>2548.1081416468005</v>
      </c>
      <c r="W33" s="14">
        <f>IB!W33+HB!W33</f>
        <v>2519.9613571036002</v>
      </c>
      <c r="X33" s="14">
        <f>IB!X33+HB!X33</f>
        <v>2512.0445679160002</v>
      </c>
      <c r="Y33" s="14">
        <f>IB!Y33+HB!Y33</f>
        <v>2560.4494029472007</v>
      </c>
      <c r="Z33" s="14">
        <f>IB!Z33+HB!Z33</f>
        <v>2631.793593421201</v>
      </c>
      <c r="AA33" s="14">
        <f>IB!AA33+HB!AA33</f>
        <v>2576.8939793536001</v>
      </c>
    </row>
    <row r="34" spans="1:27" x14ac:dyDescent="0.2">
      <c r="A34" s="12"/>
      <c r="B34" s="17"/>
      <c r="C34" s="10"/>
      <c r="D34" s="17" t="s">
        <v>50</v>
      </c>
      <c r="E34" s="12" t="s">
        <v>51</v>
      </c>
      <c r="F34" s="14">
        <f>IB!F34+HB!F34</f>
        <v>1.4575620199999999</v>
      </c>
      <c r="G34" s="14">
        <f>IB!G34+HB!G34</f>
        <v>1.0649279</v>
      </c>
      <c r="H34" s="14">
        <f>IB!H34+HB!H34</f>
        <v>1.2351102999999999</v>
      </c>
      <c r="I34" s="14">
        <f>IB!I34+HB!I34</f>
        <v>1.6533546699999999</v>
      </c>
      <c r="J34" s="14">
        <f>IB!J34+HB!J34</f>
        <v>1.8815821699999999</v>
      </c>
      <c r="K34" s="14">
        <f>IB!K34+HB!K34</f>
        <v>1.8186318100000001</v>
      </c>
      <c r="L34" s="14">
        <f>IB!L34+HB!L34</f>
        <v>1.9415232099999999</v>
      </c>
      <c r="M34" s="14">
        <f>IB!M34+HB!M34</f>
        <v>1.9988796100000001</v>
      </c>
      <c r="N34" s="14">
        <f>IB!N34+HB!N34</f>
        <v>2.0451077899999999</v>
      </c>
      <c r="O34" s="14">
        <f>IB!O34+HB!O34</f>
        <v>1.9132773399999998</v>
      </c>
      <c r="P34" s="14">
        <f>IB!P34+HB!P34</f>
        <v>1.52311258</v>
      </c>
      <c r="Q34" s="14">
        <f>IB!Q34+HB!Q34</f>
        <v>1.2899703500000002</v>
      </c>
      <c r="R34" s="14">
        <f>IB!R34+HB!R34</f>
        <v>1.2703647499999999</v>
      </c>
      <c r="S34" s="14">
        <f>IB!S34+HB!S34</f>
        <v>1.5639666399999999</v>
      </c>
      <c r="T34" s="14">
        <f>IB!T34+HB!T34</f>
        <v>1.0537968100000001</v>
      </c>
      <c r="U34" s="14">
        <f>IB!U34+HB!U34</f>
        <v>1.9007227500000001</v>
      </c>
      <c r="V34" s="14">
        <f>IB!V34+HB!V34</f>
        <v>1.21143807</v>
      </c>
      <c r="W34" s="14">
        <f>IB!W34+HB!W34</f>
        <v>0.98759757000000004</v>
      </c>
      <c r="X34" s="14">
        <f>IB!X34+HB!X34</f>
        <v>1.0487873000000001</v>
      </c>
      <c r="Y34" s="14">
        <f>IB!Y34+HB!Y34</f>
        <v>1.6210980000000001</v>
      </c>
      <c r="Z34" s="14">
        <f>IB!Z34+HB!Z34</f>
        <v>1.66053406</v>
      </c>
      <c r="AA34" s="14">
        <f>IB!AA34+HB!AA34</f>
        <v>1.5799790599999999</v>
      </c>
    </row>
    <row r="35" spans="1:27" x14ac:dyDescent="0.2">
      <c r="A35" s="12"/>
      <c r="B35" s="17"/>
      <c r="C35" s="10"/>
      <c r="D35" s="17" t="s">
        <v>52</v>
      </c>
      <c r="E35" s="12" t="s">
        <v>53</v>
      </c>
      <c r="F35" s="14">
        <f>IB!F35+HB!F35</f>
        <v>0</v>
      </c>
      <c r="G35" s="14">
        <f>IB!G35+HB!G35</f>
        <v>0</v>
      </c>
      <c r="H35" s="14">
        <f>IB!H35+HB!H35</f>
        <v>0</v>
      </c>
      <c r="I35" s="14">
        <f>IB!I35+HB!I35</f>
        <v>0</v>
      </c>
      <c r="J35" s="14">
        <f>IB!J35+HB!J35</f>
        <v>0</v>
      </c>
      <c r="K35" s="14">
        <f>IB!K35+HB!K35</f>
        <v>0</v>
      </c>
      <c r="L35" s="14">
        <f>IB!L35+HB!L35</f>
        <v>0</v>
      </c>
      <c r="M35" s="14">
        <f>IB!M35+HB!M35</f>
        <v>0</v>
      </c>
      <c r="N35" s="14">
        <f>IB!N35+HB!N35</f>
        <v>0</v>
      </c>
      <c r="O35" s="14">
        <f>IB!O35+HB!O35</f>
        <v>0</v>
      </c>
      <c r="P35" s="14">
        <f>IB!P35+HB!P35</f>
        <v>0</v>
      </c>
      <c r="Q35" s="14">
        <f>IB!Q35+HB!Q35</f>
        <v>0</v>
      </c>
      <c r="R35" s="14">
        <f>IB!R35+HB!R35</f>
        <v>0</v>
      </c>
      <c r="S35" s="14">
        <f>IB!S35+HB!S35</f>
        <v>0</v>
      </c>
      <c r="T35" s="14">
        <f>IB!T35+HB!T35</f>
        <v>0</v>
      </c>
      <c r="U35" s="14">
        <f>IB!U35+HB!U35</f>
        <v>0</v>
      </c>
      <c r="V35" s="14">
        <f>IB!V35+HB!V35</f>
        <v>0</v>
      </c>
      <c r="W35" s="14">
        <f>IB!W35+HB!W35</f>
        <v>0</v>
      </c>
      <c r="X35" s="14">
        <f>IB!X35+HB!X35</f>
        <v>0</v>
      </c>
      <c r="Y35" s="14">
        <f>IB!Y35+HB!Y35</f>
        <v>0</v>
      </c>
      <c r="Z35" s="14">
        <f>IB!Z35+HB!Z35</f>
        <v>0</v>
      </c>
      <c r="AA35" s="14">
        <f>IB!AA35+HB!AA35</f>
        <v>0</v>
      </c>
    </row>
    <row r="36" spans="1:27" x14ac:dyDescent="0.2">
      <c r="A36" s="12"/>
      <c r="B36" s="17"/>
      <c r="C36" s="10"/>
      <c r="D36" s="17" t="s">
        <v>54</v>
      </c>
      <c r="E36" s="12" t="s">
        <v>55</v>
      </c>
      <c r="F36" s="14">
        <f>IB!F36+HB!F36</f>
        <v>0</v>
      </c>
      <c r="G36" s="14">
        <f>IB!G36+HB!G36</f>
        <v>0</v>
      </c>
      <c r="H36" s="14">
        <f>IB!H36+HB!H36</f>
        <v>0</v>
      </c>
      <c r="I36" s="14">
        <f>IB!I36+HB!I36</f>
        <v>0</v>
      </c>
      <c r="J36" s="14">
        <f>IB!J36+HB!J36</f>
        <v>0</v>
      </c>
      <c r="K36" s="14">
        <f>IB!K36+HB!K36</f>
        <v>0</v>
      </c>
      <c r="L36" s="14">
        <f>IB!L36+HB!L36</f>
        <v>0</v>
      </c>
      <c r="M36" s="14">
        <f>IB!M36+HB!M36</f>
        <v>0</v>
      </c>
      <c r="N36" s="14">
        <f>IB!N36+HB!N36</f>
        <v>0</v>
      </c>
      <c r="O36" s="14">
        <f>IB!O36+HB!O36</f>
        <v>0</v>
      </c>
      <c r="P36" s="14">
        <f>IB!P36+HB!P36</f>
        <v>0</v>
      </c>
      <c r="Q36" s="14">
        <f>IB!Q36+HB!Q36</f>
        <v>0</v>
      </c>
      <c r="R36" s="14">
        <f>IB!R36+HB!R36</f>
        <v>0</v>
      </c>
      <c r="S36" s="14">
        <f>IB!S36+HB!S36</f>
        <v>0</v>
      </c>
      <c r="T36" s="14">
        <f>IB!T36+HB!T36</f>
        <v>0</v>
      </c>
      <c r="U36" s="14">
        <f>IB!U36+HB!U36</f>
        <v>0</v>
      </c>
      <c r="V36" s="14">
        <f>IB!V36+HB!V36</f>
        <v>0</v>
      </c>
      <c r="W36" s="14">
        <f>IB!W36+HB!W36</f>
        <v>0</v>
      </c>
      <c r="X36" s="14">
        <f>IB!X36+HB!X36</f>
        <v>0</v>
      </c>
      <c r="Y36" s="14">
        <f>IB!Y36+HB!Y36</f>
        <v>0</v>
      </c>
      <c r="Z36" s="14">
        <f>IB!Z36+HB!Z36</f>
        <v>0</v>
      </c>
      <c r="AA36" s="14">
        <f>IB!AA36+HB!AA36</f>
        <v>0</v>
      </c>
    </row>
    <row r="37" spans="1:27" x14ac:dyDescent="0.2">
      <c r="A37" s="12"/>
      <c r="B37" s="17"/>
      <c r="C37" s="10"/>
      <c r="D37" s="17" t="s">
        <v>56</v>
      </c>
      <c r="E37" s="12" t="s">
        <v>57</v>
      </c>
      <c r="F37" s="14">
        <f>IB!F37+HB!F37</f>
        <v>419.8696375326</v>
      </c>
      <c r="G37" s="14">
        <f>IB!G37+HB!G37</f>
        <v>420.63219237100009</v>
      </c>
      <c r="H37" s="14">
        <f>IB!H37+HB!H37</f>
        <v>422.0496625940001</v>
      </c>
      <c r="I37" s="14">
        <f>IB!I37+HB!I37</f>
        <v>421.23612703679999</v>
      </c>
      <c r="J37" s="14">
        <f>IB!J37+HB!J37</f>
        <v>417.80418799310007</v>
      </c>
      <c r="K37" s="14">
        <f>IB!K37+HB!K37</f>
        <v>416.62343632789998</v>
      </c>
      <c r="L37" s="14">
        <f>IB!L37+HB!L37</f>
        <v>417.48533785379999</v>
      </c>
      <c r="M37" s="14">
        <f>IB!M37+HB!M37</f>
        <v>418.71898975570002</v>
      </c>
      <c r="N37" s="14">
        <f>IB!N37+HB!N37</f>
        <v>418.68942394920015</v>
      </c>
      <c r="O37" s="14">
        <f>IB!O37+HB!O37</f>
        <v>415.06648119430008</v>
      </c>
      <c r="P37" s="14">
        <f>IB!P37+HB!P37</f>
        <v>417.11286185030002</v>
      </c>
      <c r="Q37" s="14">
        <f>IB!Q37+HB!Q37</f>
        <v>417.76776291330009</v>
      </c>
      <c r="R37" s="14">
        <f>IB!R37+HB!R37</f>
        <v>419.7639168587001</v>
      </c>
      <c r="S37" s="14">
        <f>IB!S37+HB!S37</f>
        <v>421.51300682470003</v>
      </c>
      <c r="T37" s="14">
        <f>IB!T37+HB!T37</f>
        <v>420.89754827470006</v>
      </c>
      <c r="U37" s="14">
        <f>IB!U37+HB!U37</f>
        <v>425.6221828190001</v>
      </c>
      <c r="V37" s="14">
        <f>IB!V37+HB!V37</f>
        <v>424.93780534589996</v>
      </c>
      <c r="W37" s="14">
        <f>IB!W37+HB!W37</f>
        <v>428.11048957759994</v>
      </c>
      <c r="X37" s="14">
        <f>IB!X37+HB!X37</f>
        <v>433.06993608640005</v>
      </c>
      <c r="Y37" s="14">
        <f>IB!Y37+HB!Y37</f>
        <v>432.13321240000005</v>
      </c>
      <c r="Z37" s="14">
        <f>IB!Z37+HB!Z37</f>
        <v>436.75652826149997</v>
      </c>
      <c r="AA37" s="14">
        <f>IB!AA37+HB!AA37</f>
        <v>432.88576700369993</v>
      </c>
    </row>
    <row r="38" spans="1:27" x14ac:dyDescent="0.2">
      <c r="A38" s="12"/>
      <c r="B38" s="17"/>
      <c r="C38" s="10"/>
      <c r="D38" s="17" t="s">
        <v>58</v>
      </c>
      <c r="E38" s="12" t="s">
        <v>59</v>
      </c>
      <c r="F38" s="14">
        <f>IB!F38+HB!F38</f>
        <v>1521.4840084800001</v>
      </c>
      <c r="G38" s="14">
        <f>IB!G38+HB!G38</f>
        <v>1315.0775286500002</v>
      </c>
      <c r="H38" s="14">
        <f>IB!H38+HB!H38</f>
        <v>1309.3864373399997</v>
      </c>
      <c r="I38" s="14">
        <f>IB!I38+HB!I38</f>
        <v>1294.8943283400001</v>
      </c>
      <c r="J38" s="14">
        <f>IB!J38+HB!J38</f>
        <v>1282.4431025699998</v>
      </c>
      <c r="K38" s="14">
        <f>IB!K38+HB!K38</f>
        <v>1275.9824770599998</v>
      </c>
      <c r="L38" s="14">
        <f>IB!L38+HB!L38</f>
        <v>1249.2130878299999</v>
      </c>
      <c r="M38" s="14">
        <f>IB!M38+HB!M38</f>
        <v>1242.3600442800002</v>
      </c>
      <c r="N38" s="14">
        <f>IB!N38+HB!N38</f>
        <v>1225.20506209</v>
      </c>
      <c r="O38" s="14">
        <f>IB!O38+HB!O38</f>
        <v>1215.85079397</v>
      </c>
      <c r="P38" s="14">
        <f>IB!P38+HB!P38</f>
        <v>1217.48956853</v>
      </c>
      <c r="Q38" s="14">
        <f>IB!Q38+HB!Q38</f>
        <v>1193.0904316600004</v>
      </c>
      <c r="R38" s="14">
        <f>IB!R38+HB!R38</f>
        <v>1189.53441391</v>
      </c>
      <c r="S38" s="14">
        <f>IB!S38+HB!S38</f>
        <v>1183.5536200099998</v>
      </c>
      <c r="T38" s="14">
        <f>IB!T38+HB!T38</f>
        <v>1176.48482285</v>
      </c>
      <c r="U38" s="14">
        <f>IB!U38+HB!U38</f>
        <v>1177.82864578</v>
      </c>
      <c r="V38" s="14">
        <f>IB!V38+HB!V38</f>
        <v>1163.7446665300004</v>
      </c>
      <c r="W38" s="14">
        <f>IB!W38+HB!W38</f>
        <v>1161.9182318699998</v>
      </c>
      <c r="X38" s="14">
        <f>IB!X38+HB!X38</f>
        <v>1164.3296811300002</v>
      </c>
      <c r="Y38" s="14">
        <f>IB!Y38+HB!Y38</f>
        <v>1159.64309594</v>
      </c>
      <c r="Z38" s="14">
        <f>IB!Z38+HB!Z38</f>
        <v>1536.0744436100003</v>
      </c>
      <c r="AA38" s="14">
        <f>IB!AA38+HB!AA38</f>
        <v>1328.11416689</v>
      </c>
    </row>
    <row r="39" spans="1:27" x14ac:dyDescent="0.2">
      <c r="A39" s="17"/>
      <c r="B39" s="17"/>
      <c r="C39" s="10"/>
      <c r="D39" s="9" t="s">
        <v>60</v>
      </c>
      <c r="E39" s="15" t="s">
        <v>61</v>
      </c>
      <c r="F39" s="33">
        <f>IB!F39+HB!F39</f>
        <v>41894.471118356407</v>
      </c>
      <c r="G39" s="33">
        <f>IB!G39+HB!G39</f>
        <v>42053.544779251599</v>
      </c>
      <c r="H39" s="33">
        <f>IB!H39+HB!H39</f>
        <v>42451.262750115609</v>
      </c>
      <c r="I39" s="33">
        <f>IB!I39+HB!I39</f>
        <v>42006.57730476401</v>
      </c>
      <c r="J39" s="33">
        <f>IB!J39+HB!J39</f>
        <v>41584.235122316415</v>
      </c>
      <c r="K39" s="33">
        <f>IB!K39+HB!K39</f>
        <v>41606.305143618796</v>
      </c>
      <c r="L39" s="33">
        <f>IB!L39+HB!L39</f>
        <v>42447.836226996806</v>
      </c>
      <c r="M39" s="33">
        <f>IB!M39+HB!M39</f>
        <v>42480.288451379616</v>
      </c>
      <c r="N39" s="33">
        <f>IB!N39+HB!N39</f>
        <v>42448.451970325208</v>
      </c>
      <c r="O39" s="33">
        <f>IB!O39+HB!O39</f>
        <v>42873.730626065211</v>
      </c>
      <c r="P39" s="33">
        <f>IB!P39+HB!P39</f>
        <v>42252.570447082413</v>
      </c>
      <c r="Q39" s="33">
        <f>IB!Q39+HB!Q39</f>
        <v>43102.399315562405</v>
      </c>
      <c r="R39" s="33">
        <f>IB!R39+HB!R39</f>
        <v>43039.487629298004</v>
      </c>
      <c r="S39" s="33">
        <f>IB!S39+HB!S39</f>
        <v>43393.180967648404</v>
      </c>
      <c r="T39" s="33">
        <f>IB!T39+HB!T39</f>
        <v>43243.098178735199</v>
      </c>
      <c r="U39" s="33">
        <f>IB!U39+HB!U39</f>
        <v>42712.684834582004</v>
      </c>
      <c r="V39" s="33">
        <f>IB!V39+HB!V39</f>
        <v>43812.122778755205</v>
      </c>
      <c r="W39" s="33">
        <f>IB!W39+HB!W39</f>
        <v>43507.697753047607</v>
      </c>
      <c r="X39" s="33">
        <f>IB!X39+HB!X39</f>
        <v>43966.348916587602</v>
      </c>
      <c r="Y39" s="33">
        <f>IB!Y39+HB!Y39</f>
        <v>43908.08114415122</v>
      </c>
      <c r="Z39" s="33">
        <f>IB!Z39+HB!Z39</f>
        <v>43611.838379404013</v>
      </c>
      <c r="AA39" s="33">
        <f>IB!AA39+HB!AA39</f>
        <v>43877.682819279624</v>
      </c>
    </row>
    <row r="40" spans="1:27" x14ac:dyDescent="0.2">
      <c r="A40" s="12"/>
      <c r="B40" s="17"/>
      <c r="C40" s="10"/>
      <c r="D40" s="17" t="s">
        <v>62</v>
      </c>
      <c r="E40" s="12" t="s">
        <v>63</v>
      </c>
      <c r="F40" s="14">
        <f>IB!F40+HB!F40</f>
        <v>33783.447902782398</v>
      </c>
      <c r="G40" s="14">
        <f>IB!G40+HB!G40</f>
        <v>34784.683892468798</v>
      </c>
      <c r="H40" s="14">
        <f>IB!H40+HB!H40</f>
        <v>35253.663712846406</v>
      </c>
      <c r="I40" s="14">
        <f>IB!I40+HB!I40</f>
        <v>34655.730830139204</v>
      </c>
      <c r="J40" s="14">
        <f>IB!J40+HB!J40</f>
        <v>34270.757906587212</v>
      </c>
      <c r="K40" s="14">
        <f>IB!K40+HB!K40</f>
        <v>34316.994350339199</v>
      </c>
      <c r="L40" s="14">
        <f>IB!L40+HB!L40</f>
        <v>35256.293019411205</v>
      </c>
      <c r="M40" s="14">
        <f>IB!M40+HB!M40</f>
        <v>35209.114036121609</v>
      </c>
      <c r="N40" s="14">
        <f>IB!N40+HB!N40</f>
        <v>35233.684569531208</v>
      </c>
      <c r="O40" s="14">
        <f>IB!O40+HB!O40</f>
        <v>35661.409880668805</v>
      </c>
      <c r="P40" s="14">
        <f>IB!P40+HB!P40</f>
        <v>34887.921572329607</v>
      </c>
      <c r="Q40" s="14">
        <f>IB!Q40+HB!Q40</f>
        <v>35658.901270292801</v>
      </c>
      <c r="R40" s="14">
        <f>IB!R40+HB!R40</f>
        <v>35478.298959718399</v>
      </c>
      <c r="S40" s="14">
        <f>IB!S40+HB!S40</f>
        <v>35721.837724344005</v>
      </c>
      <c r="T40" s="14">
        <f>IB!T40+HB!T40</f>
        <v>35783.260528008002</v>
      </c>
      <c r="U40" s="14">
        <f>IB!U40+HB!U40</f>
        <v>35130.499616848007</v>
      </c>
      <c r="V40" s="14">
        <f>IB!V40+HB!V40</f>
        <v>36214.662764609602</v>
      </c>
      <c r="W40" s="14">
        <f>IB!W40+HB!W40</f>
        <v>35912.685783097608</v>
      </c>
      <c r="X40" s="14">
        <f>IB!X40+HB!X40</f>
        <v>36473.596096281603</v>
      </c>
      <c r="Y40" s="14">
        <f>IB!Y40+HB!Y40</f>
        <v>36482.857897940819</v>
      </c>
      <c r="Z40" s="14">
        <f>IB!Z40+HB!Z40</f>
        <v>35456.495178496007</v>
      </c>
      <c r="AA40" s="14">
        <f>IB!AA40+HB!AA40</f>
        <v>36699.309730174427</v>
      </c>
    </row>
    <row r="41" spans="1:27" x14ac:dyDescent="0.2">
      <c r="A41" s="12"/>
      <c r="B41" s="17"/>
      <c r="C41" s="10"/>
      <c r="D41" s="17" t="s">
        <v>64</v>
      </c>
      <c r="E41" s="12" t="s">
        <v>65</v>
      </c>
      <c r="F41" s="14">
        <f>IB!F41+HB!F41</f>
        <v>0</v>
      </c>
      <c r="G41" s="14">
        <f>IB!G41+HB!G41</f>
        <v>0</v>
      </c>
      <c r="H41" s="14">
        <f>IB!H41+HB!H41</f>
        <v>0</v>
      </c>
      <c r="I41" s="14">
        <f>IB!I41+HB!I41</f>
        <v>0</v>
      </c>
      <c r="J41" s="14">
        <f>IB!J41+HB!J41</f>
        <v>0</v>
      </c>
      <c r="K41" s="14">
        <f>IB!K41+HB!K41</f>
        <v>0</v>
      </c>
      <c r="L41" s="14">
        <f>IB!L41+HB!L41</f>
        <v>0</v>
      </c>
      <c r="M41" s="14">
        <f>IB!M41+HB!M41</f>
        <v>2.4518800000000001</v>
      </c>
      <c r="N41" s="14">
        <f>IB!N41+HB!N41</f>
        <v>0</v>
      </c>
      <c r="O41" s="14">
        <f>IB!O41+HB!O41</f>
        <v>0</v>
      </c>
      <c r="P41" s="14">
        <f>IB!P41+HB!P41</f>
        <v>0.06</v>
      </c>
      <c r="Q41" s="14">
        <f>IB!Q41+HB!Q41</f>
        <v>0</v>
      </c>
      <c r="R41" s="14">
        <f>IB!R41+HB!R41</f>
        <v>0</v>
      </c>
      <c r="S41" s="14">
        <f>IB!S41+HB!S41</f>
        <v>7.0000000000000007E-2</v>
      </c>
      <c r="T41" s="14">
        <f>IB!T41+HB!T41</f>
        <v>7.0000000000000007E-2</v>
      </c>
      <c r="U41" s="14">
        <f>IB!U41+HB!U41</f>
        <v>0</v>
      </c>
      <c r="V41" s="14">
        <f>IB!V41+HB!V41</f>
        <v>0</v>
      </c>
      <c r="W41" s="14">
        <f>IB!W41+HB!W41</f>
        <v>0</v>
      </c>
      <c r="X41" s="14">
        <f>IB!X41+HB!X41</f>
        <v>0</v>
      </c>
      <c r="Y41" s="14">
        <f>IB!Y41+HB!Y41</f>
        <v>0</v>
      </c>
      <c r="Z41" s="14">
        <f>IB!Z41+HB!Z41</f>
        <v>0</v>
      </c>
      <c r="AA41" s="14">
        <f>IB!AA41+HB!AA41</f>
        <v>0</v>
      </c>
    </row>
    <row r="42" spans="1:27" x14ac:dyDescent="0.2">
      <c r="A42" s="12"/>
      <c r="B42" s="17"/>
      <c r="C42" s="10"/>
      <c r="D42" s="17" t="s">
        <v>66</v>
      </c>
      <c r="E42" s="12" t="s">
        <v>67</v>
      </c>
      <c r="F42" s="14">
        <f>IB!F42+HB!F42</f>
        <v>0</v>
      </c>
      <c r="G42" s="14">
        <f>IB!G42+HB!G42</f>
        <v>0</v>
      </c>
      <c r="H42" s="14">
        <f>IB!H42+HB!H42</f>
        <v>0</v>
      </c>
      <c r="I42" s="14">
        <f>IB!I42+HB!I42</f>
        <v>0</v>
      </c>
      <c r="J42" s="14">
        <f>IB!J42+HB!J42</f>
        <v>0</v>
      </c>
      <c r="K42" s="14">
        <f>IB!K42+HB!K42</f>
        <v>0</v>
      </c>
      <c r="L42" s="14">
        <f>IB!L42+HB!L42</f>
        <v>0</v>
      </c>
      <c r="M42" s="14">
        <f>IB!M42+HB!M42</f>
        <v>0</v>
      </c>
      <c r="N42" s="14">
        <f>IB!N42+HB!N42</f>
        <v>0</v>
      </c>
      <c r="O42" s="14">
        <f>IB!O42+HB!O42</f>
        <v>0</v>
      </c>
      <c r="P42" s="14">
        <f>IB!P42+HB!P42</f>
        <v>0</v>
      </c>
      <c r="Q42" s="14">
        <f>IB!Q42+HB!Q42</f>
        <v>0</v>
      </c>
      <c r="R42" s="14">
        <f>IB!R42+HB!R42</f>
        <v>0</v>
      </c>
      <c r="S42" s="14">
        <f>IB!S42+HB!S42</f>
        <v>0</v>
      </c>
      <c r="T42" s="14">
        <f>IB!T42+HB!T42</f>
        <v>0</v>
      </c>
      <c r="U42" s="14">
        <f>IB!U42+HB!U42</f>
        <v>0</v>
      </c>
      <c r="V42" s="14">
        <f>IB!V42+HB!V42</f>
        <v>0</v>
      </c>
      <c r="W42" s="14">
        <f>IB!W42+HB!W42</f>
        <v>0</v>
      </c>
      <c r="X42" s="14">
        <f>IB!X42+HB!X42</f>
        <v>0</v>
      </c>
      <c r="Y42" s="14">
        <f>IB!Y42+HB!Y42</f>
        <v>0</v>
      </c>
      <c r="Z42" s="14">
        <f>IB!Z42+HB!Z42</f>
        <v>0</v>
      </c>
      <c r="AA42" s="14">
        <f>IB!AA42+HB!AA42</f>
        <v>0</v>
      </c>
    </row>
    <row r="43" spans="1:27" x14ac:dyDescent="0.2">
      <c r="A43" s="12"/>
      <c r="B43" s="17"/>
      <c r="C43" s="10"/>
      <c r="D43" s="17" t="s">
        <v>68</v>
      </c>
      <c r="E43" s="12" t="s">
        <v>69</v>
      </c>
      <c r="F43" s="14">
        <f>IB!F43+HB!F43</f>
        <v>0</v>
      </c>
      <c r="G43" s="14">
        <f>IB!G43+HB!G43</f>
        <v>0</v>
      </c>
      <c r="H43" s="14">
        <f>IB!H43+HB!H43</f>
        <v>0</v>
      </c>
      <c r="I43" s="14">
        <f>IB!I43+HB!I43</f>
        <v>0</v>
      </c>
      <c r="J43" s="14">
        <f>IB!J43+HB!J43</f>
        <v>0</v>
      </c>
      <c r="K43" s="14">
        <f>IB!K43+HB!K43</f>
        <v>0</v>
      </c>
      <c r="L43" s="14">
        <f>IB!L43+HB!L43</f>
        <v>0</v>
      </c>
      <c r="M43" s="14">
        <f>IB!M43+HB!M43</f>
        <v>0</v>
      </c>
      <c r="N43" s="14">
        <f>IB!N43+HB!N43</f>
        <v>0</v>
      </c>
      <c r="O43" s="14">
        <f>IB!O43+HB!O43</f>
        <v>0</v>
      </c>
      <c r="P43" s="14">
        <f>IB!P43+HB!P43</f>
        <v>0</v>
      </c>
      <c r="Q43" s="14">
        <f>IB!Q43+HB!Q43</f>
        <v>0</v>
      </c>
      <c r="R43" s="14">
        <f>IB!R43+HB!R43</f>
        <v>0</v>
      </c>
      <c r="S43" s="14">
        <f>IB!S43+HB!S43</f>
        <v>0</v>
      </c>
      <c r="T43" s="14">
        <f>IB!T43+HB!T43</f>
        <v>0</v>
      </c>
      <c r="U43" s="14">
        <f>IB!U43+HB!U43</f>
        <v>0</v>
      </c>
      <c r="V43" s="14">
        <f>IB!V43+HB!V43</f>
        <v>0</v>
      </c>
      <c r="W43" s="14">
        <f>IB!W43+HB!W43</f>
        <v>0</v>
      </c>
      <c r="X43" s="14">
        <f>IB!X43+HB!X43</f>
        <v>0</v>
      </c>
      <c r="Y43" s="14">
        <f>IB!Y43+HB!Y43</f>
        <v>0</v>
      </c>
      <c r="Z43" s="14">
        <f>IB!Z43+HB!Z43</f>
        <v>0</v>
      </c>
      <c r="AA43" s="14">
        <f>IB!AA43+HB!AA43</f>
        <v>0</v>
      </c>
    </row>
    <row r="44" spans="1:27" x14ac:dyDescent="0.2">
      <c r="A44" s="12"/>
      <c r="B44" s="17"/>
      <c r="C44" s="10"/>
      <c r="D44" s="17" t="s">
        <v>70</v>
      </c>
      <c r="E44" s="12" t="s">
        <v>71</v>
      </c>
      <c r="F44" s="14">
        <f>IB!F44+HB!F44</f>
        <v>7291.1068216640015</v>
      </c>
      <c r="G44" s="14">
        <f>IB!G44+HB!G44</f>
        <v>6970.5559218528015</v>
      </c>
      <c r="H44" s="14">
        <f>IB!H44+HB!H44</f>
        <v>6892.2419683392018</v>
      </c>
      <c r="I44" s="14">
        <f>IB!I44+HB!I44</f>
        <v>7072.1183313648016</v>
      </c>
      <c r="J44" s="14">
        <f>IB!J44+HB!J44</f>
        <v>7029.1484063792032</v>
      </c>
      <c r="K44" s="14">
        <f>IB!K44+HB!K44</f>
        <v>6992.9774268896017</v>
      </c>
      <c r="L44" s="14">
        <f>IB!L44+HB!L44</f>
        <v>6894.697286185602</v>
      </c>
      <c r="M44" s="14">
        <f>IB!M44+HB!M44</f>
        <v>6967.1439954080015</v>
      </c>
      <c r="N44" s="14">
        <f>IB!N44+HB!N44</f>
        <v>6907.1755543040026</v>
      </c>
      <c r="O44" s="14">
        <f>IB!O44+HB!O44</f>
        <v>6897.6094208864024</v>
      </c>
      <c r="P44" s="14">
        <f>IB!P44+HB!P44</f>
        <v>7032.5294330528031</v>
      </c>
      <c r="Q44" s="14">
        <f>IB!Q44+HB!Q44</f>
        <v>7101.4224314096018</v>
      </c>
      <c r="R44" s="14">
        <f>IB!R44+HB!R44</f>
        <v>7236.3411522896022</v>
      </c>
      <c r="S44" s="14">
        <f>IB!S44+HB!S44</f>
        <v>7337.1147164944014</v>
      </c>
      <c r="T44" s="14">
        <f>IB!T44+HB!T44</f>
        <v>7118.2149894672002</v>
      </c>
      <c r="U44" s="14">
        <f>IB!U44+HB!U44</f>
        <v>7229.5772087440027</v>
      </c>
      <c r="V44" s="14">
        <f>IB!V44+HB!V44</f>
        <v>7230.3514213056005</v>
      </c>
      <c r="W44" s="14">
        <f>IB!W44+HB!W44</f>
        <v>7222.1856109199998</v>
      </c>
      <c r="X44" s="14">
        <f>IB!X44+HB!X44</f>
        <v>7113.949971856001</v>
      </c>
      <c r="Y44" s="14">
        <f>IB!Y44+HB!Y44</f>
        <v>7042.3233932304011</v>
      </c>
      <c r="Z44" s="14">
        <f>IB!Z44+HB!Z44</f>
        <v>7442.4556642880016</v>
      </c>
      <c r="AA44" s="14">
        <f>IB!AA44+HB!AA44</f>
        <v>6907.3017397151998</v>
      </c>
    </row>
    <row r="45" spans="1:27" x14ac:dyDescent="0.2">
      <c r="A45" s="12"/>
      <c r="B45" s="17"/>
      <c r="C45" s="10"/>
      <c r="D45" s="17" t="s">
        <v>72</v>
      </c>
      <c r="E45" s="12" t="s">
        <v>73</v>
      </c>
      <c r="F45" s="14">
        <f>IB!F45+HB!F45</f>
        <v>819.91639391000001</v>
      </c>
      <c r="G45" s="14">
        <f>IB!G45+HB!G45</f>
        <v>298.30496492999993</v>
      </c>
      <c r="H45" s="14">
        <f>IB!H45+HB!H45</f>
        <v>305.35706892999991</v>
      </c>
      <c r="I45" s="14">
        <f>IB!I45+HB!I45</f>
        <v>278.72814325999997</v>
      </c>
      <c r="J45" s="14">
        <f>IB!J45+HB!J45</f>
        <v>284.32880935000003</v>
      </c>
      <c r="K45" s="14">
        <f>IB!K45+HB!K45</f>
        <v>296.33336639000009</v>
      </c>
      <c r="L45" s="14">
        <f>IB!L45+HB!L45</f>
        <v>296.84592139999995</v>
      </c>
      <c r="M45" s="14">
        <f>IB!M45+HB!M45</f>
        <v>301.57853985000003</v>
      </c>
      <c r="N45" s="14">
        <f>IB!N45+HB!N45</f>
        <v>307.59184649000008</v>
      </c>
      <c r="O45" s="14">
        <f>IB!O45+HB!O45</f>
        <v>314.71132451000011</v>
      </c>
      <c r="P45" s="14">
        <f>IB!P45+HB!P45</f>
        <v>332.05944170000004</v>
      </c>
      <c r="Q45" s="14">
        <f>IB!Q45+HB!Q45</f>
        <v>342.07561386000003</v>
      </c>
      <c r="R45" s="14">
        <f>IB!R45+HB!R45</f>
        <v>324.8475172900001</v>
      </c>
      <c r="S45" s="14">
        <f>IB!S45+HB!S45</f>
        <v>334.15852681000001</v>
      </c>
      <c r="T45" s="14">
        <f>IB!T45+HB!T45</f>
        <v>341.55266126000004</v>
      </c>
      <c r="U45" s="14">
        <f>IB!U45+HB!U45</f>
        <v>352.60800898999997</v>
      </c>
      <c r="V45" s="14">
        <f>IB!V45+HB!V45</f>
        <v>367.10859283999997</v>
      </c>
      <c r="W45" s="14">
        <f>IB!W45+HB!W45</f>
        <v>372.82635902999994</v>
      </c>
      <c r="X45" s="14">
        <f>IB!X45+HB!X45</f>
        <v>378.80284844999994</v>
      </c>
      <c r="Y45" s="14">
        <f>IB!Y45+HB!Y45</f>
        <v>382.89985297999999</v>
      </c>
      <c r="Z45" s="14">
        <f>IB!Z45+HB!Z45</f>
        <v>712.88753662000011</v>
      </c>
      <c r="AA45" s="14">
        <f>IB!AA45+HB!AA45</f>
        <v>271.07134939000002</v>
      </c>
    </row>
    <row r="46" spans="1:27" x14ac:dyDescent="0.2">
      <c r="A46" s="17"/>
      <c r="B46" s="17"/>
      <c r="C46" s="10"/>
      <c r="D46" s="9" t="s">
        <v>74</v>
      </c>
      <c r="E46" s="15" t="s">
        <v>75</v>
      </c>
      <c r="F46" s="33">
        <f>IB!F46+HB!F46</f>
        <v>6664.7942667299994</v>
      </c>
      <c r="G46" s="33">
        <f>IB!G46+HB!G46</f>
        <v>6198.1792490099997</v>
      </c>
      <c r="H46" s="33">
        <f>IB!H46+HB!H46</f>
        <v>5570.9164526200002</v>
      </c>
      <c r="I46" s="33">
        <f>IB!I46+HB!I46</f>
        <v>5889.9842953799998</v>
      </c>
      <c r="J46" s="33">
        <f>IB!J46+HB!J46</f>
        <v>6088.2839191499988</v>
      </c>
      <c r="K46" s="33">
        <f>IB!K46+HB!K46</f>
        <v>6034.6574827599989</v>
      </c>
      <c r="L46" s="33">
        <f>IB!L46+HB!L46</f>
        <v>5830.3958867600004</v>
      </c>
      <c r="M46" s="33">
        <f>IB!M46+HB!M46</f>
        <v>5734.8066454500004</v>
      </c>
      <c r="N46" s="33">
        <f>IB!N46+HB!N46</f>
        <v>6558.5752298300013</v>
      </c>
      <c r="O46" s="33">
        <f>IB!O46+HB!O46</f>
        <v>5987.1653647699995</v>
      </c>
      <c r="P46" s="33">
        <f>IB!P46+HB!P46</f>
        <v>6033.6251288799995</v>
      </c>
      <c r="Q46" s="33">
        <f>IB!Q46+HB!Q46</f>
        <v>5982.2973629600001</v>
      </c>
      <c r="R46" s="33">
        <f>IB!R46+HB!R46</f>
        <v>5121.5462313800008</v>
      </c>
      <c r="S46" s="33">
        <f>IB!S46+HB!S46</f>
        <v>5829.6207600300004</v>
      </c>
      <c r="T46" s="33">
        <f>IB!T46+HB!T46</f>
        <v>5207.8456174799994</v>
      </c>
      <c r="U46" s="33">
        <f>IB!U46+HB!U46</f>
        <v>6025.1329492900004</v>
      </c>
      <c r="V46" s="33">
        <f>IB!V46+HB!V46</f>
        <v>5687.2090355999999</v>
      </c>
      <c r="W46" s="33">
        <f>IB!W46+HB!W46</f>
        <v>5063.2638054199997</v>
      </c>
      <c r="X46" s="33">
        <f>IB!X46+HB!X46</f>
        <v>5185.8419097199994</v>
      </c>
      <c r="Y46" s="33">
        <f>IB!Y46+HB!Y46</f>
        <v>5317.1157203000002</v>
      </c>
      <c r="Z46" s="33">
        <f>IB!Z46+HB!Z46</f>
        <v>4969.2594486500002</v>
      </c>
      <c r="AA46" s="33">
        <f>IB!AA46+HB!AA46</f>
        <v>6526.2428250699995</v>
      </c>
    </row>
    <row r="47" spans="1:27" x14ac:dyDescent="0.2">
      <c r="A47" s="12"/>
      <c r="B47" s="17"/>
      <c r="C47" s="10"/>
      <c r="D47" s="17" t="s">
        <v>76</v>
      </c>
      <c r="E47" s="12" t="s">
        <v>77</v>
      </c>
      <c r="F47" s="14">
        <f>IB!F47+HB!F47</f>
        <v>3947.5527071400002</v>
      </c>
      <c r="G47" s="14">
        <f>IB!G47+HB!G47</f>
        <v>3522.6846192400003</v>
      </c>
      <c r="H47" s="14">
        <f>IB!H47+HB!H47</f>
        <v>3638.9237310100002</v>
      </c>
      <c r="I47" s="14">
        <f>IB!I47+HB!I47</f>
        <v>3633.2907177299999</v>
      </c>
      <c r="J47" s="14">
        <f>IB!J47+HB!J47</f>
        <v>3513.5749326599998</v>
      </c>
      <c r="K47" s="14">
        <f>IB!K47+HB!K47</f>
        <v>3782.8899006099996</v>
      </c>
      <c r="L47" s="14">
        <f>IB!L47+HB!L47</f>
        <v>3658.59289885</v>
      </c>
      <c r="M47" s="14">
        <f>IB!M47+HB!M47</f>
        <v>3290.7231900900001</v>
      </c>
      <c r="N47" s="14">
        <f>IB!N47+HB!N47</f>
        <v>4032.2741284900003</v>
      </c>
      <c r="O47" s="14">
        <f>IB!O47+HB!O47</f>
        <v>3483.2073525599999</v>
      </c>
      <c r="P47" s="14">
        <f>IB!P47+HB!P47</f>
        <v>3412.8856654800002</v>
      </c>
      <c r="Q47" s="14">
        <f>IB!Q47+HB!Q47</f>
        <v>3384.3430129600001</v>
      </c>
      <c r="R47" s="14">
        <f>IB!R47+HB!R47</f>
        <v>3009.7683360000001</v>
      </c>
      <c r="S47" s="14">
        <f>IB!S47+HB!S47</f>
        <v>3565.3619711600008</v>
      </c>
      <c r="T47" s="14">
        <f>IB!T47+HB!T47</f>
        <v>2976.0262525299995</v>
      </c>
      <c r="U47" s="14">
        <f>IB!U47+HB!U47</f>
        <v>3149.5976316099996</v>
      </c>
      <c r="V47" s="14">
        <f>IB!V47+HB!V47</f>
        <v>3369.5497410500002</v>
      </c>
      <c r="W47" s="14">
        <f>IB!W47+HB!W47</f>
        <v>3159.7306535399998</v>
      </c>
      <c r="X47" s="14">
        <f>IB!X47+HB!X47</f>
        <v>3238.3463182999994</v>
      </c>
      <c r="Y47" s="14">
        <f>IB!Y47+HB!Y47</f>
        <v>3383.9147205999998</v>
      </c>
      <c r="Z47" s="14">
        <f>IB!Z47+HB!Z47</f>
        <v>3269.2250890400001</v>
      </c>
      <c r="AA47" s="14">
        <f>IB!AA47+HB!AA47</f>
        <v>3040.3167346700002</v>
      </c>
    </row>
    <row r="48" spans="1:27" x14ac:dyDescent="0.2">
      <c r="A48" s="12"/>
      <c r="B48" s="17"/>
      <c r="C48" s="10"/>
      <c r="D48" s="17" t="s">
        <v>78</v>
      </c>
      <c r="E48" s="12" t="s">
        <v>79</v>
      </c>
      <c r="F48" s="14">
        <f>IB!F48+HB!F48</f>
        <v>603.34443148999992</v>
      </c>
      <c r="G48" s="14">
        <f>IB!G48+HB!G48</f>
        <v>591.65197189999992</v>
      </c>
      <c r="H48" s="14">
        <f>IB!H48+HB!H48</f>
        <v>593.66686338999989</v>
      </c>
      <c r="I48" s="14">
        <f>IB!I48+HB!I48</f>
        <v>607.72132678999992</v>
      </c>
      <c r="J48" s="14">
        <f>IB!J48+HB!J48</f>
        <v>718.80629709999994</v>
      </c>
      <c r="K48" s="14">
        <f>IB!K48+HB!K48</f>
        <v>705.65717187999985</v>
      </c>
      <c r="L48" s="14">
        <f>IB!L48+HB!L48</f>
        <v>704.20872323000003</v>
      </c>
      <c r="M48" s="14">
        <f>IB!M48+HB!M48</f>
        <v>711.23681486999999</v>
      </c>
      <c r="N48" s="14">
        <f>IB!N48+HB!N48</f>
        <v>734.18590241999993</v>
      </c>
      <c r="O48" s="14">
        <f>IB!O48+HB!O48</f>
        <v>745.39138959000002</v>
      </c>
      <c r="P48" s="14">
        <f>IB!P48+HB!P48</f>
        <v>744.85836588999996</v>
      </c>
      <c r="Q48" s="14">
        <f>IB!Q48+HB!Q48</f>
        <v>746.93334765999998</v>
      </c>
      <c r="R48" s="14">
        <f>IB!R48+HB!R48</f>
        <v>747.87638147999996</v>
      </c>
      <c r="S48" s="14">
        <f>IB!S48+HB!S48</f>
        <v>763.03407184000002</v>
      </c>
      <c r="T48" s="14">
        <f>IB!T48+HB!T48</f>
        <v>713.43570034999993</v>
      </c>
      <c r="U48" s="14">
        <f>IB!U48+HB!U48</f>
        <v>694.70913314999984</v>
      </c>
      <c r="V48" s="14">
        <f>IB!V48+HB!V48</f>
        <v>687.0489632</v>
      </c>
      <c r="W48" s="14">
        <f>IB!W48+HB!W48</f>
        <v>683.64482487999999</v>
      </c>
      <c r="X48" s="14">
        <f>IB!X48+HB!X48</f>
        <v>699.33999732999996</v>
      </c>
      <c r="Y48" s="14">
        <f>IB!Y48+HB!Y48</f>
        <v>699.40265827000007</v>
      </c>
      <c r="Z48" s="14">
        <f>IB!Z48+HB!Z48</f>
        <v>701.74414657</v>
      </c>
      <c r="AA48" s="14">
        <f>IB!AA48+HB!AA48</f>
        <v>1050.6507835700002</v>
      </c>
    </row>
    <row r="49" spans="1:27" x14ac:dyDescent="0.2">
      <c r="A49" s="12"/>
      <c r="B49" s="17"/>
      <c r="C49" s="10"/>
      <c r="D49" s="17" t="s">
        <v>80</v>
      </c>
      <c r="E49" s="12" t="s">
        <v>81</v>
      </c>
      <c r="F49" s="14">
        <f>IB!F49+HB!F49</f>
        <v>2103.4007585500003</v>
      </c>
      <c r="G49" s="14">
        <f>IB!G49+HB!G49</f>
        <v>2074.8169295299999</v>
      </c>
      <c r="H49" s="14">
        <f>IB!H49+HB!H49</f>
        <v>1329.18122973</v>
      </c>
      <c r="I49" s="14">
        <f>IB!I49+HB!I49</f>
        <v>1639.7380469700001</v>
      </c>
      <c r="J49" s="14">
        <f>IB!J49+HB!J49</f>
        <v>1846.39166832</v>
      </c>
      <c r="K49" s="14">
        <f>IB!K49+HB!K49</f>
        <v>1538.4211922899999</v>
      </c>
      <c r="L49" s="14">
        <f>IB!L49+HB!L49</f>
        <v>1459.8197713499999</v>
      </c>
      <c r="M49" s="14">
        <f>IB!M49+HB!M49</f>
        <v>1726.02119993</v>
      </c>
      <c r="N49" s="14">
        <f>IB!N49+HB!N49</f>
        <v>1785.25779397</v>
      </c>
      <c r="O49" s="14">
        <f>IB!O49+HB!O49</f>
        <v>1751.4397065799999</v>
      </c>
      <c r="P49" s="14">
        <f>IB!P49+HB!P49</f>
        <v>1868.0800052100001</v>
      </c>
      <c r="Q49" s="14">
        <f>IB!Q49+HB!Q49</f>
        <v>1843.11192936</v>
      </c>
      <c r="R49" s="14">
        <f>IB!R49+HB!R49</f>
        <v>1356.3722760400001</v>
      </c>
      <c r="S49" s="14">
        <f>IB!S49+HB!S49</f>
        <v>1493.52763768</v>
      </c>
      <c r="T49" s="14">
        <f>IB!T49+HB!T49</f>
        <v>1510.5808597800001</v>
      </c>
      <c r="U49" s="14">
        <f>IB!U49+HB!U49</f>
        <v>2173.11047547</v>
      </c>
      <c r="V49" s="14">
        <f>IB!V49+HB!V49</f>
        <v>1622.1112903399999</v>
      </c>
      <c r="W49" s="14">
        <f>IB!W49+HB!W49</f>
        <v>1211.06769431</v>
      </c>
      <c r="X49" s="14">
        <f>IB!X49+HB!X49</f>
        <v>1239.2188065099999</v>
      </c>
      <c r="Y49" s="14">
        <f>IB!Y49+HB!Y49</f>
        <v>1223.61934544</v>
      </c>
      <c r="Z49" s="14">
        <f>IB!Z49+HB!Z49</f>
        <v>986.97300300999996</v>
      </c>
      <c r="AA49" s="14">
        <f>IB!AA49+HB!AA49</f>
        <v>2425.1601307400001</v>
      </c>
    </row>
    <row r="50" spans="1:27" x14ac:dyDescent="0.2">
      <c r="A50" s="12"/>
      <c r="B50" s="17"/>
      <c r="C50" s="10"/>
      <c r="D50" s="17" t="s">
        <v>82</v>
      </c>
      <c r="E50" s="12" t="s">
        <v>83</v>
      </c>
      <c r="F50" s="14">
        <f>IB!F50+HB!F50</f>
        <v>10.496369550000001</v>
      </c>
      <c r="G50" s="14">
        <f>IB!G50+HB!G50</f>
        <v>9.0257283400000006</v>
      </c>
      <c r="H50" s="14">
        <f>IB!H50+HB!H50</f>
        <v>9.1446284899999988</v>
      </c>
      <c r="I50" s="14">
        <f>IB!I50+HB!I50</f>
        <v>9.2342038899999999</v>
      </c>
      <c r="J50" s="14">
        <f>IB!J50+HB!J50</f>
        <v>9.51102107</v>
      </c>
      <c r="K50" s="14">
        <f>IB!K50+HB!K50</f>
        <v>7.6892179800000005</v>
      </c>
      <c r="L50" s="14">
        <f>IB!L50+HB!L50</f>
        <v>7.7744933299999994</v>
      </c>
      <c r="M50" s="14">
        <f>IB!M50+HB!M50</f>
        <v>6.8254405599999997</v>
      </c>
      <c r="N50" s="14">
        <f>IB!N50+HB!N50</f>
        <v>6.8574049500000003</v>
      </c>
      <c r="O50" s="14">
        <f>IB!O50+HB!O50</f>
        <v>7.1269160400000002</v>
      </c>
      <c r="P50" s="14">
        <f>IB!P50+HB!P50</f>
        <v>7.8010923000000005</v>
      </c>
      <c r="Q50" s="14">
        <f>IB!Q50+HB!Q50</f>
        <v>7.9090729800000004</v>
      </c>
      <c r="R50" s="14">
        <f>IB!R50+HB!R50</f>
        <v>7.5292378600000003</v>
      </c>
      <c r="S50" s="14">
        <f>IB!S50+HB!S50</f>
        <v>7.6970793499999992</v>
      </c>
      <c r="T50" s="14">
        <f>IB!T50+HB!T50</f>
        <v>7.8028048199999986</v>
      </c>
      <c r="U50" s="14">
        <f>IB!U50+HB!U50</f>
        <v>7.71570906</v>
      </c>
      <c r="V50" s="14">
        <f>IB!V50+HB!V50</f>
        <v>8.4990410099999991</v>
      </c>
      <c r="W50" s="14">
        <f>IB!W50+HB!W50</f>
        <v>8.8206326900000001</v>
      </c>
      <c r="X50" s="14">
        <f>IB!X50+HB!X50</f>
        <v>8.9367875800000007</v>
      </c>
      <c r="Y50" s="14">
        <f>IB!Y50+HB!Y50</f>
        <v>10.178995990000001</v>
      </c>
      <c r="Z50" s="14">
        <f>IB!Z50+HB!Z50</f>
        <v>11.31721003</v>
      </c>
      <c r="AA50" s="14">
        <f>IB!AA50+HB!AA50</f>
        <v>10.11517609</v>
      </c>
    </row>
    <row r="51" spans="1:27" x14ac:dyDescent="0.2">
      <c r="A51" s="17"/>
      <c r="B51" s="17"/>
      <c r="C51" s="10"/>
      <c r="D51" s="9" t="s">
        <v>84</v>
      </c>
      <c r="E51" s="15" t="s">
        <v>85</v>
      </c>
      <c r="F51" s="33">
        <f>IB!F51+HB!F51</f>
        <v>277.34581455919999</v>
      </c>
      <c r="G51" s="33">
        <f>IB!G51+HB!G51</f>
        <v>266.27991381800001</v>
      </c>
      <c r="H51" s="33">
        <f>IB!H51+HB!H51</f>
        <v>255.54404027080002</v>
      </c>
      <c r="I51" s="33">
        <f>IB!I51+HB!I51</f>
        <v>262.60174951880003</v>
      </c>
      <c r="J51" s="33">
        <f>IB!J51+HB!J51</f>
        <v>267.02033615159996</v>
      </c>
      <c r="K51" s="33">
        <f>IB!K51+HB!K51</f>
        <v>258.43023421520002</v>
      </c>
      <c r="L51" s="33">
        <f>IB!L51+HB!L51</f>
        <v>305.03701941000003</v>
      </c>
      <c r="M51" s="33">
        <f>IB!M51+HB!M51</f>
        <v>230.17382572400001</v>
      </c>
      <c r="N51" s="33">
        <f>IB!N51+HB!N51</f>
        <v>216.22495457119999</v>
      </c>
      <c r="O51" s="33">
        <f>IB!O51+HB!O51</f>
        <v>206.33299522039999</v>
      </c>
      <c r="P51" s="33">
        <f>IB!P51+HB!P51</f>
        <v>235.6288138072</v>
      </c>
      <c r="Q51" s="33">
        <f>IB!Q51+HB!Q51</f>
        <v>206.00701996680002</v>
      </c>
      <c r="R51" s="33">
        <f>IB!R51+HB!R51</f>
        <v>203.50362592280001</v>
      </c>
      <c r="S51" s="33">
        <f>IB!S51+HB!S51</f>
        <v>199.57624933560001</v>
      </c>
      <c r="T51" s="33">
        <f>IB!T51+HB!T51</f>
        <v>174.06180909399998</v>
      </c>
      <c r="U51" s="33">
        <f>IB!U51+HB!U51</f>
        <v>172.87796880320002</v>
      </c>
      <c r="V51" s="33">
        <f>IB!V51+HB!V51</f>
        <v>200.56133911640001</v>
      </c>
      <c r="W51" s="33">
        <f>IB!W51+HB!W51</f>
        <v>189.3614906336</v>
      </c>
      <c r="X51" s="33">
        <f>IB!X51+HB!X51</f>
        <v>199.26547017840002</v>
      </c>
      <c r="Y51" s="33">
        <f>IB!Y51+HB!Y51</f>
        <v>193.09749462200003</v>
      </c>
      <c r="Z51" s="33">
        <f>IB!Z51+HB!Z51</f>
        <v>216.66343306999997</v>
      </c>
      <c r="AA51" s="33">
        <f>IB!AA51+HB!AA51</f>
        <v>193.2372906988</v>
      </c>
    </row>
    <row r="52" spans="1:27" x14ac:dyDescent="0.2">
      <c r="A52" s="12"/>
      <c r="B52" s="17"/>
      <c r="C52" s="10"/>
      <c r="D52" s="17" t="s">
        <v>86</v>
      </c>
      <c r="E52" s="12" t="s">
        <v>87</v>
      </c>
      <c r="F52" s="14">
        <f>IB!F52+HB!F52</f>
        <v>268.93663059919999</v>
      </c>
      <c r="G52" s="14">
        <f>IB!G52+HB!G52</f>
        <v>266.27991381800001</v>
      </c>
      <c r="H52" s="14">
        <f>IB!H52+HB!H52</f>
        <v>255.54404027080002</v>
      </c>
      <c r="I52" s="14">
        <f>IB!I52+HB!I52</f>
        <v>262.60174951880003</v>
      </c>
      <c r="J52" s="14">
        <f>IB!J52+HB!J52</f>
        <v>267.02033615159996</v>
      </c>
      <c r="K52" s="14">
        <f>IB!K52+HB!K52</f>
        <v>258.43023421520002</v>
      </c>
      <c r="L52" s="14">
        <f>IB!L52+HB!L52</f>
        <v>305.03701941000003</v>
      </c>
      <c r="M52" s="14">
        <f>IB!M52+HB!M52</f>
        <v>230.17382572400001</v>
      </c>
      <c r="N52" s="14">
        <f>IB!N52+HB!N52</f>
        <v>216.22495457119999</v>
      </c>
      <c r="O52" s="14">
        <f>IB!O52+HB!O52</f>
        <v>206.33299522039999</v>
      </c>
      <c r="P52" s="14">
        <f>IB!P52+HB!P52</f>
        <v>235.6288138072</v>
      </c>
      <c r="Q52" s="14">
        <f>IB!Q52+HB!Q52</f>
        <v>206.00701996680002</v>
      </c>
      <c r="R52" s="14">
        <f>IB!R52+HB!R52</f>
        <v>203.50362592280001</v>
      </c>
      <c r="S52" s="14">
        <f>IB!S52+HB!S52</f>
        <v>199.57624933560001</v>
      </c>
      <c r="T52" s="14">
        <f>IB!T52+HB!T52</f>
        <v>174.06180909399998</v>
      </c>
      <c r="U52" s="14">
        <f>IB!U52+HB!U52</f>
        <v>172.64984880320003</v>
      </c>
      <c r="V52" s="14">
        <f>IB!V52+HB!V52</f>
        <v>200.07607006640001</v>
      </c>
      <c r="W52" s="14">
        <f>IB!W52+HB!W52</f>
        <v>189.04604648360001</v>
      </c>
      <c r="X52" s="14">
        <f>IB!X52+HB!X52</f>
        <v>199.11042602840001</v>
      </c>
      <c r="Y52" s="14">
        <f>IB!Y52+HB!Y52</f>
        <v>192.99681147200002</v>
      </c>
      <c r="Z52" s="14">
        <f>IB!Z52+HB!Z52</f>
        <v>195.83392300999998</v>
      </c>
      <c r="AA52" s="14">
        <f>IB!AA52+HB!AA52</f>
        <v>191.6223113488</v>
      </c>
    </row>
    <row r="53" spans="1:27" x14ac:dyDescent="0.2">
      <c r="A53" s="12"/>
      <c r="B53" s="17"/>
      <c r="C53" s="10"/>
      <c r="D53" s="17" t="s">
        <v>88</v>
      </c>
      <c r="E53" s="12" t="s">
        <v>89</v>
      </c>
      <c r="F53" s="14">
        <f>IB!F53+HB!F53</f>
        <v>0</v>
      </c>
      <c r="G53" s="14">
        <f>IB!G53+HB!G53</f>
        <v>0</v>
      </c>
      <c r="H53" s="14">
        <f>IB!H53+HB!H53</f>
        <v>0</v>
      </c>
      <c r="I53" s="14">
        <f>IB!I53+HB!I53</f>
        <v>0</v>
      </c>
      <c r="J53" s="14">
        <f>IB!J53+HB!J53</f>
        <v>0</v>
      </c>
      <c r="K53" s="14">
        <f>IB!K53+HB!K53</f>
        <v>0</v>
      </c>
      <c r="L53" s="14">
        <f>IB!L53+HB!L53</f>
        <v>0</v>
      </c>
      <c r="M53" s="14">
        <f>IB!M53+HB!M53</f>
        <v>0</v>
      </c>
      <c r="N53" s="14">
        <f>IB!N53+HB!N53</f>
        <v>0</v>
      </c>
      <c r="O53" s="14">
        <f>IB!O53+HB!O53</f>
        <v>0</v>
      </c>
      <c r="P53" s="14">
        <f>IB!P53+HB!P53</f>
        <v>0</v>
      </c>
      <c r="Q53" s="14">
        <f>IB!Q53+HB!Q53</f>
        <v>0</v>
      </c>
      <c r="R53" s="14">
        <f>IB!R53+HB!R53</f>
        <v>0</v>
      </c>
      <c r="S53" s="14">
        <f>IB!S53+HB!S53</f>
        <v>0</v>
      </c>
      <c r="T53" s="14">
        <f>IB!T53+HB!T53</f>
        <v>0</v>
      </c>
      <c r="U53" s="14">
        <f>IB!U53+HB!U53</f>
        <v>0</v>
      </c>
      <c r="V53" s="14">
        <f>IB!V53+HB!V53</f>
        <v>0</v>
      </c>
      <c r="W53" s="14">
        <f>IB!W53+HB!W53</f>
        <v>0</v>
      </c>
      <c r="X53" s="14">
        <f>IB!X53+HB!X53</f>
        <v>0</v>
      </c>
      <c r="Y53" s="14">
        <f>IB!Y53+HB!Y53</f>
        <v>0</v>
      </c>
      <c r="Z53" s="14">
        <f>IB!Z53+HB!Z53</f>
        <v>1.4969520000000001</v>
      </c>
      <c r="AA53" s="14">
        <f>IB!AA53+HB!AA53</f>
        <v>1.4969520000000001</v>
      </c>
    </row>
    <row r="54" spans="1:27" x14ac:dyDescent="0.2">
      <c r="A54" s="12"/>
      <c r="B54" s="17"/>
      <c r="C54" s="10"/>
      <c r="D54" s="17" t="s">
        <v>90</v>
      </c>
      <c r="E54" s="12" t="s">
        <v>91</v>
      </c>
      <c r="F54" s="14">
        <f>IB!F54+HB!F54</f>
        <v>0</v>
      </c>
      <c r="G54" s="14">
        <f>IB!G54+HB!G54</f>
        <v>0</v>
      </c>
      <c r="H54" s="14">
        <f>IB!H54+HB!H54</f>
        <v>0</v>
      </c>
      <c r="I54" s="14">
        <f>IB!I54+HB!I54</f>
        <v>0</v>
      </c>
      <c r="J54" s="14">
        <f>IB!J54+HB!J54</f>
        <v>0</v>
      </c>
      <c r="K54" s="14">
        <f>IB!K54+HB!K54</f>
        <v>0</v>
      </c>
      <c r="L54" s="14">
        <f>IB!L54+HB!L54</f>
        <v>0</v>
      </c>
      <c r="M54" s="14">
        <f>IB!M54+HB!M54</f>
        <v>0</v>
      </c>
      <c r="N54" s="14">
        <f>IB!N54+HB!N54</f>
        <v>0</v>
      </c>
      <c r="O54" s="14">
        <f>IB!O54+HB!O54</f>
        <v>0</v>
      </c>
      <c r="P54" s="14">
        <f>IB!P54+HB!P54</f>
        <v>0</v>
      </c>
      <c r="Q54" s="14">
        <f>IB!Q54+HB!Q54</f>
        <v>0</v>
      </c>
      <c r="R54" s="14">
        <f>IB!R54+HB!R54</f>
        <v>0</v>
      </c>
      <c r="S54" s="14">
        <f>IB!S54+HB!S54</f>
        <v>0</v>
      </c>
      <c r="T54" s="14">
        <f>IB!T54+HB!T54</f>
        <v>0</v>
      </c>
      <c r="U54" s="14">
        <f>IB!U54+HB!U54</f>
        <v>0</v>
      </c>
      <c r="V54" s="14">
        <f>IB!V54+HB!V54</f>
        <v>0</v>
      </c>
      <c r="W54" s="14">
        <f>IB!W54+HB!W54</f>
        <v>0</v>
      </c>
      <c r="X54" s="14">
        <f>IB!X54+HB!X54</f>
        <v>0</v>
      </c>
      <c r="Y54" s="14">
        <f>IB!Y54+HB!Y54</f>
        <v>0</v>
      </c>
      <c r="Z54" s="14">
        <f>IB!Z54+HB!Z54</f>
        <v>0</v>
      </c>
      <c r="AA54" s="14">
        <f>IB!AA54+HB!AA54</f>
        <v>0</v>
      </c>
    </row>
    <row r="55" spans="1:27" x14ac:dyDescent="0.2">
      <c r="A55" s="12"/>
      <c r="B55" s="17"/>
      <c r="C55" s="10"/>
      <c r="D55" s="17" t="s">
        <v>92</v>
      </c>
      <c r="E55" s="12" t="s">
        <v>93</v>
      </c>
      <c r="F55" s="14">
        <f>IB!F55+HB!F55</f>
        <v>8.4091839599999982</v>
      </c>
      <c r="G55" s="14">
        <f>IB!G55+HB!G55</f>
        <v>0</v>
      </c>
      <c r="H55" s="14">
        <f>IB!H55+HB!H55</f>
        <v>0</v>
      </c>
      <c r="I55" s="14">
        <f>IB!I55+HB!I55</f>
        <v>0</v>
      </c>
      <c r="J55" s="14">
        <f>IB!J55+HB!J55</f>
        <v>0</v>
      </c>
      <c r="K55" s="14">
        <f>IB!K55+HB!K55</f>
        <v>0</v>
      </c>
      <c r="L55" s="14">
        <f>IB!L55+HB!L55</f>
        <v>0</v>
      </c>
      <c r="M55" s="14">
        <f>IB!M55+HB!M55</f>
        <v>0</v>
      </c>
      <c r="N55" s="14">
        <f>IB!N55+HB!N55</f>
        <v>0</v>
      </c>
      <c r="O55" s="14">
        <f>IB!O55+HB!O55</f>
        <v>0</v>
      </c>
      <c r="P55" s="14">
        <f>IB!P55+HB!P55</f>
        <v>0</v>
      </c>
      <c r="Q55" s="14">
        <f>IB!Q55+HB!Q55</f>
        <v>0</v>
      </c>
      <c r="R55" s="14">
        <f>IB!R55+HB!R55</f>
        <v>0</v>
      </c>
      <c r="S55" s="14">
        <f>IB!S55+HB!S55</f>
        <v>0</v>
      </c>
      <c r="T55" s="14">
        <f>IB!T55+HB!T55</f>
        <v>0</v>
      </c>
      <c r="U55" s="14">
        <f>IB!U55+HB!U55</f>
        <v>0</v>
      </c>
      <c r="V55" s="14">
        <f>IB!V55+HB!V55</f>
        <v>0</v>
      </c>
      <c r="W55" s="14">
        <f>IB!W55+HB!W55</f>
        <v>0</v>
      </c>
      <c r="X55" s="14">
        <f>IB!X55+HB!X55</f>
        <v>0</v>
      </c>
      <c r="Y55" s="14">
        <f>IB!Y55+HB!Y55</f>
        <v>0</v>
      </c>
      <c r="Z55" s="14">
        <f>IB!Z55+HB!Z55</f>
        <v>19.231874909999998</v>
      </c>
      <c r="AA55" s="14">
        <f>IB!AA55+HB!AA55</f>
        <v>1.7344200000000001E-2</v>
      </c>
    </row>
    <row r="56" spans="1:27" x14ac:dyDescent="0.2">
      <c r="A56" s="12"/>
      <c r="B56" s="17"/>
      <c r="C56" s="10"/>
      <c r="D56" s="17" t="s">
        <v>94</v>
      </c>
      <c r="E56" s="12" t="s">
        <v>95</v>
      </c>
      <c r="F56" s="14">
        <f>IB!F56+HB!F56</f>
        <v>0</v>
      </c>
      <c r="G56" s="14">
        <f>IB!G56+HB!G56</f>
        <v>0</v>
      </c>
      <c r="H56" s="14">
        <f>IB!H56+HB!H56</f>
        <v>0</v>
      </c>
      <c r="I56" s="14">
        <f>IB!I56+HB!I56</f>
        <v>0</v>
      </c>
      <c r="J56" s="14">
        <f>IB!J56+HB!J56</f>
        <v>0</v>
      </c>
      <c r="K56" s="14">
        <f>IB!K56+HB!K56</f>
        <v>0</v>
      </c>
      <c r="L56" s="14">
        <f>IB!L56+HB!L56</f>
        <v>0</v>
      </c>
      <c r="M56" s="14">
        <f>IB!M56+HB!M56</f>
        <v>0</v>
      </c>
      <c r="N56" s="14">
        <f>IB!N56+HB!N56</f>
        <v>0</v>
      </c>
      <c r="O56" s="14">
        <f>IB!O56+HB!O56</f>
        <v>0</v>
      </c>
      <c r="P56" s="14">
        <f>IB!P56+HB!P56</f>
        <v>0</v>
      </c>
      <c r="Q56" s="14">
        <f>IB!Q56+HB!Q56</f>
        <v>0</v>
      </c>
      <c r="R56" s="14">
        <f>IB!R56+HB!R56</f>
        <v>0</v>
      </c>
      <c r="S56" s="14">
        <f>IB!S56+HB!S56</f>
        <v>0</v>
      </c>
      <c r="T56" s="14">
        <f>IB!T56+HB!T56</f>
        <v>0</v>
      </c>
      <c r="U56" s="14">
        <f>IB!U56+HB!U56</f>
        <v>0.22811999999999999</v>
      </c>
      <c r="V56" s="14">
        <f>IB!V56+HB!V56</f>
        <v>0.48526904999999998</v>
      </c>
      <c r="W56" s="14">
        <f>IB!W56+HB!W56</f>
        <v>0.31544415000000003</v>
      </c>
      <c r="X56" s="14">
        <f>IB!X56+HB!X56</f>
        <v>0.15504414999999999</v>
      </c>
      <c r="Y56" s="14">
        <f>IB!Y56+HB!Y56</f>
        <v>0.10068315</v>
      </c>
      <c r="Z56" s="14">
        <f>IB!Z56+HB!Z56</f>
        <v>0.10068315</v>
      </c>
      <c r="AA56" s="14">
        <f>IB!AA56+HB!AA56</f>
        <v>0.10068315</v>
      </c>
    </row>
    <row r="57" spans="1:27" x14ac:dyDescent="0.2">
      <c r="A57" s="17"/>
      <c r="B57" s="17"/>
      <c r="C57" s="10"/>
      <c r="D57" s="9" t="s">
        <v>96</v>
      </c>
      <c r="E57" s="15" t="s">
        <v>97</v>
      </c>
      <c r="F57" s="33">
        <f>IB!F57+HB!F57</f>
        <v>11134.205047350002</v>
      </c>
      <c r="G57" s="33">
        <f>IB!G57+HB!G57</f>
        <v>12270.271439720002</v>
      </c>
      <c r="H57" s="33">
        <f>IB!H57+HB!H57</f>
        <v>11539.33616676</v>
      </c>
      <c r="I57" s="33">
        <f>IB!I57+HB!I57</f>
        <v>11436.352174180001</v>
      </c>
      <c r="J57" s="33">
        <f>IB!J57+HB!J57</f>
        <v>11138.58935498</v>
      </c>
      <c r="K57" s="33">
        <f>IB!K57+HB!K57</f>
        <v>10959.835467879999</v>
      </c>
      <c r="L57" s="33">
        <f>IB!L57+HB!L57</f>
        <v>11086.959904280004</v>
      </c>
      <c r="M57" s="33">
        <f>IB!M57+HB!M57</f>
        <v>11159.748687130001</v>
      </c>
      <c r="N57" s="33">
        <f>IB!N57+HB!N57</f>
        <v>12195.619506290002</v>
      </c>
      <c r="O57" s="33">
        <f>IB!O57+HB!O57</f>
        <v>11565.99504335</v>
      </c>
      <c r="P57" s="33">
        <f>IB!P57+HB!P57</f>
        <v>11451.745777079999</v>
      </c>
      <c r="Q57" s="33">
        <f>IB!Q57+HB!Q57</f>
        <v>11691.543571110002</v>
      </c>
      <c r="R57" s="33">
        <f>IB!R57+HB!R57</f>
        <v>11873.462020910001</v>
      </c>
      <c r="S57" s="33">
        <f>IB!S57+HB!S57</f>
        <v>11691.028902349999</v>
      </c>
      <c r="T57" s="33">
        <f>IB!T57+HB!T57</f>
        <v>11484.628110949998</v>
      </c>
      <c r="U57" s="33">
        <f>IB!U57+HB!U57</f>
        <v>11346.746297760004</v>
      </c>
      <c r="V57" s="33">
        <f>IB!V57+HB!V57</f>
        <v>12778.871249569998</v>
      </c>
      <c r="W57" s="33">
        <f>IB!W57+HB!W57</f>
        <v>12719.896029590001</v>
      </c>
      <c r="X57" s="33">
        <f>IB!X57+HB!X57</f>
        <v>11714.449899530002</v>
      </c>
      <c r="Y57" s="33">
        <f>IB!Y57+HB!Y57</f>
        <v>12836.675382339998</v>
      </c>
      <c r="Z57" s="33">
        <f>IB!Z57+HB!Z57</f>
        <v>11910.004519170001</v>
      </c>
      <c r="AA57" s="33">
        <f>IB!AA57+HB!AA57</f>
        <v>11633.32838843</v>
      </c>
    </row>
    <row r="58" spans="1:27" x14ac:dyDescent="0.2">
      <c r="A58" s="12"/>
      <c r="B58" s="17"/>
      <c r="C58" s="10"/>
      <c r="D58" s="17" t="s">
        <v>98</v>
      </c>
      <c r="E58" s="12" t="s">
        <v>99</v>
      </c>
      <c r="F58" s="14">
        <f>IB!F58+HB!F58</f>
        <v>7491.2533042700006</v>
      </c>
      <c r="G58" s="14">
        <f>IB!G58+HB!G58</f>
        <v>9032.6726642800004</v>
      </c>
      <c r="H58" s="14">
        <f>IB!H58+HB!H58</f>
        <v>8271.5171059999993</v>
      </c>
      <c r="I58" s="14">
        <f>IB!I58+HB!I58</f>
        <v>8102.3387643800015</v>
      </c>
      <c r="J58" s="14">
        <f>IB!J58+HB!J58</f>
        <v>7857.8184997499993</v>
      </c>
      <c r="K58" s="14">
        <f>IB!K58+HB!K58</f>
        <v>7631.3974186099986</v>
      </c>
      <c r="L58" s="14">
        <f>IB!L58+HB!L58</f>
        <v>7735.3366021400016</v>
      </c>
      <c r="M58" s="14">
        <f>IB!M58+HB!M58</f>
        <v>7800.8876795299993</v>
      </c>
      <c r="N58" s="14">
        <f>IB!N58+HB!N58</f>
        <v>8753.2879604100017</v>
      </c>
      <c r="O58" s="14">
        <f>IB!O58+HB!O58</f>
        <v>8265.5702748499989</v>
      </c>
      <c r="P58" s="14">
        <f>IB!P58+HB!P58</f>
        <v>8002.2497725800004</v>
      </c>
      <c r="Q58" s="14">
        <f>IB!Q58+HB!Q58</f>
        <v>8343.7929750300027</v>
      </c>
      <c r="R58" s="14">
        <f>IB!R58+HB!R58</f>
        <v>8478.9185439299999</v>
      </c>
      <c r="S58" s="14">
        <f>IB!S58+HB!S58</f>
        <v>8321.6553937899989</v>
      </c>
      <c r="T58" s="14">
        <f>IB!T58+HB!T58</f>
        <v>8152.0971967599971</v>
      </c>
      <c r="U58" s="14">
        <f>IB!U58+HB!U58</f>
        <v>7882.1236233900036</v>
      </c>
      <c r="V58" s="14">
        <f>IB!V58+HB!V58</f>
        <v>9296.7335859199993</v>
      </c>
      <c r="W58" s="14">
        <f>IB!W58+HB!W58</f>
        <v>9270.4465059400009</v>
      </c>
      <c r="X58" s="14">
        <f>IB!X58+HB!X58</f>
        <v>8339.0902024300012</v>
      </c>
      <c r="Y58" s="14">
        <f>IB!Y58+HB!Y58</f>
        <v>9488.0621898299978</v>
      </c>
      <c r="Z58" s="14">
        <f>IB!Z58+HB!Z58</f>
        <v>8231.2866273000018</v>
      </c>
      <c r="AA58" s="14">
        <f>IB!AA58+HB!AA58</f>
        <v>8146.2382535500001</v>
      </c>
    </row>
    <row r="59" spans="1:27" x14ac:dyDescent="0.2">
      <c r="A59" s="12"/>
      <c r="B59" s="17"/>
      <c r="C59" s="10"/>
      <c r="D59" s="17" t="s">
        <v>100</v>
      </c>
      <c r="E59" s="12" t="s">
        <v>101</v>
      </c>
      <c r="F59" s="14">
        <f>IB!F59+HB!F59</f>
        <v>0</v>
      </c>
      <c r="G59" s="14">
        <f>IB!G59+HB!G59</f>
        <v>0</v>
      </c>
      <c r="H59" s="14">
        <f>IB!H59+HB!H59</f>
        <v>0</v>
      </c>
      <c r="I59" s="14">
        <f>IB!I59+HB!I59</f>
        <v>0</v>
      </c>
      <c r="J59" s="14">
        <f>IB!J59+HB!J59</f>
        <v>0</v>
      </c>
      <c r="K59" s="14">
        <f>IB!K59+HB!K59</f>
        <v>0</v>
      </c>
      <c r="L59" s="14">
        <f>IB!L59+HB!L59</f>
        <v>0</v>
      </c>
      <c r="M59" s="14">
        <f>IB!M59+HB!M59</f>
        <v>0</v>
      </c>
      <c r="N59" s="14">
        <f>IB!N59+HB!N59</f>
        <v>0</v>
      </c>
      <c r="O59" s="14">
        <f>IB!O59+HB!O59</f>
        <v>0</v>
      </c>
      <c r="P59" s="14">
        <f>IB!P59+HB!P59</f>
        <v>0</v>
      </c>
      <c r="Q59" s="14">
        <f>IB!Q59+HB!Q59</f>
        <v>0</v>
      </c>
      <c r="R59" s="14">
        <f>IB!R59+HB!R59</f>
        <v>0</v>
      </c>
      <c r="S59" s="14">
        <f>IB!S59+HB!S59</f>
        <v>0</v>
      </c>
      <c r="T59" s="14">
        <f>IB!T59+HB!T59</f>
        <v>0</v>
      </c>
      <c r="U59" s="14">
        <f>IB!U59+HB!U59</f>
        <v>0</v>
      </c>
      <c r="V59" s="14">
        <f>IB!V59+HB!V59</f>
        <v>0</v>
      </c>
      <c r="W59" s="14">
        <f>IB!W59+HB!W59</f>
        <v>0</v>
      </c>
      <c r="X59" s="14">
        <f>IB!X59+HB!X59</f>
        <v>0</v>
      </c>
      <c r="Y59" s="14">
        <f>IB!Y59+HB!Y59</f>
        <v>0</v>
      </c>
      <c r="Z59" s="14">
        <f>IB!Z59+HB!Z59</f>
        <v>0</v>
      </c>
      <c r="AA59" s="14">
        <f>IB!AA59+HB!AA59</f>
        <v>0</v>
      </c>
    </row>
    <row r="60" spans="1:27" x14ac:dyDescent="0.2">
      <c r="A60" s="12"/>
      <c r="B60" s="17"/>
      <c r="C60" s="10"/>
      <c r="D60" s="17" t="s">
        <v>102</v>
      </c>
      <c r="E60" s="12" t="s">
        <v>103</v>
      </c>
      <c r="F60" s="14">
        <f>IB!F60+HB!F60</f>
        <v>3468.8028485699997</v>
      </c>
      <c r="G60" s="14">
        <f>IB!G60+HB!G60</f>
        <v>3142.3836207699997</v>
      </c>
      <c r="H60" s="14">
        <f>IB!H60+HB!H60</f>
        <v>3171.3391594699992</v>
      </c>
      <c r="I60" s="14">
        <f>IB!I60+HB!I60</f>
        <v>3239.16763021</v>
      </c>
      <c r="J60" s="14">
        <f>IB!J60+HB!J60</f>
        <v>3184.7246966900002</v>
      </c>
      <c r="K60" s="14">
        <f>IB!K60+HB!K60</f>
        <v>3228.4198753300007</v>
      </c>
      <c r="L60" s="14">
        <f>IB!L60+HB!L60</f>
        <v>3251.85841347</v>
      </c>
      <c r="M60" s="14">
        <f>IB!M60+HB!M60</f>
        <v>3257.9426433299996</v>
      </c>
      <c r="N60" s="14">
        <f>IB!N60+HB!N60</f>
        <v>3340.464946829999</v>
      </c>
      <c r="O60" s="14">
        <f>IB!O60+HB!O60</f>
        <v>3200.6041915300002</v>
      </c>
      <c r="P60" s="14">
        <f>IB!P60+HB!P60</f>
        <v>3346.7132724000003</v>
      </c>
      <c r="Q60" s="14">
        <f>IB!Q60+HB!Q60</f>
        <v>3244.6479969000002</v>
      </c>
      <c r="R60" s="14">
        <f>IB!R60+HB!R60</f>
        <v>3291.1061203600002</v>
      </c>
      <c r="S60" s="14">
        <f>IB!S60+HB!S60</f>
        <v>3265.7408364299995</v>
      </c>
      <c r="T60" s="14">
        <f>IB!T60+HB!T60</f>
        <v>3227.9450758400003</v>
      </c>
      <c r="U60" s="14">
        <f>IB!U60+HB!U60</f>
        <v>3355.775332610001</v>
      </c>
      <c r="V60" s="14">
        <f>IB!V60+HB!V60</f>
        <v>3374.51340635</v>
      </c>
      <c r="W60" s="14">
        <f>IB!W60+HB!W60</f>
        <v>3340.7964282999997</v>
      </c>
      <c r="X60" s="14">
        <f>IB!X60+HB!X60</f>
        <v>3265.27426698</v>
      </c>
      <c r="Y60" s="14">
        <f>IB!Y60+HB!Y60</f>
        <v>3237.2491232399993</v>
      </c>
      <c r="Z60" s="14">
        <f>IB!Z60+HB!Z60</f>
        <v>3521.6412309399993</v>
      </c>
      <c r="AA60" s="14">
        <f>IB!AA60+HB!AA60</f>
        <v>3380.8635227599998</v>
      </c>
    </row>
    <row r="61" spans="1:27" x14ac:dyDescent="0.2">
      <c r="A61" s="12"/>
      <c r="B61" s="17"/>
      <c r="C61" s="10"/>
      <c r="D61" s="17" t="s">
        <v>104</v>
      </c>
      <c r="E61" s="12" t="s">
        <v>105</v>
      </c>
      <c r="F61" s="14">
        <f>IB!F61+HB!F61</f>
        <v>174.14889450999999</v>
      </c>
      <c r="G61" s="14">
        <f>IB!G61+HB!G61</f>
        <v>95.215154669999976</v>
      </c>
      <c r="H61" s="14">
        <f>IB!H61+HB!H61</f>
        <v>96.479901290000015</v>
      </c>
      <c r="I61" s="14">
        <f>IB!I61+HB!I61</f>
        <v>94.845779590000006</v>
      </c>
      <c r="J61" s="14">
        <f>IB!J61+HB!J61</f>
        <v>96.046158540000008</v>
      </c>
      <c r="K61" s="14">
        <f>IB!K61+HB!K61</f>
        <v>100.01817394</v>
      </c>
      <c r="L61" s="14">
        <f>IB!L61+HB!L61</f>
        <v>99.764888670000005</v>
      </c>
      <c r="M61" s="14">
        <f>IB!M61+HB!M61</f>
        <v>100.91836427</v>
      </c>
      <c r="N61" s="14">
        <f>IB!N61+HB!N61</f>
        <v>101.86659905000002</v>
      </c>
      <c r="O61" s="14">
        <f>IB!O61+HB!O61</f>
        <v>99.820576969999991</v>
      </c>
      <c r="P61" s="14">
        <f>IB!P61+HB!P61</f>
        <v>102.7827321</v>
      </c>
      <c r="Q61" s="14">
        <f>IB!Q61+HB!Q61</f>
        <v>103.10259918</v>
      </c>
      <c r="R61" s="14">
        <f>IB!R61+HB!R61</f>
        <v>103.43735661999999</v>
      </c>
      <c r="S61" s="14">
        <f>IB!S61+HB!S61</f>
        <v>103.63267213</v>
      </c>
      <c r="T61" s="14">
        <f>IB!T61+HB!T61</f>
        <v>104.58583835</v>
      </c>
      <c r="U61" s="14">
        <f>IB!U61+HB!U61</f>
        <v>108.84734175999999</v>
      </c>
      <c r="V61" s="14">
        <f>IB!V61+HB!V61</f>
        <v>107.62425730000005</v>
      </c>
      <c r="W61" s="14">
        <f>IB!W61+HB!W61</f>
        <v>108.65309535000002</v>
      </c>
      <c r="X61" s="14">
        <f>IB!X61+HB!X61</f>
        <v>110.08543012000003</v>
      </c>
      <c r="Y61" s="14">
        <f>IB!Y61+HB!Y61</f>
        <v>111.36406927000002</v>
      </c>
      <c r="Z61" s="14">
        <f>IB!Z61+HB!Z61</f>
        <v>157.07666093000006</v>
      </c>
      <c r="AA61" s="14">
        <f>IB!AA61+HB!AA61</f>
        <v>106.22661212000001</v>
      </c>
    </row>
    <row r="62" spans="1:27" x14ac:dyDescent="0.2">
      <c r="A62" s="17"/>
      <c r="B62" s="17"/>
      <c r="C62" s="10"/>
      <c r="D62" s="9" t="s">
        <v>106</v>
      </c>
      <c r="E62" s="15" t="s">
        <v>107</v>
      </c>
      <c r="F62" s="33">
        <f>IB!F62+HB!F62</f>
        <v>0</v>
      </c>
      <c r="G62" s="33">
        <f>IB!G62+HB!G62</f>
        <v>0</v>
      </c>
      <c r="H62" s="33">
        <f>IB!H62+HB!H62</f>
        <v>0</v>
      </c>
      <c r="I62" s="33">
        <f>IB!I62+HB!I62</f>
        <v>0</v>
      </c>
      <c r="J62" s="33">
        <f>IB!J62+HB!J62</f>
        <v>0</v>
      </c>
      <c r="K62" s="33">
        <f>IB!K62+HB!K62</f>
        <v>0</v>
      </c>
      <c r="L62" s="33">
        <f>IB!L62+HB!L62</f>
        <v>0</v>
      </c>
      <c r="M62" s="33">
        <f>IB!M62+HB!M62</f>
        <v>0</v>
      </c>
      <c r="N62" s="33">
        <f>IB!N62+HB!N62</f>
        <v>0</v>
      </c>
      <c r="O62" s="33">
        <f>IB!O62+HB!O62</f>
        <v>0</v>
      </c>
      <c r="P62" s="33">
        <f>IB!P62+HB!P62</f>
        <v>0</v>
      </c>
      <c r="Q62" s="33">
        <f>IB!Q62+HB!Q62</f>
        <v>0</v>
      </c>
      <c r="R62" s="33">
        <f>IB!R62+HB!R62</f>
        <v>0</v>
      </c>
      <c r="S62" s="33">
        <f>IB!S62+HB!S62</f>
        <v>0</v>
      </c>
      <c r="T62" s="33">
        <f>IB!T62+HB!T62</f>
        <v>0</v>
      </c>
      <c r="U62" s="33">
        <f>IB!U62+HB!U62</f>
        <v>0</v>
      </c>
      <c r="V62" s="33">
        <f>IB!V62+HB!V62</f>
        <v>0</v>
      </c>
      <c r="W62" s="33">
        <f>IB!W62+HB!W62</f>
        <v>0</v>
      </c>
      <c r="X62" s="33">
        <f>IB!X62+HB!X62</f>
        <v>0</v>
      </c>
      <c r="Y62" s="33">
        <f>IB!Y62+HB!Y62</f>
        <v>0</v>
      </c>
      <c r="Z62" s="33">
        <f>IB!Z62+HB!Z62</f>
        <v>0</v>
      </c>
      <c r="AA62" s="33">
        <f>IB!AA62+HB!AA62</f>
        <v>0</v>
      </c>
    </row>
    <row r="63" spans="1:27" x14ac:dyDescent="0.2">
      <c r="A63" s="12"/>
      <c r="B63" s="17"/>
      <c r="C63" s="10"/>
      <c r="D63" s="17" t="s">
        <v>108</v>
      </c>
      <c r="E63" s="12" t="s">
        <v>109</v>
      </c>
      <c r="F63" s="14">
        <f>IB!F63+HB!F63</f>
        <v>0</v>
      </c>
      <c r="G63" s="14">
        <f>IB!G63+HB!G63</f>
        <v>0</v>
      </c>
      <c r="H63" s="14">
        <f>IB!H63+HB!H63</f>
        <v>0</v>
      </c>
      <c r="I63" s="14">
        <f>IB!I63+HB!I63</f>
        <v>0</v>
      </c>
      <c r="J63" s="14">
        <f>IB!J63+HB!J63</f>
        <v>0</v>
      </c>
      <c r="K63" s="14">
        <f>IB!K63+HB!K63</f>
        <v>0</v>
      </c>
      <c r="L63" s="14">
        <f>IB!L63+HB!L63</f>
        <v>0</v>
      </c>
      <c r="M63" s="14">
        <f>IB!M63+HB!M63</f>
        <v>0</v>
      </c>
      <c r="N63" s="14">
        <f>IB!N63+HB!N63</f>
        <v>0</v>
      </c>
      <c r="O63" s="14">
        <f>IB!O63+HB!O63</f>
        <v>0</v>
      </c>
      <c r="P63" s="14">
        <f>IB!P63+HB!P63</f>
        <v>0</v>
      </c>
      <c r="Q63" s="14">
        <f>IB!Q63+HB!Q63</f>
        <v>0</v>
      </c>
      <c r="R63" s="14">
        <f>IB!R63+HB!R63</f>
        <v>0</v>
      </c>
      <c r="S63" s="14">
        <f>IB!S63+HB!S63</f>
        <v>0</v>
      </c>
      <c r="T63" s="14">
        <f>IB!T63+HB!T63</f>
        <v>0</v>
      </c>
      <c r="U63" s="14">
        <f>IB!U63+HB!U63</f>
        <v>0</v>
      </c>
      <c r="V63" s="14">
        <f>IB!V63+HB!V63</f>
        <v>0</v>
      </c>
      <c r="W63" s="14">
        <f>IB!W63+HB!W63</f>
        <v>0</v>
      </c>
      <c r="X63" s="14">
        <f>IB!X63+HB!X63</f>
        <v>0</v>
      </c>
      <c r="Y63" s="14">
        <f>IB!Y63+HB!Y63</f>
        <v>0</v>
      </c>
      <c r="Z63" s="14">
        <f>IB!Z63+HB!Z63</f>
        <v>0</v>
      </c>
      <c r="AA63" s="14">
        <f>IB!AA63+HB!AA63</f>
        <v>0</v>
      </c>
    </row>
    <row r="64" spans="1:27" x14ac:dyDescent="0.2">
      <c r="A64" s="12"/>
      <c r="B64" s="17"/>
      <c r="C64" s="10"/>
      <c r="D64" s="17" t="s">
        <v>110</v>
      </c>
      <c r="E64" s="12" t="s">
        <v>301</v>
      </c>
      <c r="F64" s="14">
        <f>IB!F64+HB!F64</f>
        <v>0</v>
      </c>
      <c r="G64" s="14">
        <f>IB!G64+HB!G64</f>
        <v>0</v>
      </c>
      <c r="H64" s="14">
        <f>IB!H64+HB!H64</f>
        <v>0</v>
      </c>
      <c r="I64" s="14">
        <f>IB!I64+HB!I64</f>
        <v>0</v>
      </c>
      <c r="J64" s="14">
        <f>IB!J64+HB!J64</f>
        <v>0</v>
      </c>
      <c r="K64" s="14">
        <f>IB!K64+HB!K64</f>
        <v>0</v>
      </c>
      <c r="L64" s="14">
        <f>IB!L64+HB!L64</f>
        <v>0</v>
      </c>
      <c r="M64" s="14">
        <f>IB!M64+HB!M64</f>
        <v>0</v>
      </c>
      <c r="N64" s="14">
        <f>IB!N64+HB!N64</f>
        <v>0</v>
      </c>
      <c r="O64" s="14">
        <f>IB!O64+HB!O64</f>
        <v>0</v>
      </c>
      <c r="P64" s="14">
        <f>IB!P64+HB!P64</f>
        <v>0</v>
      </c>
      <c r="Q64" s="14">
        <f>IB!Q64+HB!Q64</f>
        <v>0</v>
      </c>
      <c r="R64" s="14">
        <f>IB!R64+HB!R64</f>
        <v>0</v>
      </c>
      <c r="S64" s="14">
        <f>IB!S64+HB!S64</f>
        <v>0</v>
      </c>
      <c r="T64" s="14">
        <f>IB!T64+HB!T64</f>
        <v>0</v>
      </c>
      <c r="U64" s="14">
        <f>IB!U64+HB!U64</f>
        <v>0</v>
      </c>
      <c r="V64" s="14">
        <f>IB!V64+HB!V64</f>
        <v>0</v>
      </c>
      <c r="W64" s="14">
        <f>IB!W64+HB!W64</f>
        <v>0</v>
      </c>
      <c r="X64" s="14">
        <f>IB!X64+HB!X64</f>
        <v>0</v>
      </c>
      <c r="Y64" s="14">
        <f>IB!Y64+HB!Y64</f>
        <v>0</v>
      </c>
      <c r="Z64" s="14">
        <f>IB!Z64+HB!Z64</f>
        <v>0</v>
      </c>
      <c r="AA64" s="14">
        <f>IB!AA64+HB!AA64</f>
        <v>0</v>
      </c>
    </row>
    <row r="65" spans="1:27" x14ac:dyDescent="0.2">
      <c r="A65" s="12"/>
      <c r="B65" s="17"/>
      <c r="C65" s="10"/>
      <c r="D65" s="17" t="s">
        <v>111</v>
      </c>
      <c r="E65" s="12" t="s">
        <v>112</v>
      </c>
      <c r="F65" s="14">
        <f>IB!F65+HB!F65</f>
        <v>0</v>
      </c>
      <c r="G65" s="14">
        <f>IB!G65+HB!G65</f>
        <v>0</v>
      </c>
      <c r="H65" s="14">
        <f>IB!H65+HB!H65</f>
        <v>0</v>
      </c>
      <c r="I65" s="14">
        <f>IB!I65+HB!I65</f>
        <v>0</v>
      </c>
      <c r="J65" s="14">
        <f>IB!J65+HB!J65</f>
        <v>0</v>
      </c>
      <c r="K65" s="14">
        <f>IB!K65+HB!K65</f>
        <v>0</v>
      </c>
      <c r="L65" s="14">
        <f>IB!L65+HB!L65</f>
        <v>0</v>
      </c>
      <c r="M65" s="14">
        <f>IB!M65+HB!M65</f>
        <v>0</v>
      </c>
      <c r="N65" s="14">
        <f>IB!N65+HB!N65</f>
        <v>0</v>
      </c>
      <c r="O65" s="14">
        <f>IB!O65+HB!O65</f>
        <v>0</v>
      </c>
      <c r="P65" s="14">
        <f>IB!P65+HB!P65</f>
        <v>0</v>
      </c>
      <c r="Q65" s="14">
        <f>IB!Q65+HB!Q65</f>
        <v>0</v>
      </c>
      <c r="R65" s="14">
        <f>IB!R65+HB!R65</f>
        <v>0</v>
      </c>
      <c r="S65" s="14">
        <f>IB!S65+HB!S65</f>
        <v>0</v>
      </c>
      <c r="T65" s="14">
        <f>IB!T65+HB!T65</f>
        <v>0</v>
      </c>
      <c r="U65" s="14">
        <f>IB!U65+HB!U65</f>
        <v>0</v>
      </c>
      <c r="V65" s="14">
        <f>IB!V65+HB!V65</f>
        <v>0</v>
      </c>
      <c r="W65" s="14">
        <f>IB!W65+HB!W65</f>
        <v>0</v>
      </c>
      <c r="X65" s="14">
        <f>IB!X65+HB!X65</f>
        <v>0</v>
      </c>
      <c r="Y65" s="14">
        <f>IB!Y65+HB!Y65</f>
        <v>0</v>
      </c>
      <c r="Z65" s="14">
        <f>IB!Z65+HB!Z65</f>
        <v>0</v>
      </c>
      <c r="AA65" s="14">
        <f>IB!AA65+HB!AA65</f>
        <v>0</v>
      </c>
    </row>
    <row r="66" spans="1:27" x14ac:dyDescent="0.2">
      <c r="A66" s="17"/>
      <c r="B66" s="17"/>
      <c r="C66" s="10"/>
      <c r="D66" s="9" t="s">
        <v>113</v>
      </c>
      <c r="E66" s="15" t="s">
        <v>114</v>
      </c>
      <c r="F66" s="33">
        <f>IB!F66+HB!F66</f>
        <v>439.78794603000006</v>
      </c>
      <c r="G66" s="33">
        <f>IB!G66+HB!G66</f>
        <v>437.39485374000003</v>
      </c>
      <c r="H66" s="33">
        <f>IB!H66+HB!H66</f>
        <v>350.3138206996</v>
      </c>
      <c r="I66" s="33">
        <f>IB!I66+HB!I66</f>
        <v>1781.0516910296001</v>
      </c>
      <c r="J66" s="33">
        <f>IB!J66+HB!J66</f>
        <v>1775.8471448496</v>
      </c>
      <c r="K66" s="33">
        <f>IB!K66+HB!K66</f>
        <v>1799.4348087895999</v>
      </c>
      <c r="L66" s="33">
        <f>IB!L66+HB!L66</f>
        <v>1758.7199098996</v>
      </c>
      <c r="M66" s="33">
        <f>IB!M66+HB!M66</f>
        <v>1757.5182757296002</v>
      </c>
      <c r="N66" s="33">
        <f>IB!N66+HB!N66</f>
        <v>1750.5072457396004</v>
      </c>
      <c r="O66" s="33">
        <f>IB!O66+HB!O66</f>
        <v>1755.7597150096001</v>
      </c>
      <c r="P66" s="33">
        <f>IB!P66+HB!P66</f>
        <v>1754.3685241696001</v>
      </c>
      <c r="Q66" s="33">
        <f>IB!Q66+HB!Q66</f>
        <v>1699.8742379795999</v>
      </c>
      <c r="R66" s="33">
        <f>IB!R66+HB!R66</f>
        <v>1700.0626919396002</v>
      </c>
      <c r="S66" s="33">
        <f>IB!S66+HB!S66</f>
        <v>1699.6649646395999</v>
      </c>
      <c r="T66" s="33">
        <f>IB!T66+HB!T66</f>
        <v>1705.0053539395999</v>
      </c>
      <c r="U66" s="33">
        <f>IB!U66+HB!U66</f>
        <v>1702.5237586796002</v>
      </c>
      <c r="V66" s="33">
        <f>IB!V66+HB!V66</f>
        <v>1738.8794217295999</v>
      </c>
      <c r="W66" s="33">
        <f>IB!W66+HB!W66</f>
        <v>1738.3122915496001</v>
      </c>
      <c r="X66" s="33">
        <f>IB!X66+HB!X66</f>
        <v>1741.0851449195998</v>
      </c>
      <c r="Y66" s="33">
        <f>IB!Y66+HB!Y66</f>
        <v>1749.7293842896001</v>
      </c>
      <c r="Z66" s="33">
        <f>IB!Z66+HB!Z66</f>
        <v>1757.6112179695999</v>
      </c>
      <c r="AA66" s="33">
        <f>IB!AA66+HB!AA66</f>
        <v>1757.7331252996003</v>
      </c>
    </row>
    <row r="67" spans="1:27" x14ac:dyDescent="0.2">
      <c r="A67" s="12"/>
      <c r="B67" s="17"/>
      <c r="C67" s="10"/>
      <c r="D67" s="17" t="s">
        <v>115</v>
      </c>
      <c r="E67" s="12" t="s">
        <v>116</v>
      </c>
      <c r="F67" s="14">
        <f>IB!F67+HB!F67</f>
        <v>0</v>
      </c>
      <c r="G67" s="14">
        <f>IB!G67+HB!G67</f>
        <v>0</v>
      </c>
      <c r="H67" s="14">
        <f>IB!H67+HB!H67</f>
        <v>12.095696889600001</v>
      </c>
      <c r="I67" s="14">
        <f>IB!I67+HB!I67</f>
        <v>12.095696889600001</v>
      </c>
      <c r="J67" s="14">
        <f>IB!J67+HB!J67</f>
        <v>12.095696889600001</v>
      </c>
      <c r="K67" s="14">
        <f>IB!K67+HB!K67</f>
        <v>12.095696889600001</v>
      </c>
      <c r="L67" s="14">
        <f>IB!L67+HB!L67</f>
        <v>12.095696889600001</v>
      </c>
      <c r="M67" s="14">
        <f>IB!M67+HB!M67</f>
        <v>12.095696889600001</v>
      </c>
      <c r="N67" s="14">
        <f>IB!N67+HB!N67</f>
        <v>12.095696889600001</v>
      </c>
      <c r="O67" s="14">
        <f>IB!O67+HB!O67</f>
        <v>12.095696889600001</v>
      </c>
      <c r="P67" s="14">
        <f>IB!P67+HB!P67</f>
        <v>12.095696889600001</v>
      </c>
      <c r="Q67" s="14">
        <f>IB!Q67+HB!Q67</f>
        <v>12.095696889600001</v>
      </c>
      <c r="R67" s="14">
        <f>IB!R67+HB!R67</f>
        <v>12.095696889600001</v>
      </c>
      <c r="S67" s="14">
        <f>IB!S67+HB!S67</f>
        <v>12.095696889600001</v>
      </c>
      <c r="T67" s="14">
        <f>IB!T67+HB!T67</f>
        <v>12.095696889600001</v>
      </c>
      <c r="U67" s="14">
        <f>IB!U67+HB!U67</f>
        <v>12.095696889600001</v>
      </c>
      <c r="V67" s="14">
        <f>IB!V67+HB!V67</f>
        <v>12.095696889600001</v>
      </c>
      <c r="W67" s="14">
        <f>IB!W67+HB!W67</f>
        <v>12.095696889600001</v>
      </c>
      <c r="X67" s="14">
        <f>IB!X67+HB!X67</f>
        <v>12.095696889600001</v>
      </c>
      <c r="Y67" s="14">
        <f>IB!Y67+HB!Y67</f>
        <v>12.095696889600001</v>
      </c>
      <c r="Z67" s="14">
        <f>IB!Z67+HB!Z67</f>
        <v>12.095696889600001</v>
      </c>
      <c r="AA67" s="14">
        <f>IB!AA67+HB!AA67</f>
        <v>12.095696889600001</v>
      </c>
    </row>
    <row r="68" spans="1:27" x14ac:dyDescent="0.2">
      <c r="A68" s="12"/>
      <c r="B68" s="17"/>
      <c r="C68" s="10"/>
      <c r="D68" s="17" t="s">
        <v>117</v>
      </c>
      <c r="E68" s="12" t="s">
        <v>118</v>
      </c>
      <c r="F68" s="14">
        <f>IB!F68+HB!F68</f>
        <v>287.90220895000004</v>
      </c>
      <c r="G68" s="14">
        <f>IB!G68+HB!G68</f>
        <v>287.29305837000004</v>
      </c>
      <c r="H68" s="14">
        <f>IB!H68+HB!H68</f>
        <v>187.79543629000003</v>
      </c>
      <c r="I68" s="14">
        <f>IB!I68+HB!I68</f>
        <v>1617.4936486700001</v>
      </c>
      <c r="J68" s="14">
        <f>IB!J68+HB!J68</f>
        <v>1613.3055418400002</v>
      </c>
      <c r="K68" s="14">
        <f>IB!K68+HB!K68</f>
        <v>1636.5897882199999</v>
      </c>
      <c r="L68" s="14">
        <f>IB!L68+HB!L68</f>
        <v>1595.61058903</v>
      </c>
      <c r="M68" s="14">
        <f>IB!M68+HB!M68</f>
        <v>1594.2035008300002</v>
      </c>
      <c r="N68" s="14">
        <f>IB!N68+HB!N68</f>
        <v>1587.1643092000002</v>
      </c>
      <c r="O68" s="14">
        <f>IB!O68+HB!O68</f>
        <v>1592.0704165200002</v>
      </c>
      <c r="P68" s="14">
        <f>IB!P68+HB!P68</f>
        <v>1590.1541232400002</v>
      </c>
      <c r="Q68" s="14">
        <f>IB!Q68+HB!Q68</f>
        <v>1587.6555764599998</v>
      </c>
      <c r="R68" s="14">
        <f>IB!R68+HB!R68</f>
        <v>1587.59051892</v>
      </c>
      <c r="S68" s="14">
        <f>IB!S68+HB!S68</f>
        <v>1586.9916559499998</v>
      </c>
      <c r="T68" s="14">
        <f>IB!T68+HB!T68</f>
        <v>1591.9872066800001</v>
      </c>
      <c r="U68" s="14">
        <f>IB!U68+HB!U68</f>
        <v>1588.96123349</v>
      </c>
      <c r="V68" s="14">
        <f>IB!V68+HB!V68</f>
        <v>1591.7250332699998</v>
      </c>
      <c r="W68" s="14">
        <f>IB!W68+HB!W68</f>
        <v>1590.7941134100001</v>
      </c>
      <c r="X68" s="14">
        <f>IB!X68+HB!X68</f>
        <v>1593.2197538099999</v>
      </c>
      <c r="Y68" s="14">
        <f>IB!Y68+HB!Y68</f>
        <v>1601.36966549</v>
      </c>
      <c r="Z68" s="14">
        <f>IB!Z68+HB!Z68</f>
        <v>1597.1596850999999</v>
      </c>
      <c r="AA68" s="14">
        <f>IB!AA68+HB!AA68</f>
        <v>1599.1619701400002</v>
      </c>
    </row>
    <row r="69" spans="1:27" x14ac:dyDescent="0.2">
      <c r="A69" s="12"/>
      <c r="B69" s="17"/>
      <c r="C69" s="10"/>
      <c r="D69" s="17" t="s">
        <v>119</v>
      </c>
      <c r="E69" s="12" t="s">
        <v>120</v>
      </c>
      <c r="F69" s="14">
        <f>IB!F69+HB!F69</f>
        <v>151.88573708000001</v>
      </c>
      <c r="G69" s="14">
        <f>IB!G69+HB!G69</f>
        <v>150.10179536999999</v>
      </c>
      <c r="H69" s="14">
        <f>IB!H69+HB!H69</f>
        <v>150.42268752000001</v>
      </c>
      <c r="I69" s="14">
        <f>IB!I69+HB!I69</f>
        <v>151.46234547</v>
      </c>
      <c r="J69" s="14">
        <f>IB!J69+HB!J69</f>
        <v>150.44590612000002</v>
      </c>
      <c r="K69" s="14">
        <f>IB!K69+HB!K69</f>
        <v>150.74932368</v>
      </c>
      <c r="L69" s="14">
        <f>IB!L69+HB!L69</f>
        <v>151.01362398000001</v>
      </c>
      <c r="M69" s="14">
        <f>IB!M69+HB!M69</f>
        <v>151.21907801</v>
      </c>
      <c r="N69" s="14">
        <f>IB!N69+HB!N69</f>
        <v>151.24723965000001</v>
      </c>
      <c r="O69" s="14">
        <f>IB!O69+HB!O69</f>
        <v>151.59360160000003</v>
      </c>
      <c r="P69" s="14">
        <f>IB!P69+HB!P69</f>
        <v>152.11870404000001</v>
      </c>
      <c r="Q69" s="14">
        <f>IB!Q69+HB!Q69</f>
        <v>100.12296463</v>
      </c>
      <c r="R69" s="14">
        <f>IB!R69+HB!R69</f>
        <v>100.37647613</v>
      </c>
      <c r="S69" s="14">
        <f>IB!S69+HB!S69</f>
        <v>100.5776118</v>
      </c>
      <c r="T69" s="14">
        <f>IB!T69+HB!T69</f>
        <v>100.92245037000001</v>
      </c>
      <c r="U69" s="14">
        <f>IB!U69+HB!U69</f>
        <v>101.4668283</v>
      </c>
      <c r="V69" s="14">
        <f>IB!V69+HB!V69</f>
        <v>135.05869157000001</v>
      </c>
      <c r="W69" s="14">
        <f>IB!W69+HB!W69</f>
        <v>135.42248125</v>
      </c>
      <c r="X69" s="14">
        <f>IB!X69+HB!X69</f>
        <v>135.76969421999999</v>
      </c>
      <c r="Y69" s="14">
        <f>IB!Y69+HB!Y69</f>
        <v>136.26402191</v>
      </c>
      <c r="Z69" s="14">
        <f>IB!Z69+HB!Z69</f>
        <v>148.35583598000002</v>
      </c>
      <c r="AA69" s="14">
        <f>IB!AA69+HB!AA69</f>
        <v>146.47545826999999</v>
      </c>
    </row>
    <row r="70" spans="1:27" x14ac:dyDescent="0.2">
      <c r="A70" s="17"/>
      <c r="B70" s="17"/>
      <c r="C70" s="10"/>
      <c r="D70" s="9" t="s">
        <v>121</v>
      </c>
      <c r="E70" s="15" t="s">
        <v>122</v>
      </c>
      <c r="F70" s="33">
        <f>IB!F70+HB!F70</f>
        <v>1254.2353328699996</v>
      </c>
      <c r="G70" s="33">
        <f>IB!G70+HB!G70</f>
        <v>1318.4088058</v>
      </c>
      <c r="H70" s="33">
        <f>IB!H70+HB!H70</f>
        <v>1331.8227515400001</v>
      </c>
      <c r="I70" s="33">
        <f>IB!I70+HB!I70</f>
        <v>823.72914809999997</v>
      </c>
      <c r="J70" s="33">
        <f>IB!J70+HB!J70</f>
        <v>818.85648810999976</v>
      </c>
      <c r="K70" s="33">
        <f>IB!K70+HB!K70</f>
        <v>809.63919270999997</v>
      </c>
      <c r="L70" s="33">
        <f>IB!L70+HB!L70</f>
        <v>2288.72661311</v>
      </c>
      <c r="M70" s="33">
        <f>IB!M70+HB!M70</f>
        <v>2285.5214214499997</v>
      </c>
      <c r="N70" s="33">
        <f>IB!N70+HB!N70</f>
        <v>2285.4047366299997</v>
      </c>
      <c r="O70" s="33">
        <f>IB!O70+HB!O70</f>
        <v>2265.9415850400005</v>
      </c>
      <c r="P70" s="33">
        <f>IB!P70+HB!P70</f>
        <v>2298.7614957399996</v>
      </c>
      <c r="Q70" s="33">
        <f>IB!Q70+HB!Q70</f>
        <v>2295.2226422499998</v>
      </c>
      <c r="R70" s="33">
        <f>IB!R70+HB!R70</f>
        <v>2291.8556631299994</v>
      </c>
      <c r="S70" s="33">
        <f>IB!S70+HB!S70</f>
        <v>2293.41325409</v>
      </c>
      <c r="T70" s="33">
        <f>IB!T70+HB!T70</f>
        <v>2288.2167332999998</v>
      </c>
      <c r="U70" s="33">
        <f>IB!U70+HB!U70</f>
        <v>2279.6739575200004</v>
      </c>
      <c r="V70" s="33">
        <f>IB!V70+HB!V70</f>
        <v>2274.0782255699996</v>
      </c>
      <c r="W70" s="33">
        <f>IB!W70+HB!W70</f>
        <v>2277.0724252600003</v>
      </c>
      <c r="X70" s="33">
        <f>IB!X70+HB!X70</f>
        <v>2291.1121613399996</v>
      </c>
      <c r="Y70" s="33">
        <f>IB!Y70+HB!Y70</f>
        <v>2093.19862311</v>
      </c>
      <c r="Z70" s="33">
        <f>IB!Z70+HB!Z70</f>
        <v>2092.6151572099998</v>
      </c>
      <c r="AA70" s="33">
        <f>IB!AA70+HB!AA70</f>
        <v>2097.55739219</v>
      </c>
    </row>
    <row r="71" spans="1:27" x14ac:dyDescent="0.2">
      <c r="A71" s="12"/>
      <c r="B71" s="17"/>
      <c r="C71" s="10"/>
      <c r="D71" s="17" t="s">
        <v>123</v>
      </c>
      <c r="E71" s="12" t="s">
        <v>124</v>
      </c>
      <c r="F71" s="14">
        <f>IB!F71+HB!F71</f>
        <v>1196.2081295699995</v>
      </c>
      <c r="G71" s="14">
        <f>IB!G71+HB!G71</f>
        <v>1260.64833346</v>
      </c>
      <c r="H71" s="14">
        <f>IB!H71+HB!H71</f>
        <v>1273.9809435899999</v>
      </c>
      <c r="I71" s="14">
        <f>IB!I71+HB!I71</f>
        <v>766.36969724000005</v>
      </c>
      <c r="J71" s="14">
        <f>IB!J71+HB!J71</f>
        <v>761.63626043999989</v>
      </c>
      <c r="K71" s="14">
        <f>IB!K71+HB!K71</f>
        <v>752.74952114999996</v>
      </c>
      <c r="L71" s="14">
        <f>IB!L71+HB!L71</f>
        <v>2232.7331931799999</v>
      </c>
      <c r="M71" s="14">
        <f>IB!M71+HB!M71</f>
        <v>2229.6130671899996</v>
      </c>
      <c r="N71" s="14">
        <f>IB!N71+HB!N71</f>
        <v>2229.9623590899996</v>
      </c>
      <c r="O71" s="14">
        <f>IB!O71+HB!O71</f>
        <v>2210.9253889600004</v>
      </c>
      <c r="P71" s="14">
        <f>IB!P71+HB!P71</f>
        <v>2244.06936357</v>
      </c>
      <c r="Q71" s="14">
        <f>IB!Q71+HB!Q71</f>
        <v>2240.69697326</v>
      </c>
      <c r="R71" s="14">
        <f>IB!R71+HB!R71</f>
        <v>2237.6942602099998</v>
      </c>
      <c r="S71" s="14">
        <f>IB!S71+HB!S71</f>
        <v>2239.4469497900004</v>
      </c>
      <c r="T71" s="14">
        <f>IB!T71+HB!T71</f>
        <v>2234.8392591400002</v>
      </c>
      <c r="U71" s="14">
        <f>IB!U71+HB!U71</f>
        <v>2226.4189506400003</v>
      </c>
      <c r="V71" s="14">
        <f>IB!V71+HB!V71</f>
        <v>2220.9711813499998</v>
      </c>
      <c r="W71" s="14">
        <f>IB!W71+HB!W71</f>
        <v>2223.8036611400003</v>
      </c>
      <c r="X71" s="14">
        <f>IB!X71+HB!X71</f>
        <v>2237.7587141199997</v>
      </c>
      <c r="Y71" s="14">
        <f>IB!Y71+HB!Y71</f>
        <v>2039.7041313300001</v>
      </c>
      <c r="Z71" s="14">
        <f>IB!Z71+HB!Z71</f>
        <v>2026.86309781</v>
      </c>
      <c r="AA71" s="14">
        <f>IB!AA71+HB!AA71</f>
        <v>2032.03892935</v>
      </c>
    </row>
    <row r="72" spans="1:27" x14ac:dyDescent="0.2">
      <c r="A72" s="12"/>
      <c r="B72" s="17"/>
      <c r="C72" s="10"/>
      <c r="D72" s="17" t="s">
        <v>125</v>
      </c>
      <c r="E72" s="12" t="s">
        <v>126</v>
      </c>
      <c r="F72" s="14">
        <f>IB!F72+HB!F72</f>
        <v>0</v>
      </c>
      <c r="G72" s="14">
        <f>IB!G72+HB!G72</f>
        <v>0</v>
      </c>
      <c r="H72" s="14">
        <f>IB!H72+HB!H72</f>
        <v>0</v>
      </c>
      <c r="I72" s="14">
        <f>IB!I72+HB!I72</f>
        <v>0</v>
      </c>
      <c r="J72" s="14">
        <f>IB!J72+HB!J72</f>
        <v>0</v>
      </c>
      <c r="K72" s="14">
        <f>IB!K72+HB!K72</f>
        <v>0</v>
      </c>
      <c r="L72" s="14">
        <f>IB!L72+HB!L72</f>
        <v>0</v>
      </c>
      <c r="M72" s="14">
        <f>IB!M72+HB!M72</f>
        <v>0</v>
      </c>
      <c r="N72" s="14">
        <f>IB!N72+HB!N72</f>
        <v>0</v>
      </c>
      <c r="O72" s="14">
        <f>IB!O72+HB!O72</f>
        <v>0</v>
      </c>
      <c r="P72" s="14">
        <f>IB!P72+HB!P72</f>
        <v>0</v>
      </c>
      <c r="Q72" s="14">
        <f>IB!Q72+HB!Q72</f>
        <v>0</v>
      </c>
      <c r="R72" s="14">
        <f>IB!R72+HB!R72</f>
        <v>0</v>
      </c>
      <c r="S72" s="14">
        <f>IB!S72+HB!S72</f>
        <v>0</v>
      </c>
      <c r="T72" s="14">
        <f>IB!T72+HB!T72</f>
        <v>0</v>
      </c>
      <c r="U72" s="14">
        <f>IB!U72+HB!U72</f>
        <v>0</v>
      </c>
      <c r="V72" s="14">
        <f>IB!V72+HB!V72</f>
        <v>0</v>
      </c>
      <c r="W72" s="14">
        <f>IB!W72+HB!W72</f>
        <v>0</v>
      </c>
      <c r="X72" s="14">
        <f>IB!X72+HB!X72</f>
        <v>0</v>
      </c>
      <c r="Y72" s="14">
        <f>IB!Y72+HB!Y72</f>
        <v>0</v>
      </c>
      <c r="Z72" s="14">
        <f>IB!Z72+HB!Z72</f>
        <v>0</v>
      </c>
      <c r="AA72" s="14">
        <f>IB!AA72+HB!AA72</f>
        <v>0</v>
      </c>
    </row>
    <row r="73" spans="1:27" x14ac:dyDescent="0.2">
      <c r="A73" s="12"/>
      <c r="B73" s="17"/>
      <c r="C73" s="10"/>
      <c r="D73" s="17" t="s">
        <v>127</v>
      </c>
      <c r="E73" s="12" t="s">
        <v>128</v>
      </c>
      <c r="F73" s="14">
        <f>IB!F73+HB!F73</f>
        <v>58.027203299999989</v>
      </c>
      <c r="G73" s="14">
        <f>IB!G73+HB!G73</f>
        <v>57.76047234</v>
      </c>
      <c r="H73" s="14">
        <f>IB!H73+HB!H73</f>
        <v>57.841807949999996</v>
      </c>
      <c r="I73" s="14">
        <f>IB!I73+HB!I73</f>
        <v>57.359450859999995</v>
      </c>
      <c r="J73" s="14">
        <f>IB!J73+HB!J73</f>
        <v>57.220227669999993</v>
      </c>
      <c r="K73" s="14">
        <f>IB!K73+HB!K73</f>
        <v>56.889671559999989</v>
      </c>
      <c r="L73" s="14">
        <f>IB!L73+HB!L73</f>
        <v>55.993419929999995</v>
      </c>
      <c r="M73" s="14">
        <f>IB!M73+HB!M73</f>
        <v>55.90835426000001</v>
      </c>
      <c r="N73" s="14">
        <f>IB!N73+HB!N73</f>
        <v>55.44237754000001</v>
      </c>
      <c r="O73" s="14">
        <f>IB!O73+HB!O73</f>
        <v>55.01619608</v>
      </c>
      <c r="P73" s="14">
        <f>IB!P73+HB!P73</f>
        <v>54.692132169999994</v>
      </c>
      <c r="Q73" s="14">
        <f>IB!Q73+HB!Q73</f>
        <v>54.52566899</v>
      </c>
      <c r="R73" s="14">
        <f>IB!R73+HB!R73</f>
        <v>54.16140292</v>
      </c>
      <c r="S73" s="14">
        <f>IB!S73+HB!S73</f>
        <v>53.966304300000012</v>
      </c>
      <c r="T73" s="14">
        <f>IB!T73+HB!T73</f>
        <v>53.377474160000006</v>
      </c>
      <c r="U73" s="14">
        <f>IB!U73+HB!U73</f>
        <v>53.255006879999989</v>
      </c>
      <c r="V73" s="14">
        <f>IB!V73+HB!V73</f>
        <v>53.107044219999999</v>
      </c>
      <c r="W73" s="14">
        <f>IB!W73+HB!W73</f>
        <v>53.26876412</v>
      </c>
      <c r="X73" s="14">
        <f>IB!X73+HB!X73</f>
        <v>53.35344722</v>
      </c>
      <c r="Y73" s="14">
        <f>IB!Y73+HB!Y73</f>
        <v>53.494491779999997</v>
      </c>
      <c r="Z73" s="14">
        <f>IB!Z73+HB!Z73</f>
        <v>65.752059400000007</v>
      </c>
      <c r="AA73" s="14">
        <f>IB!AA73+HB!AA73</f>
        <v>65.518462840000012</v>
      </c>
    </row>
    <row r="74" spans="1:27" x14ac:dyDescent="0.2">
      <c r="A74" s="17"/>
      <c r="B74" s="17"/>
      <c r="C74" s="10"/>
      <c r="D74" s="9" t="s">
        <v>129</v>
      </c>
      <c r="E74" s="15" t="s">
        <v>130</v>
      </c>
      <c r="F74" s="33">
        <f>IB!F74+HB!F74</f>
        <v>11.493559269999999</v>
      </c>
      <c r="G74" s="33">
        <f>IB!G74+HB!G74</f>
        <v>9.2367615000000001</v>
      </c>
      <c r="H74" s="33">
        <f>IB!H74+HB!H74</f>
        <v>9.2708297399999999</v>
      </c>
      <c r="I74" s="33">
        <f>IB!I74+HB!I74</f>
        <v>12.331308779999999</v>
      </c>
      <c r="J74" s="33">
        <f>IB!J74+HB!J74</f>
        <v>12.317560279999999</v>
      </c>
      <c r="K74" s="33">
        <f>IB!K74+HB!K74</f>
        <v>12.252855239999999</v>
      </c>
      <c r="L74" s="33">
        <f>IB!L74+HB!L74</f>
        <v>11.777531119999999</v>
      </c>
      <c r="M74" s="33">
        <f>IB!M74+HB!M74</f>
        <v>11.782956009999998</v>
      </c>
      <c r="N74" s="33">
        <f>IB!N74+HB!N74</f>
        <v>11.7517554</v>
      </c>
      <c r="O74" s="33">
        <f>IB!O74+HB!O74</f>
        <v>11.800548059999999</v>
      </c>
      <c r="P74" s="33">
        <f>IB!P74+HB!P74</f>
        <v>11.834629729999998</v>
      </c>
      <c r="Q74" s="33">
        <f>IB!Q74+HB!Q74</f>
        <v>11.833226570000001</v>
      </c>
      <c r="R74" s="33">
        <f>IB!R74+HB!R74</f>
        <v>11.846628159999998</v>
      </c>
      <c r="S74" s="33">
        <f>IB!S74+HB!S74</f>
        <v>11.85950545</v>
      </c>
      <c r="T74" s="33">
        <f>IB!T74+HB!T74</f>
        <v>11.911693100000001</v>
      </c>
      <c r="U74" s="33">
        <f>IB!U74+HB!U74</f>
        <v>11.932275630000001</v>
      </c>
      <c r="V74" s="33">
        <f>IB!V74+HB!V74</f>
        <v>13.190872070000001</v>
      </c>
      <c r="W74" s="33">
        <f>IB!W74+HB!W74</f>
        <v>13.15846498</v>
      </c>
      <c r="X74" s="33">
        <f>IB!X74+HB!X74</f>
        <v>13.18893939</v>
      </c>
      <c r="Y74" s="33">
        <f>IB!Y74+HB!Y74</f>
        <v>13.265214350000001</v>
      </c>
      <c r="Z74" s="33">
        <f>IB!Z74+HB!Z74</f>
        <v>30.642695809999999</v>
      </c>
      <c r="AA74" s="33">
        <f>IB!AA74+HB!AA74</f>
        <v>23.290697399999999</v>
      </c>
    </row>
    <row r="75" spans="1:27" x14ac:dyDescent="0.2">
      <c r="A75" s="12"/>
      <c r="B75" s="17"/>
      <c r="C75" s="10"/>
      <c r="D75" s="17" t="s">
        <v>131</v>
      </c>
      <c r="E75" s="12" t="s">
        <v>132</v>
      </c>
      <c r="F75" s="14">
        <f>IB!F75+HB!F75</f>
        <v>0</v>
      </c>
      <c r="G75" s="14">
        <f>IB!G75+HB!G75</f>
        <v>0</v>
      </c>
      <c r="H75" s="14">
        <f>IB!H75+HB!H75</f>
        <v>0</v>
      </c>
      <c r="I75" s="14">
        <f>IB!I75+HB!I75</f>
        <v>0</v>
      </c>
      <c r="J75" s="14">
        <f>IB!J75+HB!J75</f>
        <v>0</v>
      </c>
      <c r="K75" s="14">
        <f>IB!K75+HB!K75</f>
        <v>0</v>
      </c>
      <c r="L75" s="14">
        <f>IB!L75+HB!L75</f>
        <v>0</v>
      </c>
      <c r="M75" s="14">
        <f>IB!M75+HB!M75</f>
        <v>0</v>
      </c>
      <c r="N75" s="14">
        <f>IB!N75+HB!N75</f>
        <v>0</v>
      </c>
      <c r="O75" s="14">
        <f>IB!O75+HB!O75</f>
        <v>0</v>
      </c>
      <c r="P75" s="14">
        <f>IB!P75+HB!P75</f>
        <v>0</v>
      </c>
      <c r="Q75" s="14">
        <f>IB!Q75+HB!Q75</f>
        <v>0</v>
      </c>
      <c r="R75" s="14">
        <f>IB!R75+HB!R75</f>
        <v>0</v>
      </c>
      <c r="S75" s="14">
        <f>IB!S75+HB!S75</f>
        <v>0</v>
      </c>
      <c r="T75" s="14">
        <f>IB!T75+HB!T75</f>
        <v>0</v>
      </c>
      <c r="U75" s="14">
        <f>IB!U75+HB!U75</f>
        <v>0</v>
      </c>
      <c r="V75" s="14">
        <f>IB!V75+HB!V75</f>
        <v>0</v>
      </c>
      <c r="W75" s="14">
        <f>IB!W75+HB!W75</f>
        <v>0</v>
      </c>
      <c r="X75" s="14">
        <f>IB!X75+HB!X75</f>
        <v>0</v>
      </c>
      <c r="Y75" s="14">
        <f>IB!Y75+HB!Y75</f>
        <v>0</v>
      </c>
      <c r="Z75" s="14">
        <f>IB!Z75+HB!Z75</f>
        <v>12</v>
      </c>
      <c r="AA75" s="14">
        <f>IB!AA75+HB!AA75</f>
        <v>12</v>
      </c>
    </row>
    <row r="76" spans="1:27" x14ac:dyDescent="0.2">
      <c r="A76" s="12"/>
      <c r="B76" s="17"/>
      <c r="C76" s="10"/>
      <c r="D76" s="17" t="s">
        <v>133</v>
      </c>
      <c r="E76" s="12" t="s">
        <v>134</v>
      </c>
      <c r="F76" s="14">
        <f>IB!F76+HB!F76</f>
        <v>11.493559269999999</v>
      </c>
      <c r="G76" s="14">
        <f>IB!G76+HB!G76</f>
        <v>9.2367615000000001</v>
      </c>
      <c r="H76" s="14">
        <f>IB!H76+HB!H76</f>
        <v>9.2708297399999999</v>
      </c>
      <c r="I76" s="14">
        <f>IB!I76+HB!I76</f>
        <v>12.331308779999999</v>
      </c>
      <c r="J76" s="14">
        <f>IB!J76+HB!J76</f>
        <v>12.317560279999999</v>
      </c>
      <c r="K76" s="14">
        <f>IB!K76+HB!K76</f>
        <v>12.252855239999999</v>
      </c>
      <c r="L76" s="14">
        <f>IB!L76+HB!L76</f>
        <v>11.777531119999999</v>
      </c>
      <c r="M76" s="14">
        <f>IB!M76+HB!M76</f>
        <v>11.782956009999998</v>
      </c>
      <c r="N76" s="14">
        <f>IB!N76+HB!N76</f>
        <v>11.7517554</v>
      </c>
      <c r="O76" s="14">
        <f>IB!O76+HB!O76</f>
        <v>11.800548059999999</v>
      </c>
      <c r="P76" s="14">
        <f>IB!P76+HB!P76</f>
        <v>11.834629729999998</v>
      </c>
      <c r="Q76" s="14">
        <f>IB!Q76+HB!Q76</f>
        <v>11.833226570000001</v>
      </c>
      <c r="R76" s="14">
        <f>IB!R76+HB!R76</f>
        <v>11.846628159999998</v>
      </c>
      <c r="S76" s="14">
        <f>IB!S76+HB!S76</f>
        <v>11.85950545</v>
      </c>
      <c r="T76" s="14">
        <f>IB!T76+HB!T76</f>
        <v>11.911693100000001</v>
      </c>
      <c r="U76" s="14">
        <f>IB!U76+HB!U76</f>
        <v>11.932275630000001</v>
      </c>
      <c r="V76" s="14">
        <f>IB!V76+HB!V76</f>
        <v>13.190872070000001</v>
      </c>
      <c r="W76" s="14">
        <f>IB!W76+HB!W76</f>
        <v>13.15846498</v>
      </c>
      <c r="X76" s="14">
        <f>IB!X76+HB!X76</f>
        <v>13.18893939</v>
      </c>
      <c r="Y76" s="14">
        <f>IB!Y76+HB!Y76</f>
        <v>13.265214350000001</v>
      </c>
      <c r="Z76" s="14">
        <f>IB!Z76+HB!Z76</f>
        <v>18.642695810000003</v>
      </c>
      <c r="AA76" s="14">
        <f>IB!AA76+HB!AA76</f>
        <v>11.290697399999999</v>
      </c>
    </row>
    <row r="77" spans="1:27" x14ac:dyDescent="0.2">
      <c r="A77" s="17"/>
      <c r="B77" s="17"/>
      <c r="C77" s="10"/>
      <c r="D77" s="9" t="s">
        <v>135</v>
      </c>
      <c r="E77" s="15" t="s">
        <v>136</v>
      </c>
      <c r="F77" s="33">
        <f>IB!F77+HB!F77</f>
        <v>31.634077198124999</v>
      </c>
      <c r="G77" s="33">
        <f>IB!G77+HB!G77</f>
        <v>31.838698969900008</v>
      </c>
      <c r="H77" s="33">
        <f>IB!H77+HB!H77</f>
        <v>31.706265920825011</v>
      </c>
      <c r="I77" s="33">
        <f>IB!I77+HB!I77</f>
        <v>32.107422172550002</v>
      </c>
      <c r="J77" s="33">
        <f>IB!J77+HB!J77</f>
        <v>32.091515836575013</v>
      </c>
      <c r="K77" s="33">
        <f>IB!K77+HB!K77</f>
        <v>30.803938867475001</v>
      </c>
      <c r="L77" s="33">
        <f>IB!L77+HB!L77</f>
        <v>31.297598829650003</v>
      </c>
      <c r="M77" s="33">
        <f>IB!M77+HB!M77</f>
        <v>29.221725976750008</v>
      </c>
      <c r="N77" s="33">
        <f>IB!N77+HB!N77</f>
        <v>29.401000648175</v>
      </c>
      <c r="O77" s="33">
        <f>IB!O77+HB!O77</f>
        <v>30.261475416150006</v>
      </c>
      <c r="P77" s="33">
        <f>IB!P77+HB!P77</f>
        <v>29.800991141550007</v>
      </c>
      <c r="Q77" s="33">
        <f>IB!Q77+HB!Q77</f>
        <v>28.797093095000005</v>
      </c>
      <c r="R77" s="33">
        <f>IB!R77+HB!R77</f>
        <v>28.870715589725005</v>
      </c>
      <c r="S77" s="33">
        <f>IB!S77+HB!S77</f>
        <v>28.661478675050002</v>
      </c>
      <c r="T77" s="33">
        <f>IB!T77+HB!T77</f>
        <v>28.25115687140001</v>
      </c>
      <c r="U77" s="33">
        <f>IB!U77+HB!U77</f>
        <v>27.717665362525</v>
      </c>
      <c r="V77" s="33">
        <f>IB!V77+HB!V77</f>
        <v>28.369224579200001</v>
      </c>
      <c r="W77" s="33">
        <f>IB!W77+HB!W77</f>
        <v>28.537354967950005</v>
      </c>
      <c r="X77" s="33">
        <f>IB!X77+HB!X77</f>
        <v>28.001025987925001</v>
      </c>
      <c r="Y77" s="33">
        <f>IB!Y77+HB!Y77</f>
        <v>28.695914389350001</v>
      </c>
      <c r="Z77" s="33">
        <f>IB!Z77+HB!Z77</f>
        <v>28.257777489075004</v>
      </c>
      <c r="AA77" s="33">
        <f>IB!AA77+HB!AA77</f>
        <v>28.29693101765</v>
      </c>
    </row>
    <row r="78" spans="1:27" x14ac:dyDescent="0.2">
      <c r="A78" s="12"/>
      <c r="B78" s="17"/>
      <c r="C78" s="10"/>
      <c r="D78" s="17" t="s">
        <v>137</v>
      </c>
      <c r="E78" s="12" t="s">
        <v>138</v>
      </c>
      <c r="F78" s="14">
        <f>IB!F78+HB!F78</f>
        <v>3.0218031239250003</v>
      </c>
      <c r="G78" s="14">
        <f>IB!G78+HB!G78</f>
        <v>3.0145668218000008</v>
      </c>
      <c r="H78" s="14">
        <f>IB!H78+HB!H78</f>
        <v>3.0159822691250007</v>
      </c>
      <c r="I78" s="14">
        <f>IB!I78+HB!I78</f>
        <v>3.0225557860499999</v>
      </c>
      <c r="J78" s="14">
        <f>IB!J78+HB!J78</f>
        <v>3.0300498351750011</v>
      </c>
      <c r="K78" s="14">
        <f>IB!K78+HB!K78</f>
        <v>3.043879584675</v>
      </c>
      <c r="L78" s="14">
        <f>IB!L78+HB!L78</f>
        <v>3.0412609180500003</v>
      </c>
      <c r="M78" s="14">
        <f>IB!M78+HB!M78</f>
        <v>3.0322528073500004</v>
      </c>
      <c r="N78" s="14">
        <f>IB!N78+HB!N78</f>
        <v>3.0299505748750004</v>
      </c>
      <c r="O78" s="14">
        <f>IB!O78+HB!O78</f>
        <v>3.0307060572500002</v>
      </c>
      <c r="P78" s="14">
        <f>IB!P78+HB!P78</f>
        <v>3.0370721104500005</v>
      </c>
      <c r="Q78" s="14">
        <f>IB!Q78+HB!Q78</f>
        <v>3.0299181749000001</v>
      </c>
      <c r="R78" s="14">
        <f>IB!R78+HB!R78</f>
        <v>3.0255235101250011</v>
      </c>
      <c r="S78" s="14">
        <f>IB!S78+HB!S78</f>
        <v>3.0249701988500011</v>
      </c>
      <c r="T78" s="14">
        <f>IB!T78+HB!T78</f>
        <v>3.0267015828999995</v>
      </c>
      <c r="U78" s="14">
        <f>IB!U78+HB!U78</f>
        <v>3.0566276187250008</v>
      </c>
      <c r="V78" s="14">
        <f>IB!V78+HB!V78</f>
        <v>2.9801034636999995</v>
      </c>
      <c r="W78" s="14">
        <f>IB!W78+HB!W78</f>
        <v>2.9696160345500004</v>
      </c>
      <c r="X78" s="14">
        <f>IB!X78+HB!X78</f>
        <v>2.9707850273250003</v>
      </c>
      <c r="Y78" s="14">
        <f>IB!Y78+HB!Y78</f>
        <v>3.06185558465</v>
      </c>
      <c r="Z78" s="14">
        <f>IB!Z78+HB!Z78</f>
        <v>3.0614565193750014</v>
      </c>
      <c r="AA78" s="14">
        <f>IB!AA78+HB!AA78</f>
        <v>3.0563686225500009</v>
      </c>
    </row>
    <row r="79" spans="1:27" x14ac:dyDescent="0.2">
      <c r="A79" s="12"/>
      <c r="B79" s="17"/>
      <c r="C79" s="10"/>
      <c r="D79" s="17" t="s">
        <v>139</v>
      </c>
      <c r="E79" s="12" t="s">
        <v>140</v>
      </c>
      <c r="F79" s="14">
        <f>IB!F79+HB!F79</f>
        <v>22.296362759000001</v>
      </c>
      <c r="G79" s="14">
        <f>IB!G79+HB!G79</f>
        <v>22.509172922500007</v>
      </c>
      <c r="H79" s="14">
        <f>IB!H79+HB!H79</f>
        <v>22.378832910900009</v>
      </c>
      <c r="I79" s="14">
        <f>IB!I79+HB!I79</f>
        <v>22.773632280900006</v>
      </c>
      <c r="J79" s="14">
        <f>IB!J79+HB!J79</f>
        <v>22.750520118200004</v>
      </c>
      <c r="K79" s="14">
        <f>IB!K79+HB!K79</f>
        <v>21.449245641200001</v>
      </c>
      <c r="L79" s="14">
        <f>IB!L79+HB!L79</f>
        <v>21.960037988400003</v>
      </c>
      <c r="M79" s="14">
        <f>IB!M79+HB!M79</f>
        <v>19.896001892600005</v>
      </c>
      <c r="N79" s="14">
        <f>IB!N79+HB!N79</f>
        <v>20.077641244500001</v>
      </c>
      <c r="O79" s="14">
        <f>IB!O79+HB!O79</f>
        <v>20.937415989300003</v>
      </c>
      <c r="P79" s="14">
        <f>IB!P79+HB!P79</f>
        <v>20.445876738300004</v>
      </c>
      <c r="Q79" s="14">
        <f>IB!Q79+HB!Q79</f>
        <v>19.456548542500002</v>
      </c>
      <c r="R79" s="14">
        <f>IB!R79+HB!R79</f>
        <v>19.535378214000001</v>
      </c>
      <c r="S79" s="14">
        <f>IB!S79+HB!S79</f>
        <v>19.326374097000002</v>
      </c>
      <c r="T79" s="14">
        <f>IB!T79+HB!T79</f>
        <v>18.914465709300007</v>
      </c>
      <c r="U79" s="14">
        <f>IB!U79+HB!U79</f>
        <v>18.360109623799996</v>
      </c>
      <c r="V79" s="14">
        <f>IB!V79+HB!V79</f>
        <v>19.088800334699997</v>
      </c>
      <c r="W79" s="14">
        <f>IB!W79+HB!W79</f>
        <v>19.280850610200002</v>
      </c>
      <c r="X79" s="14">
        <f>IB!X79+HB!X79</f>
        <v>18.782924390999998</v>
      </c>
      <c r="Y79" s="14">
        <f>IB!Y79+HB!Y79</f>
        <v>19.386272446299998</v>
      </c>
      <c r="Z79" s="14">
        <f>IB!Z79+HB!Z79</f>
        <v>18.954135504100002</v>
      </c>
      <c r="AA79" s="14">
        <f>IB!AA79+HB!AA79</f>
        <v>18.998474190299998</v>
      </c>
    </row>
    <row r="80" spans="1:27" x14ac:dyDescent="0.2">
      <c r="A80" s="12"/>
      <c r="B80" s="17"/>
      <c r="C80" s="10"/>
      <c r="D80" s="17" t="s">
        <v>141</v>
      </c>
      <c r="E80" s="12" t="s">
        <v>142</v>
      </c>
      <c r="F80" s="14">
        <f>IB!F80+HB!F80</f>
        <v>6.3971302400000013E-2</v>
      </c>
      <c r="G80" s="14">
        <f>IB!G80+HB!G80</f>
        <v>6.3971142400000014E-2</v>
      </c>
      <c r="H80" s="14">
        <f>IB!H80+HB!H80</f>
        <v>6.3971142400000014E-2</v>
      </c>
      <c r="I80" s="14">
        <f>IB!I80+HB!I80</f>
        <v>6.3971142400000014E-2</v>
      </c>
      <c r="J80" s="14">
        <f>IB!J80+HB!J80</f>
        <v>6.3971142400000014E-2</v>
      </c>
      <c r="K80" s="14">
        <f>IB!K80+HB!K80</f>
        <v>6.3971142400000014E-2</v>
      </c>
      <c r="L80" s="14">
        <f>IB!L80+HB!L80</f>
        <v>6.3971142400000014E-2</v>
      </c>
      <c r="M80" s="14">
        <f>IB!M80+HB!M80</f>
        <v>6.3971142400000014E-2</v>
      </c>
      <c r="N80" s="14">
        <f>IB!N80+HB!N80</f>
        <v>6.3971142400000014E-2</v>
      </c>
      <c r="O80" s="14">
        <f>IB!O80+HB!O80</f>
        <v>6.3971142400000014E-2</v>
      </c>
      <c r="P80" s="14">
        <f>IB!P80+HB!P80</f>
        <v>6.7000564800000009E-2</v>
      </c>
      <c r="Q80" s="14">
        <f>IB!Q80+HB!Q80</f>
        <v>6.4010825600000015E-2</v>
      </c>
      <c r="R80" s="14">
        <f>IB!R80+HB!R80</f>
        <v>6.4010825600000015E-2</v>
      </c>
      <c r="S80" s="14">
        <f>IB!S80+HB!S80</f>
        <v>6.4331339200000004E-2</v>
      </c>
      <c r="T80" s="14">
        <f>IB!T80+HB!T80</f>
        <v>6.4186539200000003E-2</v>
      </c>
      <c r="U80" s="14">
        <f>IB!U80+HB!U80</f>
        <v>6.4186539200000003E-2</v>
      </c>
      <c r="V80" s="14">
        <f>IB!V80+HB!V80</f>
        <v>6.4186539200000003E-2</v>
      </c>
      <c r="W80" s="14">
        <f>IB!W80+HB!W80</f>
        <v>6.4186539200000003E-2</v>
      </c>
      <c r="X80" s="14">
        <f>IB!X80+HB!X80</f>
        <v>2.4999017599999999E-2</v>
      </c>
      <c r="Y80" s="14">
        <f>IB!Y80+HB!Y80</f>
        <v>2.6187916800000006E-2</v>
      </c>
      <c r="Z80" s="14">
        <f>IB!Z80+HB!Z80</f>
        <v>2.07779456E-2</v>
      </c>
      <c r="AA80" s="14">
        <f>IB!AA80+HB!AA80</f>
        <v>2.0777785600000005E-2</v>
      </c>
    </row>
    <row r="81" spans="1:27" x14ac:dyDescent="0.2">
      <c r="A81" s="12"/>
      <c r="B81" s="17"/>
      <c r="C81" s="10"/>
      <c r="D81" s="17" t="s">
        <v>143</v>
      </c>
      <c r="E81" s="12" t="s">
        <v>144</v>
      </c>
      <c r="F81" s="14">
        <f>IB!F81+HB!F81</f>
        <v>6.2519400128000004</v>
      </c>
      <c r="G81" s="14">
        <f>IB!G81+HB!G81</f>
        <v>6.2509880832000011</v>
      </c>
      <c r="H81" s="14">
        <f>IB!H81+HB!H81</f>
        <v>6.2474795984000009</v>
      </c>
      <c r="I81" s="14">
        <f>IB!I81+HB!I81</f>
        <v>6.2472629632000007</v>
      </c>
      <c r="J81" s="14">
        <f>IB!J81+HB!J81</f>
        <v>6.2469747408000016</v>
      </c>
      <c r="K81" s="14">
        <f>IB!K81+HB!K81</f>
        <v>6.2468424991999996</v>
      </c>
      <c r="L81" s="14">
        <f>IB!L81+HB!L81</f>
        <v>6.2323287808000005</v>
      </c>
      <c r="M81" s="14">
        <f>IB!M81+HB!M81</f>
        <v>6.2295001344000021</v>
      </c>
      <c r="N81" s="14">
        <f>IB!N81+HB!N81</f>
        <v>6.2294376864000007</v>
      </c>
      <c r="O81" s="14">
        <f>IB!O81+HB!O81</f>
        <v>6.2293822272000012</v>
      </c>
      <c r="P81" s="14">
        <f>IB!P81+HB!P81</f>
        <v>6.2510417280000006</v>
      </c>
      <c r="Q81" s="14">
        <f>IB!Q81+HB!Q81</f>
        <v>6.2466155520000015</v>
      </c>
      <c r="R81" s="14">
        <f>IB!R81+HB!R81</f>
        <v>6.2458030400000011</v>
      </c>
      <c r="S81" s="14">
        <f>IB!S81+HB!S81</f>
        <v>6.2458030400000011</v>
      </c>
      <c r="T81" s="14">
        <f>IB!T81+HB!T81</f>
        <v>6.2458030400000011</v>
      </c>
      <c r="U81" s="14">
        <f>IB!U81+HB!U81</f>
        <v>6.2367415808000004</v>
      </c>
      <c r="V81" s="14">
        <f>IB!V81+HB!V81</f>
        <v>6.2361342416000003</v>
      </c>
      <c r="W81" s="14">
        <f>IB!W81+HB!W81</f>
        <v>6.2227017840000007</v>
      </c>
      <c r="X81" s="14">
        <f>IB!X81+HB!X81</f>
        <v>6.2223175520000016</v>
      </c>
      <c r="Y81" s="14">
        <f>IB!Y81+HB!Y81</f>
        <v>6.2215984416000003</v>
      </c>
      <c r="Z81" s="14">
        <f>IB!Z81+HB!Z81</f>
        <v>6.2214075200000005</v>
      </c>
      <c r="AA81" s="14">
        <f>IB!AA81+HB!AA81</f>
        <v>6.2213104192000008</v>
      </c>
    </row>
    <row r="82" spans="1:27" x14ac:dyDescent="0.2">
      <c r="A82" s="12"/>
      <c r="B82" s="17"/>
      <c r="C82" s="10"/>
      <c r="D82" s="9" t="s">
        <v>145</v>
      </c>
      <c r="E82" s="15" t="s">
        <v>146</v>
      </c>
      <c r="F82" s="14">
        <f>IB!F82+HB!F82</f>
        <v>193.08394204109999</v>
      </c>
      <c r="G82" s="14">
        <f>IB!G82+HB!G82</f>
        <v>168.76069839089996</v>
      </c>
      <c r="H82" s="14">
        <f>IB!H82+HB!H82</f>
        <v>159.80084153819996</v>
      </c>
      <c r="I82" s="14">
        <f>IB!I82+HB!I82</f>
        <v>157.929245307</v>
      </c>
      <c r="J82" s="14">
        <f>IB!J82+HB!J82</f>
        <v>140.68794760469996</v>
      </c>
      <c r="K82" s="14">
        <f>IB!K82+HB!K82</f>
        <v>136.73087397179995</v>
      </c>
      <c r="L82" s="14">
        <f>IB!L82+HB!L82</f>
        <v>128.261689047</v>
      </c>
      <c r="M82" s="14">
        <f>IB!M82+HB!M82</f>
        <v>127.48480247789999</v>
      </c>
      <c r="N82" s="14">
        <f>IB!N82+HB!N82</f>
        <v>121.09347206549999</v>
      </c>
      <c r="O82" s="14">
        <f>IB!O82+HB!O82</f>
        <v>111.31694313029999</v>
      </c>
      <c r="P82" s="14">
        <f>IB!P82+HB!P82</f>
        <v>116.43954819750002</v>
      </c>
      <c r="Q82" s="14">
        <f>IB!Q82+HB!Q82</f>
        <v>112.90274350650003</v>
      </c>
      <c r="R82" s="14">
        <f>IB!R82+HB!R82</f>
        <v>102.05141792219999</v>
      </c>
      <c r="S82" s="14">
        <f>IB!S82+HB!S82</f>
        <v>99.554906243699989</v>
      </c>
      <c r="T82" s="14">
        <f>IB!T82+HB!T82</f>
        <v>96.978363047999991</v>
      </c>
      <c r="U82" s="14">
        <f>IB!U82+HB!U82</f>
        <v>89.489531346299998</v>
      </c>
      <c r="V82" s="14">
        <f>IB!V82+HB!V82</f>
        <v>81.758113424999991</v>
      </c>
      <c r="W82" s="14">
        <f>IB!W82+HB!W82</f>
        <v>82.596711345300008</v>
      </c>
      <c r="X82" s="14">
        <f>IB!X82+HB!X82</f>
        <v>84.994235935199995</v>
      </c>
      <c r="Y82" s="14">
        <f>IB!Y82+HB!Y82</f>
        <v>89.991623596500006</v>
      </c>
      <c r="Z82" s="14">
        <f>IB!Z82+HB!Z82</f>
        <v>114.22472646959997</v>
      </c>
      <c r="AA82" s="14">
        <f>IB!AA82+HB!AA82</f>
        <v>121.66681157189998</v>
      </c>
    </row>
    <row r="83" spans="1:27" x14ac:dyDescent="0.2">
      <c r="A83" s="12"/>
      <c r="B83" s="17"/>
      <c r="C83" s="10"/>
      <c r="D83" s="9" t="s">
        <v>147</v>
      </c>
      <c r="E83" s="15" t="s">
        <v>148</v>
      </c>
      <c r="F83" s="14">
        <f>IB!F83+HB!F83</f>
        <v>25.894830369999998</v>
      </c>
      <c r="G83" s="14">
        <f>IB!G83+HB!G83</f>
        <v>24.956000670000002</v>
      </c>
      <c r="H83" s="14">
        <f>IB!H83+HB!H83</f>
        <v>26.143954669999999</v>
      </c>
      <c r="I83" s="14">
        <f>IB!I83+HB!I83</f>
        <v>24.928524719999999</v>
      </c>
      <c r="J83" s="14">
        <f>IB!J83+HB!J83</f>
        <v>25.329906569999995</v>
      </c>
      <c r="K83" s="14">
        <f>IB!K83+HB!K83</f>
        <v>25.091615669999996</v>
      </c>
      <c r="L83" s="14">
        <f>IB!L83+HB!L83</f>
        <v>27.722811999999994</v>
      </c>
      <c r="M83" s="14">
        <f>IB!M83+HB!M83</f>
        <v>28.009561469999998</v>
      </c>
      <c r="N83" s="14">
        <f>IB!N83+HB!N83</f>
        <v>27.514178889999997</v>
      </c>
      <c r="O83" s="14">
        <f>IB!O83+HB!O83</f>
        <v>28.97714371</v>
      </c>
      <c r="P83" s="14">
        <f>IB!P83+HB!P83</f>
        <v>27.680993820000001</v>
      </c>
      <c r="Q83" s="14">
        <f>IB!Q83+HB!Q83</f>
        <v>28.154168510000002</v>
      </c>
      <c r="R83" s="14">
        <f>IB!R83+HB!R83</f>
        <v>26.81098128</v>
      </c>
      <c r="S83" s="14">
        <f>IB!S83+HB!S83</f>
        <v>26.191365310000002</v>
      </c>
      <c r="T83" s="14">
        <f>IB!T83+HB!T83</f>
        <v>25.656494329999997</v>
      </c>
      <c r="U83" s="14">
        <f>IB!U83+HB!U83</f>
        <v>25.628650679999993</v>
      </c>
      <c r="V83" s="14">
        <f>IB!V83+HB!V83</f>
        <v>26.01249245</v>
      </c>
      <c r="W83" s="14">
        <f>IB!W83+HB!W83</f>
        <v>25.74818432</v>
      </c>
      <c r="X83" s="14">
        <f>IB!X83+HB!X83</f>
        <v>25.802005949999998</v>
      </c>
      <c r="Y83" s="14">
        <f>IB!Y83+HB!Y83</f>
        <v>25.7875637</v>
      </c>
      <c r="Z83" s="14">
        <f>IB!Z83+HB!Z83</f>
        <v>26.006832620000001</v>
      </c>
      <c r="AA83" s="14">
        <f>IB!AA83+HB!AA83</f>
        <v>27.50098788</v>
      </c>
    </row>
    <row r="84" spans="1:27" x14ac:dyDescent="0.2">
      <c r="A84" s="12"/>
      <c r="B84" s="17"/>
      <c r="C84" s="10"/>
      <c r="D84" s="9" t="s">
        <v>149</v>
      </c>
      <c r="E84" s="15" t="s">
        <v>150</v>
      </c>
      <c r="F84" s="14">
        <f>IB!F84+HB!F84</f>
        <v>1576.3358091799996</v>
      </c>
      <c r="G84" s="14">
        <f>IB!G84+HB!G84</f>
        <v>2726.5543036700005</v>
      </c>
      <c r="H84" s="14">
        <f>IB!H84+HB!H84</f>
        <v>1979.5344466699999</v>
      </c>
      <c r="I84" s="14">
        <f>IB!I84+HB!I84</f>
        <v>1879.2704581200005</v>
      </c>
      <c r="J84" s="14">
        <f>IB!J84+HB!J84</f>
        <v>1896.2967724700004</v>
      </c>
      <c r="K84" s="14">
        <f>IB!K84+HB!K84</f>
        <v>2028.5977407799996</v>
      </c>
      <c r="L84" s="14">
        <f>IB!L84+HB!L84</f>
        <v>2750.2920990799998</v>
      </c>
      <c r="M84" s="14">
        <f>IB!M84+HB!M84</f>
        <v>2319.346529819999</v>
      </c>
      <c r="N84" s="14">
        <f>IB!N84+HB!N84</f>
        <v>1804.28816474</v>
      </c>
      <c r="O84" s="14">
        <f>IB!O84+HB!O84</f>
        <v>1782.1674764200006</v>
      </c>
      <c r="P84" s="14">
        <f>IB!P84+HB!P84</f>
        <v>1941.0375789500004</v>
      </c>
      <c r="Q84" s="14">
        <f>IB!Q84+HB!Q84</f>
        <v>2580.3963696800001</v>
      </c>
      <c r="R84" s="14">
        <f>IB!R84+HB!R84</f>
        <v>2191.6840207500004</v>
      </c>
      <c r="S84" s="14">
        <f>IB!S84+HB!S84</f>
        <v>2072.4631316199998</v>
      </c>
      <c r="T84" s="14">
        <f>IB!T84+HB!T84</f>
        <v>2325.2330772800005</v>
      </c>
      <c r="U84" s="14">
        <f>IB!U84+HB!U84</f>
        <v>2173.5295412600008</v>
      </c>
      <c r="V84" s="14">
        <f>IB!V84+HB!V84</f>
        <v>2778.8347071599997</v>
      </c>
      <c r="W84" s="14">
        <f>IB!W84+HB!W84</f>
        <v>2768.2923341999995</v>
      </c>
      <c r="X84" s="14">
        <f>IB!X84+HB!X84</f>
        <v>1764.9130399700002</v>
      </c>
      <c r="Y84" s="14">
        <f>IB!Y84+HB!Y84</f>
        <v>1816.8706754700006</v>
      </c>
      <c r="Z84" s="14">
        <f>IB!Z84+HB!Z84</f>
        <v>1449.3442124600003</v>
      </c>
      <c r="AA84" s="14">
        <f>IB!AA84+HB!AA84</f>
        <v>2376.7994108799994</v>
      </c>
    </row>
    <row r="85" spans="1:27" x14ac:dyDescent="0.2">
      <c r="A85" s="17"/>
      <c r="B85" s="17"/>
      <c r="C85" s="10"/>
      <c r="D85" s="17" t="s">
        <v>151</v>
      </c>
      <c r="E85" s="15" t="s">
        <v>152</v>
      </c>
      <c r="F85" s="33">
        <f>IB!F85+HB!F85</f>
        <v>18372.316048000001</v>
      </c>
      <c r="G85" s="33">
        <f>IB!G85+HB!G85</f>
        <v>21833.111645659999</v>
      </c>
      <c r="H85" s="33">
        <f>IB!H85+HB!H85</f>
        <v>21298.452923469995</v>
      </c>
      <c r="I85" s="33">
        <f>IB!I85+HB!I85</f>
        <v>17857.268193480002</v>
      </c>
      <c r="J85" s="33">
        <f>IB!J85+HB!J85</f>
        <v>18756.908628899997</v>
      </c>
      <c r="K85" s="33">
        <f>IB!K85+HB!K85</f>
        <v>16272.476050889996</v>
      </c>
      <c r="L85" s="33">
        <f>IB!L85+HB!L85</f>
        <v>16712.577840659997</v>
      </c>
      <c r="M85" s="33">
        <f>IB!M85+HB!M85</f>
        <v>17785.318711940003</v>
      </c>
      <c r="N85" s="33">
        <f>IB!N85+HB!N85</f>
        <v>19843.173584489999</v>
      </c>
      <c r="O85" s="33">
        <f>IB!O85+HB!O85</f>
        <v>20225.649768650001</v>
      </c>
      <c r="P85" s="33">
        <f>IB!P85+HB!P85</f>
        <v>18302.56804658</v>
      </c>
      <c r="Q85" s="33">
        <f>IB!Q85+HB!Q85</f>
        <v>27928.774010440004</v>
      </c>
      <c r="R85" s="33">
        <f>IB!R85+HB!R85</f>
        <v>19278.848716050001</v>
      </c>
      <c r="S85" s="33">
        <f>IB!S85+HB!S85</f>
        <v>21206.166088600003</v>
      </c>
      <c r="T85" s="33">
        <f>IB!T85+HB!T85</f>
        <v>18551.334263410001</v>
      </c>
      <c r="U85" s="33">
        <f>IB!U85+HB!U85</f>
        <v>19166.077404340002</v>
      </c>
      <c r="V85" s="33">
        <f>IB!V85+HB!V85</f>
        <v>21962.302620119997</v>
      </c>
      <c r="W85" s="33">
        <f>IB!W85+HB!W85</f>
        <v>19544.287256809999</v>
      </c>
      <c r="X85" s="33">
        <f>IB!X85+HB!X85</f>
        <v>18704.181393819999</v>
      </c>
      <c r="Y85" s="33">
        <f>IB!Y85+HB!Y85</f>
        <v>19618.689015370001</v>
      </c>
      <c r="Z85" s="33">
        <f>IB!Z85+HB!Z85</f>
        <v>19002.347657529997</v>
      </c>
      <c r="AA85" s="33">
        <f>IB!AA85+HB!AA85</f>
        <v>23286.780472640006</v>
      </c>
    </row>
    <row r="86" spans="1:27" x14ac:dyDescent="0.2">
      <c r="A86" s="12"/>
      <c r="B86" s="17"/>
      <c r="C86" s="10"/>
      <c r="D86" s="17" t="s">
        <v>153</v>
      </c>
      <c r="E86" s="12" t="s">
        <v>154</v>
      </c>
      <c r="F86" s="14">
        <f>IB!F86+HB!F86</f>
        <v>40.62397833</v>
      </c>
      <c r="G86" s="14">
        <f>IB!G86+HB!G86</f>
        <v>52.953889239999995</v>
      </c>
      <c r="H86" s="14">
        <f>IB!H86+HB!H86</f>
        <v>396.66594884000006</v>
      </c>
      <c r="I86" s="14">
        <f>IB!I86+HB!I86</f>
        <v>67.994407980000005</v>
      </c>
      <c r="J86" s="14">
        <f>IB!J86+HB!J86</f>
        <v>34.412118079999999</v>
      </c>
      <c r="K86" s="14">
        <f>IB!K86+HB!K86</f>
        <v>27.795382499999999</v>
      </c>
      <c r="L86" s="14">
        <f>IB!L86+HB!L86</f>
        <v>40.944674570000004</v>
      </c>
      <c r="M86" s="14">
        <f>IB!M86+HB!M86</f>
        <v>30.61233841</v>
      </c>
      <c r="N86" s="14">
        <f>IB!N86+HB!N86</f>
        <v>27.907096930000002</v>
      </c>
      <c r="O86" s="14">
        <f>IB!O86+HB!O86</f>
        <v>28.895465940000001</v>
      </c>
      <c r="P86" s="14">
        <f>IB!P86+HB!P86</f>
        <v>35.437098540000001</v>
      </c>
      <c r="Q86" s="14">
        <f>IB!Q86+HB!Q86</f>
        <v>32.822357679999996</v>
      </c>
      <c r="R86" s="14">
        <f>IB!R86+HB!R86</f>
        <v>50.736666970000002</v>
      </c>
      <c r="S86" s="14">
        <f>IB!S86+HB!S86</f>
        <v>59.503025900000004</v>
      </c>
      <c r="T86" s="14">
        <f>IB!T86+HB!T86</f>
        <v>52.139280540000001</v>
      </c>
      <c r="U86" s="14">
        <f>IB!U86+HB!U86</f>
        <v>33.12108413</v>
      </c>
      <c r="V86" s="14">
        <f>IB!V86+HB!V86</f>
        <v>40.663464330000004</v>
      </c>
      <c r="W86" s="14">
        <f>IB!W86+HB!W86</f>
        <v>24.070765179999999</v>
      </c>
      <c r="X86" s="14">
        <f>IB!X86+HB!X86</f>
        <v>54.567213709999997</v>
      </c>
      <c r="Y86" s="14">
        <f>IB!Y86+HB!Y86</f>
        <v>51.079614569999997</v>
      </c>
      <c r="Z86" s="14">
        <f>IB!Z86+HB!Z86</f>
        <v>53.219828540000002</v>
      </c>
      <c r="AA86" s="14">
        <f>IB!AA86+HB!AA86</f>
        <v>76.403483719999997</v>
      </c>
    </row>
    <row r="87" spans="1:27" x14ac:dyDescent="0.2">
      <c r="A87" s="12"/>
      <c r="B87" s="17"/>
      <c r="C87" s="10"/>
      <c r="D87" s="17" t="s">
        <v>155</v>
      </c>
      <c r="E87" s="12" t="s">
        <v>156</v>
      </c>
      <c r="F87" s="14">
        <f>IB!F87+HB!F87</f>
        <v>18331.69206967</v>
      </c>
      <c r="G87" s="14">
        <f>IB!G87+HB!G87</f>
        <v>21780.157756419998</v>
      </c>
      <c r="H87" s="14">
        <f>IB!H87+HB!H87</f>
        <v>20901.786974629998</v>
      </c>
      <c r="I87" s="14">
        <f>IB!I87+HB!I87</f>
        <v>17789.273785500001</v>
      </c>
      <c r="J87" s="14">
        <f>IB!J87+HB!J87</f>
        <v>18722.496510819998</v>
      </c>
      <c r="K87" s="14">
        <f>IB!K87+HB!K87</f>
        <v>16244.680668389996</v>
      </c>
      <c r="L87" s="14">
        <f>IB!L87+HB!L87</f>
        <v>16671.633166089996</v>
      </c>
      <c r="M87" s="14">
        <f>IB!M87+HB!M87</f>
        <v>17754.706373530003</v>
      </c>
      <c r="N87" s="14">
        <f>IB!N87+HB!N87</f>
        <v>19815.266487559998</v>
      </c>
      <c r="O87" s="14">
        <f>IB!O87+HB!O87</f>
        <v>20196.75430271</v>
      </c>
      <c r="P87" s="14">
        <f>IB!P87+HB!P87</f>
        <v>18267.130948040001</v>
      </c>
      <c r="Q87" s="14">
        <f>IB!Q87+HB!Q87</f>
        <v>27895.951652760006</v>
      </c>
      <c r="R87" s="14">
        <f>IB!R87+HB!R87</f>
        <v>19228.112049079999</v>
      </c>
      <c r="S87" s="14">
        <f>IB!S87+HB!S87</f>
        <v>21146.663062700001</v>
      </c>
      <c r="T87" s="14">
        <f>IB!T87+HB!T87</f>
        <v>18499.194982870002</v>
      </c>
      <c r="U87" s="14">
        <f>IB!U87+HB!U87</f>
        <v>19132.95632021</v>
      </c>
      <c r="V87" s="14">
        <f>IB!V87+HB!V87</f>
        <v>21921.639155789999</v>
      </c>
      <c r="W87" s="14">
        <f>IB!W87+HB!W87</f>
        <v>19520.216491630003</v>
      </c>
      <c r="X87" s="14">
        <f>IB!X87+HB!X87</f>
        <v>18649.614180109998</v>
      </c>
      <c r="Y87" s="14">
        <f>IB!Y87+HB!Y87</f>
        <v>19567.6094008</v>
      </c>
      <c r="Z87" s="14">
        <f>IB!Z87+HB!Z87</f>
        <v>18949.127828989996</v>
      </c>
      <c r="AA87" s="14">
        <f>IB!AA87+HB!AA87</f>
        <v>23210.376988920005</v>
      </c>
    </row>
    <row r="88" spans="1:27" x14ac:dyDescent="0.2">
      <c r="A88" s="12"/>
      <c r="B88" s="17"/>
      <c r="C88" s="10"/>
      <c r="D88" s="9" t="s">
        <v>157</v>
      </c>
      <c r="E88" s="15" t="s">
        <v>158</v>
      </c>
      <c r="F88" s="14">
        <f>IB!F88+HB!F88</f>
        <v>5084.7030071300032</v>
      </c>
      <c r="G88" s="14">
        <f>IB!G88+HB!G88</f>
        <v>4940.9291450500004</v>
      </c>
      <c r="H88" s="14">
        <f>IB!H88+HB!H88</f>
        <v>4574.2333160399994</v>
      </c>
      <c r="I88" s="14">
        <f>IB!I88+HB!I88</f>
        <v>4530.0692947200005</v>
      </c>
      <c r="J88" s="14">
        <f>IB!J88+HB!J88</f>
        <v>5094.1168250800001</v>
      </c>
      <c r="K88" s="14">
        <f>IB!K88+HB!K88</f>
        <v>5246.7870739699993</v>
      </c>
      <c r="L88" s="14">
        <f>IB!L88+HB!L88</f>
        <v>4919.9026052900008</v>
      </c>
      <c r="M88" s="14">
        <f>IB!M88+HB!M88</f>
        <v>5094.0052028299997</v>
      </c>
      <c r="N88" s="14">
        <f>IB!N88+HB!N88</f>
        <v>5285.2072996199995</v>
      </c>
      <c r="O88" s="14">
        <f>IB!O88+HB!O88</f>
        <v>5032.0523896500017</v>
      </c>
      <c r="P88" s="14">
        <f>IB!P88+HB!P88</f>
        <v>5303.6395504899974</v>
      </c>
      <c r="Q88" s="14">
        <f>IB!Q88+HB!Q88</f>
        <v>5532.8291760600005</v>
      </c>
      <c r="R88" s="14">
        <f>IB!R88+HB!R88</f>
        <v>5924.4581250600022</v>
      </c>
      <c r="S88" s="14">
        <f>IB!S88+HB!S88</f>
        <v>5658.5596959699988</v>
      </c>
      <c r="T88" s="14">
        <f>IB!T88+HB!T88</f>
        <v>5861.3005487900009</v>
      </c>
      <c r="U88" s="14">
        <f>IB!U88+HB!U88</f>
        <v>6357.4893730800004</v>
      </c>
      <c r="V88" s="14">
        <f>IB!V88+HB!V88</f>
        <v>5003.3253606199996</v>
      </c>
      <c r="W88" s="14">
        <f>IB!W88+HB!W88</f>
        <v>5005.7548918199982</v>
      </c>
      <c r="X88" s="14">
        <f>IB!X88+HB!X88</f>
        <v>5886.7901467699994</v>
      </c>
      <c r="Y88" s="14">
        <f>IB!Y88+HB!Y88</f>
        <v>4826.7113322199993</v>
      </c>
      <c r="Z88" s="14">
        <f>IB!Z88+HB!Z88</f>
        <v>5119.8348773399966</v>
      </c>
      <c r="AA88" s="14">
        <f>IB!AA88+HB!AA88</f>
        <v>6205.3239036200011</v>
      </c>
    </row>
    <row r="89" spans="1:27" x14ac:dyDescent="0.2">
      <c r="A89" s="17"/>
      <c r="B89" s="17"/>
      <c r="C89" s="10"/>
      <c r="D89" s="17" t="s">
        <v>159</v>
      </c>
      <c r="E89" s="15" t="s">
        <v>160</v>
      </c>
      <c r="F89" s="33">
        <f>IB!F89+HB!F89</f>
        <v>2.0532970499999998</v>
      </c>
      <c r="G89" s="33">
        <f>IB!G89+HB!G89</f>
        <v>1.97039944</v>
      </c>
      <c r="H89" s="33">
        <f>IB!H89+HB!H89</f>
        <v>1.4133570900000001</v>
      </c>
      <c r="I89" s="33">
        <f>IB!I89+HB!I89</f>
        <v>1.6046479000000002</v>
      </c>
      <c r="J89" s="33">
        <f>IB!J89+HB!J89</f>
        <v>1.66535352</v>
      </c>
      <c r="K89" s="33">
        <f>IB!K89+HB!K89</f>
        <v>1.8594838600000001</v>
      </c>
      <c r="L89" s="33">
        <f>IB!L89+HB!L89</f>
        <v>2.0267233099999999</v>
      </c>
      <c r="M89" s="33">
        <f>IB!M89+HB!M89</f>
        <v>2.0764623100000001</v>
      </c>
      <c r="N89" s="33">
        <f>IB!N89+HB!N89</f>
        <v>2.1976127799999996</v>
      </c>
      <c r="O89" s="33">
        <f>IB!O89+HB!O89</f>
        <v>2.3189542099999998</v>
      </c>
      <c r="P89" s="33">
        <f>IB!P89+HB!P89</f>
        <v>2.0361079699999998</v>
      </c>
      <c r="Q89" s="33">
        <f>IB!Q89+HB!Q89</f>
        <v>1.9117646500000001</v>
      </c>
      <c r="R89" s="33">
        <f>IB!R89+HB!R89</f>
        <v>2.00946604</v>
      </c>
      <c r="S89" s="33">
        <f>IB!S89+HB!S89</f>
        <v>2.1071673999999998</v>
      </c>
      <c r="T89" s="33">
        <f>IB!T89+HB!T89</f>
        <v>0.33240147999999997</v>
      </c>
      <c r="U89" s="33">
        <f>IB!U89+HB!U89</f>
        <v>0.38147808</v>
      </c>
      <c r="V89" s="33">
        <f>IB!V89+HB!V89</f>
        <v>0.53924618999999996</v>
      </c>
      <c r="W89" s="33">
        <f>IB!W89+HB!W89</f>
        <v>0.60229434000000004</v>
      </c>
      <c r="X89" s="33">
        <f>IB!X89+HB!X89</f>
        <v>0.48292345999999997</v>
      </c>
      <c r="Y89" s="33">
        <f>IB!Y89+HB!Y89</f>
        <v>20.17169844</v>
      </c>
      <c r="Z89" s="33">
        <f>IB!Z89+HB!Z89</f>
        <v>19.800084210000001</v>
      </c>
      <c r="AA89" s="33">
        <f>IB!AA89+HB!AA89</f>
        <v>19.909360060000001</v>
      </c>
    </row>
    <row r="90" spans="1:27" x14ac:dyDescent="0.2">
      <c r="A90" s="12"/>
      <c r="B90" s="17"/>
      <c r="C90" s="10"/>
      <c r="D90" s="17" t="s">
        <v>161</v>
      </c>
      <c r="E90" s="12" t="s">
        <v>162</v>
      </c>
      <c r="F90" s="14">
        <f>IB!F90+HB!F90</f>
        <v>0</v>
      </c>
      <c r="G90" s="14">
        <f>IB!G90+HB!G90</f>
        <v>0</v>
      </c>
      <c r="H90" s="14">
        <f>IB!H90+HB!H90</f>
        <v>0</v>
      </c>
      <c r="I90" s="14">
        <f>IB!I90+HB!I90</f>
        <v>0</v>
      </c>
      <c r="J90" s="14">
        <f>IB!J90+HB!J90</f>
        <v>0</v>
      </c>
      <c r="K90" s="14">
        <f>IB!K90+HB!K90</f>
        <v>0</v>
      </c>
      <c r="L90" s="14">
        <f>IB!L90+HB!L90</f>
        <v>0</v>
      </c>
      <c r="M90" s="14">
        <f>IB!M90+HB!M90</f>
        <v>0</v>
      </c>
      <c r="N90" s="14">
        <f>IB!N90+HB!N90</f>
        <v>0</v>
      </c>
      <c r="O90" s="14">
        <f>IB!O90+HB!O90</f>
        <v>0</v>
      </c>
      <c r="P90" s="14">
        <f>IB!P90+HB!P90</f>
        <v>0</v>
      </c>
      <c r="Q90" s="14">
        <f>IB!Q90+HB!Q90</f>
        <v>0</v>
      </c>
      <c r="R90" s="14">
        <f>IB!R90+HB!R90</f>
        <v>0</v>
      </c>
      <c r="S90" s="14">
        <f>IB!S90+HB!S90</f>
        <v>0</v>
      </c>
      <c r="T90" s="14">
        <f>IB!T90+HB!T90</f>
        <v>0</v>
      </c>
      <c r="U90" s="14">
        <f>IB!U90+HB!U90</f>
        <v>0</v>
      </c>
      <c r="V90" s="14">
        <f>IB!V90+HB!V90</f>
        <v>0</v>
      </c>
      <c r="W90" s="14">
        <f>IB!W90+HB!W90</f>
        <v>0</v>
      </c>
      <c r="X90" s="14">
        <f>IB!X90+HB!X90</f>
        <v>0</v>
      </c>
      <c r="Y90" s="14">
        <f>IB!Y90+HB!Y90</f>
        <v>0</v>
      </c>
      <c r="Z90" s="14">
        <f>IB!Z90+HB!Z90</f>
        <v>0</v>
      </c>
      <c r="AA90" s="14">
        <f>IB!AA90+HB!AA90</f>
        <v>0</v>
      </c>
    </row>
    <row r="91" spans="1:27" x14ac:dyDescent="0.2">
      <c r="A91" s="12"/>
      <c r="B91" s="17"/>
      <c r="C91" s="10"/>
      <c r="D91" s="12" t="s">
        <v>163</v>
      </c>
      <c r="E91" s="12" t="s">
        <v>164</v>
      </c>
      <c r="F91" s="14">
        <f>IB!F91+HB!F91</f>
        <v>0</v>
      </c>
      <c r="G91" s="14">
        <f>IB!G91+HB!G91</f>
        <v>0</v>
      </c>
      <c r="H91" s="14">
        <f>IB!H91+HB!H91</f>
        <v>0</v>
      </c>
      <c r="I91" s="14">
        <f>IB!I91+HB!I91</f>
        <v>0</v>
      </c>
      <c r="J91" s="14">
        <f>IB!J91+HB!J91</f>
        <v>0</v>
      </c>
      <c r="K91" s="14">
        <f>IB!K91+HB!K91</f>
        <v>0</v>
      </c>
      <c r="L91" s="14">
        <f>IB!L91+HB!L91</f>
        <v>0</v>
      </c>
      <c r="M91" s="14">
        <f>IB!M91+HB!M91</f>
        <v>0</v>
      </c>
      <c r="N91" s="14">
        <f>IB!N91+HB!N91</f>
        <v>0</v>
      </c>
      <c r="O91" s="14">
        <f>IB!O91+HB!O91</f>
        <v>0</v>
      </c>
      <c r="P91" s="14">
        <f>IB!P91+HB!P91</f>
        <v>0</v>
      </c>
      <c r="Q91" s="14">
        <f>IB!Q91+HB!Q91</f>
        <v>0</v>
      </c>
      <c r="R91" s="14">
        <f>IB!R91+HB!R91</f>
        <v>0</v>
      </c>
      <c r="S91" s="14">
        <f>IB!S91+HB!S91</f>
        <v>0</v>
      </c>
      <c r="T91" s="14">
        <f>IB!T91+HB!T91</f>
        <v>0</v>
      </c>
      <c r="U91" s="14">
        <f>IB!U91+HB!U91</f>
        <v>0</v>
      </c>
      <c r="V91" s="14">
        <f>IB!V91+HB!V91</f>
        <v>0</v>
      </c>
      <c r="W91" s="14">
        <f>IB!W91+HB!W91</f>
        <v>0</v>
      </c>
      <c r="X91" s="14">
        <f>IB!X91+HB!X91</f>
        <v>0</v>
      </c>
      <c r="Y91" s="14">
        <f>IB!Y91+HB!Y91</f>
        <v>0</v>
      </c>
      <c r="Z91" s="14">
        <f>IB!Z91+HB!Z91</f>
        <v>0</v>
      </c>
      <c r="AA91" s="14">
        <f>IB!AA91+HB!AA91</f>
        <v>0</v>
      </c>
    </row>
    <row r="92" spans="1:27" x14ac:dyDescent="0.2">
      <c r="A92" s="12"/>
      <c r="B92" s="17"/>
      <c r="C92" s="10"/>
      <c r="D92" s="12" t="s">
        <v>165</v>
      </c>
      <c r="E92" s="12" t="s">
        <v>166</v>
      </c>
      <c r="F92" s="14">
        <f>IB!F92+HB!F92</f>
        <v>0</v>
      </c>
      <c r="G92" s="14">
        <f>IB!G92+HB!G92</f>
        <v>0</v>
      </c>
      <c r="H92" s="14">
        <f>IB!H92+HB!H92</f>
        <v>0</v>
      </c>
      <c r="I92" s="14">
        <f>IB!I92+HB!I92</f>
        <v>0</v>
      </c>
      <c r="J92" s="14">
        <f>IB!J92+HB!J92</f>
        <v>0</v>
      </c>
      <c r="K92" s="14">
        <f>IB!K92+HB!K92</f>
        <v>0</v>
      </c>
      <c r="L92" s="14">
        <f>IB!L92+HB!L92</f>
        <v>0</v>
      </c>
      <c r="M92" s="14">
        <f>IB!M92+HB!M92</f>
        <v>0</v>
      </c>
      <c r="N92" s="14">
        <f>IB!N92+HB!N92</f>
        <v>0</v>
      </c>
      <c r="O92" s="14">
        <f>IB!O92+HB!O92</f>
        <v>0</v>
      </c>
      <c r="P92" s="14">
        <f>IB!P92+HB!P92</f>
        <v>0</v>
      </c>
      <c r="Q92" s="14">
        <f>IB!Q92+HB!Q92</f>
        <v>0</v>
      </c>
      <c r="R92" s="14">
        <f>IB!R92+HB!R92</f>
        <v>0</v>
      </c>
      <c r="S92" s="14">
        <f>IB!S92+HB!S92</f>
        <v>0</v>
      </c>
      <c r="T92" s="14">
        <f>IB!T92+HB!T92</f>
        <v>0</v>
      </c>
      <c r="U92" s="14">
        <f>IB!U92+HB!U92</f>
        <v>0</v>
      </c>
      <c r="V92" s="14">
        <f>IB!V92+HB!V92</f>
        <v>0</v>
      </c>
      <c r="W92" s="14">
        <f>IB!W92+HB!W92</f>
        <v>0</v>
      </c>
      <c r="X92" s="14">
        <f>IB!X92+HB!X92</f>
        <v>0</v>
      </c>
      <c r="Y92" s="14">
        <f>IB!Y92+HB!Y92</f>
        <v>19.589600000000001</v>
      </c>
      <c r="Z92" s="14">
        <f>IB!Z92+HB!Z92</f>
        <v>19.589600000000001</v>
      </c>
      <c r="AA92" s="14">
        <f>IB!AA92+HB!AA92</f>
        <v>19.589600000000001</v>
      </c>
    </row>
    <row r="93" spans="1:27" x14ac:dyDescent="0.2">
      <c r="A93" s="12"/>
      <c r="B93" s="17"/>
      <c r="C93" s="10"/>
      <c r="D93" s="12" t="s">
        <v>167</v>
      </c>
      <c r="E93" s="12" t="s">
        <v>168</v>
      </c>
      <c r="F93" s="14">
        <f>IB!F93+HB!F93</f>
        <v>2.0532970499999998</v>
      </c>
      <c r="G93" s="14">
        <f>IB!G93+HB!G93</f>
        <v>1.97039944</v>
      </c>
      <c r="H93" s="14">
        <f>IB!H93+HB!H93</f>
        <v>1.4133570900000001</v>
      </c>
      <c r="I93" s="14">
        <f>IB!I93+HB!I93</f>
        <v>1.6046479000000002</v>
      </c>
      <c r="J93" s="14">
        <f>IB!J93+HB!J93</f>
        <v>1.66535352</v>
      </c>
      <c r="K93" s="14">
        <f>IB!K93+HB!K93</f>
        <v>1.8594838600000001</v>
      </c>
      <c r="L93" s="14">
        <f>IB!L93+HB!L93</f>
        <v>2.0267233099999999</v>
      </c>
      <c r="M93" s="14">
        <f>IB!M93+HB!M93</f>
        <v>2.0764623100000001</v>
      </c>
      <c r="N93" s="14">
        <f>IB!N93+HB!N93</f>
        <v>2.1976127799999996</v>
      </c>
      <c r="O93" s="14">
        <f>IB!O93+HB!O93</f>
        <v>2.3189542099999998</v>
      </c>
      <c r="P93" s="14">
        <f>IB!P93+HB!P93</f>
        <v>2.0361079699999998</v>
      </c>
      <c r="Q93" s="14">
        <f>IB!Q93+HB!Q93</f>
        <v>1.9117646500000001</v>
      </c>
      <c r="R93" s="14">
        <f>IB!R93+HB!R93</f>
        <v>2.00946604</v>
      </c>
      <c r="S93" s="14">
        <f>IB!S93+HB!S93</f>
        <v>2.1071673999999998</v>
      </c>
      <c r="T93" s="14">
        <f>IB!T93+HB!T93</f>
        <v>0.33240147999999997</v>
      </c>
      <c r="U93" s="14">
        <f>IB!U93+HB!U93</f>
        <v>0.38147808</v>
      </c>
      <c r="V93" s="14">
        <f>IB!V93+HB!V93</f>
        <v>0.53924618999999996</v>
      </c>
      <c r="W93" s="14">
        <f>IB!W93+HB!W93</f>
        <v>0.60229434000000004</v>
      </c>
      <c r="X93" s="14">
        <f>IB!X93+HB!X93</f>
        <v>0.48292345999999997</v>
      </c>
      <c r="Y93" s="14">
        <f>IB!Y93+HB!Y93</f>
        <v>0.58209843999999999</v>
      </c>
      <c r="Z93" s="14">
        <f>IB!Z93+HB!Z93</f>
        <v>0.21048421</v>
      </c>
      <c r="AA93" s="14">
        <f>IB!AA93+HB!AA93</f>
        <v>0.31976006000000001</v>
      </c>
    </row>
    <row r="94" spans="1:27" x14ac:dyDescent="0.2">
      <c r="A94" s="12"/>
      <c r="B94" s="17"/>
      <c r="C94" s="10"/>
      <c r="D94" s="12" t="s">
        <v>169</v>
      </c>
      <c r="E94" s="15" t="s">
        <v>170</v>
      </c>
      <c r="F94" s="14">
        <f>IB!F94+HB!F94</f>
        <v>0</v>
      </c>
      <c r="G94" s="14">
        <f>IB!G94+HB!G94</f>
        <v>0</v>
      </c>
      <c r="H94" s="14">
        <f>IB!H94+HB!H94</f>
        <v>0</v>
      </c>
      <c r="I94" s="14">
        <f>IB!I94+HB!I94</f>
        <v>0</v>
      </c>
      <c r="J94" s="14">
        <f>IB!J94+HB!J94</f>
        <v>0</v>
      </c>
      <c r="K94" s="14">
        <f>IB!K94+HB!K94</f>
        <v>0</v>
      </c>
      <c r="L94" s="14">
        <f>IB!L94+HB!L94</f>
        <v>0</v>
      </c>
      <c r="M94" s="14">
        <f>IB!M94+HB!M94</f>
        <v>0</v>
      </c>
      <c r="N94" s="14">
        <f>IB!N94+HB!N94</f>
        <v>0</v>
      </c>
      <c r="O94" s="14">
        <f>IB!O94+HB!O94</f>
        <v>0</v>
      </c>
      <c r="P94" s="14">
        <f>IB!P94+HB!P94</f>
        <v>0</v>
      </c>
      <c r="Q94" s="14">
        <f>IB!Q94+HB!Q94</f>
        <v>0</v>
      </c>
      <c r="R94" s="14">
        <f>IB!R94+HB!R94</f>
        <v>0</v>
      </c>
      <c r="S94" s="14">
        <f>IB!S94+HB!S94</f>
        <v>0</v>
      </c>
      <c r="T94" s="14">
        <f>IB!T94+HB!T94</f>
        <v>0</v>
      </c>
      <c r="U94" s="14">
        <f>IB!U94+HB!U94</f>
        <v>0</v>
      </c>
      <c r="V94" s="14">
        <f>IB!V94+HB!V94</f>
        <v>0</v>
      </c>
      <c r="W94" s="14">
        <f>IB!W94+HB!W94</f>
        <v>0</v>
      </c>
      <c r="X94" s="14">
        <f>IB!X94+HB!X94</f>
        <v>0</v>
      </c>
      <c r="Y94" s="14">
        <f>IB!Y94+HB!Y94</f>
        <v>0</v>
      </c>
      <c r="Z94" s="14">
        <f>IB!Z94+HB!Z94</f>
        <v>0</v>
      </c>
      <c r="AA94" s="14">
        <f>IB!AA94+HB!AA94</f>
        <v>0</v>
      </c>
    </row>
    <row r="95" spans="1:27" x14ac:dyDescent="0.2">
      <c r="A95" s="17"/>
      <c r="B95" s="17"/>
      <c r="C95" s="10"/>
      <c r="D95" s="17"/>
      <c r="E95" s="42" t="s">
        <v>171</v>
      </c>
      <c r="F95" s="35">
        <f>IB!F95+HB!F95</f>
        <v>91435.049609961425</v>
      </c>
      <c r="G95" s="35">
        <f>IB!G95+HB!G95</f>
        <v>96503.209699390194</v>
      </c>
      <c r="H95" s="35">
        <f>IB!H95+HB!H95</f>
        <v>93789.795415375032</v>
      </c>
      <c r="I95" s="35">
        <f>IB!I95+HB!I95</f>
        <v>90927.071561749966</v>
      </c>
      <c r="J95" s="35">
        <f>IB!J95+HB!J95</f>
        <v>91905.10172879239</v>
      </c>
      <c r="K95" s="35">
        <f>IB!K95+HB!K95</f>
        <v>89611.397468665964</v>
      </c>
      <c r="L95" s="35">
        <f>IB!L95+HB!L95</f>
        <v>92556.241114774049</v>
      </c>
      <c r="M95" s="35">
        <f>IB!M95+HB!M95</f>
        <v>93258.366032669161</v>
      </c>
      <c r="N95" s="35">
        <f>IB!N95+HB!N95</f>
        <v>96772.170767470874</v>
      </c>
      <c r="O95" s="35">
        <f>IB!O95+HB!O95</f>
        <v>96044.57319901156</v>
      </c>
      <c r="P95" s="35">
        <f>IB!P95+HB!P95</f>
        <v>93988.27554722417</v>
      </c>
      <c r="Q95" s="35">
        <f>IB!Q95+HB!Q95</f>
        <v>105333.10035668442</v>
      </c>
      <c r="R95" s="35">
        <f>IB!R95+HB!R95</f>
        <v>95896.313558601425</v>
      </c>
      <c r="S95" s="35">
        <f>IB!S95+HB!S95</f>
        <v>98314.289368032245</v>
      </c>
      <c r="T95" s="35">
        <f>IB!T95+HB!T95</f>
        <v>95136.598298603698</v>
      </c>
      <c r="U95" s="35">
        <f>IB!U95+HB!U95</f>
        <v>96332.779684503839</v>
      </c>
      <c r="V95" s="35">
        <f>IB!V95+HB!V95</f>
        <v>100524.0567385481</v>
      </c>
      <c r="W95" s="35">
        <f>IB!W95+HB!W95</f>
        <v>97075.558964405267</v>
      </c>
      <c r="X95" s="35">
        <f>IB!X95+HB!X95</f>
        <v>95716.950185991125</v>
      </c>
      <c r="Y95" s="35">
        <f>IB!Y95+HB!Y95</f>
        <v>96691.927595635862</v>
      </c>
      <c r="Z95" s="35">
        <f>IB!Z95+HB!Z95</f>
        <v>94954.736118754983</v>
      </c>
      <c r="AA95" s="35">
        <f>IB!AA95+HB!AA95</f>
        <v>102514.82430834489</v>
      </c>
    </row>
    <row r="96" spans="1:27" x14ac:dyDescent="0.2">
      <c r="A96" s="17"/>
      <c r="B96" s="17"/>
      <c r="C96" s="10"/>
      <c r="D96" s="48"/>
      <c r="E96" s="26" t="s">
        <v>172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 spans="1:27" x14ac:dyDescent="0.2">
      <c r="A97" s="17"/>
      <c r="B97" s="17"/>
      <c r="C97" s="10"/>
      <c r="D97" s="17" t="s">
        <v>173</v>
      </c>
      <c r="E97" s="15" t="s">
        <v>174</v>
      </c>
      <c r="F97" s="33">
        <f>IB!F97+HB!F97</f>
        <v>883.6057555174998</v>
      </c>
      <c r="G97" s="33">
        <f>IB!G97+HB!G97</f>
        <v>855.95873576500003</v>
      </c>
      <c r="H97" s="33">
        <f>IB!H97+HB!H97</f>
        <v>857.22607666499971</v>
      </c>
      <c r="I97" s="33">
        <f>IB!I97+HB!I97</f>
        <v>836.41538263250027</v>
      </c>
      <c r="J97" s="33">
        <f>IB!J97+HB!J97</f>
        <v>823.65892641250002</v>
      </c>
      <c r="K97" s="33">
        <f>IB!K97+HB!K97</f>
        <v>860.14312074750023</v>
      </c>
      <c r="L97" s="33">
        <f>IB!L97+HB!L97</f>
        <v>840.63216270499981</v>
      </c>
      <c r="M97" s="33">
        <f>IB!M97+HB!M97</f>
        <v>815.81401180250009</v>
      </c>
      <c r="N97" s="33">
        <f>IB!N97+HB!N97</f>
        <v>806.37719549500002</v>
      </c>
      <c r="O97" s="33">
        <f>IB!O97+HB!O97</f>
        <v>795.56950762000019</v>
      </c>
      <c r="P97" s="33">
        <f>IB!P97+HB!P97</f>
        <v>826.45583148999992</v>
      </c>
      <c r="Q97" s="33">
        <f>IB!Q97+HB!Q97</f>
        <v>817.71592548500018</v>
      </c>
      <c r="R97" s="33">
        <f>IB!R97+HB!R97</f>
        <v>810.46414140999991</v>
      </c>
      <c r="S97" s="33">
        <f>IB!S97+HB!S97</f>
        <v>805.41390597750012</v>
      </c>
      <c r="T97" s="33">
        <f>IB!T97+HB!T97</f>
        <v>798.37670648749997</v>
      </c>
      <c r="U97" s="33">
        <f>IB!U97+HB!U97</f>
        <v>814.03495412500001</v>
      </c>
      <c r="V97" s="33">
        <f>IB!V97+HB!V97</f>
        <v>812.74223560499991</v>
      </c>
      <c r="W97" s="33">
        <f>IB!W97+HB!W97</f>
        <v>794.56939248999981</v>
      </c>
      <c r="X97" s="33">
        <f>IB!X97+HB!X97</f>
        <v>786.44875391250002</v>
      </c>
      <c r="Y97" s="33">
        <f>IB!Y97+HB!Y97</f>
        <v>783.53110066249997</v>
      </c>
      <c r="Z97" s="33">
        <f>IB!Z97+HB!Z97</f>
        <v>929.74278012749983</v>
      </c>
      <c r="AA97" s="33">
        <f>IB!AA97+HB!AA97</f>
        <v>868.20378924250008</v>
      </c>
    </row>
    <row r="98" spans="1:27" x14ac:dyDescent="0.2">
      <c r="A98" s="12"/>
      <c r="B98" s="17"/>
      <c r="C98" s="10"/>
      <c r="D98" s="17" t="s">
        <v>175</v>
      </c>
      <c r="E98" s="12" t="s">
        <v>176</v>
      </c>
      <c r="F98" s="14">
        <f>IB!F98+HB!F98</f>
        <v>730.94726403499976</v>
      </c>
      <c r="G98" s="14">
        <f>IB!G98+HB!G98</f>
        <v>713.06135597499997</v>
      </c>
      <c r="H98" s="14">
        <f>IB!H98+HB!H98</f>
        <v>721.70482927749958</v>
      </c>
      <c r="I98" s="14">
        <f>IB!I98+HB!I98</f>
        <v>706.0375775350002</v>
      </c>
      <c r="J98" s="14">
        <f>IB!J98+HB!J98</f>
        <v>698.49280768000006</v>
      </c>
      <c r="K98" s="14">
        <f>IB!K98+HB!K98</f>
        <v>739.10802664500022</v>
      </c>
      <c r="L98" s="14">
        <f>IB!L98+HB!L98</f>
        <v>728.33144716999993</v>
      </c>
      <c r="M98" s="14">
        <f>IB!M98+HB!M98</f>
        <v>718.51447757000005</v>
      </c>
      <c r="N98" s="14">
        <f>IB!N98+HB!N98</f>
        <v>712.11776990750002</v>
      </c>
      <c r="O98" s="14">
        <f>IB!O98+HB!O98</f>
        <v>704.9575345075001</v>
      </c>
      <c r="P98" s="14">
        <f>IB!P98+HB!P98</f>
        <v>737.94707269499986</v>
      </c>
      <c r="Q98" s="14">
        <f>IB!Q98+HB!Q98</f>
        <v>723.47311447000016</v>
      </c>
      <c r="R98" s="14">
        <f>IB!R98+HB!R98</f>
        <v>720.83726789249999</v>
      </c>
      <c r="S98" s="14">
        <f>IB!S98+HB!S98</f>
        <v>717.70256155250001</v>
      </c>
      <c r="T98" s="14">
        <f>IB!T98+HB!T98</f>
        <v>713.77097998249997</v>
      </c>
      <c r="U98" s="14">
        <f>IB!U98+HB!U98</f>
        <v>733.08961916999988</v>
      </c>
      <c r="V98" s="14">
        <f>IB!V98+HB!V98</f>
        <v>732.90623388249992</v>
      </c>
      <c r="W98" s="14">
        <f>IB!W98+HB!W98</f>
        <v>718.78528476499991</v>
      </c>
      <c r="X98" s="14">
        <f>IB!X98+HB!X98</f>
        <v>716.61942727500002</v>
      </c>
      <c r="Y98" s="14">
        <f>IB!Y98+HB!Y98</f>
        <v>714.9453430625</v>
      </c>
      <c r="Z98" s="14">
        <f>IB!Z98+HB!Z98</f>
        <v>765.64991625749985</v>
      </c>
      <c r="AA98" s="14">
        <f>IB!AA98+HB!AA98</f>
        <v>716.60689630000002</v>
      </c>
    </row>
    <row r="99" spans="1:27" x14ac:dyDescent="0.2">
      <c r="A99" s="12"/>
      <c r="B99" s="17"/>
      <c r="C99" s="10"/>
      <c r="D99" s="17" t="s">
        <v>177</v>
      </c>
      <c r="E99" s="12" t="s">
        <v>178</v>
      </c>
      <c r="F99" s="14">
        <f>IB!F99+HB!F99</f>
        <v>16.156906164999999</v>
      </c>
      <c r="G99" s="14">
        <f>IB!G99+HB!G99</f>
        <v>16.192947830000001</v>
      </c>
      <c r="H99" s="14">
        <f>IB!H99+HB!H99</f>
        <v>15.95888295</v>
      </c>
      <c r="I99" s="14">
        <f>IB!I99+HB!I99</f>
        <v>15.713953769999998</v>
      </c>
      <c r="J99" s="14">
        <f>IB!J99+HB!J99</f>
        <v>15.205221082500007</v>
      </c>
      <c r="K99" s="14">
        <f>IB!K99+HB!K99</f>
        <v>15.9511339425</v>
      </c>
      <c r="L99" s="14">
        <f>IB!L99+HB!L99</f>
        <v>16.801705375000001</v>
      </c>
      <c r="M99" s="14">
        <f>IB!M99+HB!M99</f>
        <v>15.088905499999999</v>
      </c>
      <c r="N99" s="14">
        <f>IB!N99+HB!N99</f>
        <v>15.006088687499998</v>
      </c>
      <c r="O99" s="14">
        <f>IB!O99+HB!O99</f>
        <v>14.7696503625</v>
      </c>
      <c r="P99" s="14">
        <f>IB!P99+HB!P99</f>
        <v>15.639692349999999</v>
      </c>
      <c r="Q99" s="14">
        <f>IB!Q99+HB!Q99</f>
        <v>15.8805413525</v>
      </c>
      <c r="R99" s="14">
        <f>IB!R99+HB!R99</f>
        <v>15.935220812500003</v>
      </c>
      <c r="S99" s="14">
        <f>IB!S99+HB!S99</f>
        <v>15.997259057500001</v>
      </c>
      <c r="T99" s="14">
        <f>IB!T99+HB!T99</f>
        <v>15.459335885000003</v>
      </c>
      <c r="U99" s="14">
        <f>IB!U99+HB!U99</f>
        <v>15.65633283</v>
      </c>
      <c r="V99" s="14">
        <f>IB!V99+HB!V99</f>
        <v>18.103897802499993</v>
      </c>
      <c r="W99" s="14">
        <f>IB!W99+HB!W99</f>
        <v>16.594996854999998</v>
      </c>
      <c r="X99" s="14">
        <f>IB!X99+HB!X99</f>
        <v>15.420894622499999</v>
      </c>
      <c r="Y99" s="14">
        <f>IB!Y99+HB!Y99</f>
        <v>15.365698229999998</v>
      </c>
      <c r="Z99" s="14">
        <f>IB!Z99+HB!Z99</f>
        <v>25.116726790000001</v>
      </c>
      <c r="AA99" s="14">
        <f>IB!AA99+HB!AA99</f>
        <v>24.598077775</v>
      </c>
    </row>
    <row r="100" spans="1:27" x14ac:dyDescent="0.2">
      <c r="A100" s="12"/>
      <c r="B100" s="17"/>
      <c r="C100" s="10"/>
      <c r="D100" s="17" t="s">
        <v>179</v>
      </c>
      <c r="E100" s="12" t="s">
        <v>180</v>
      </c>
      <c r="F100" s="14">
        <f>IB!F100+HB!F100</f>
        <v>0.12834924250000002</v>
      </c>
      <c r="G100" s="14">
        <f>IB!G100+HB!G100</f>
        <v>0.12301677250000001</v>
      </c>
      <c r="H100" s="14">
        <f>IB!H100+HB!H100</f>
        <v>0.12301677250000001</v>
      </c>
      <c r="I100" s="14">
        <f>IB!I100+HB!I100</f>
        <v>0.12301677250000001</v>
      </c>
      <c r="J100" s="14">
        <f>IB!J100+HB!J100</f>
        <v>0.12723502250000002</v>
      </c>
      <c r="K100" s="14">
        <f>IB!K100+HB!K100</f>
        <v>0.1212167725</v>
      </c>
      <c r="L100" s="14">
        <f>IB!L100+HB!L100</f>
        <v>0.11322177250000001</v>
      </c>
      <c r="M100" s="14">
        <f>IB!M100+HB!M100</f>
        <v>0.10069459750000001</v>
      </c>
      <c r="N100" s="14">
        <f>IB!N100+HB!N100</f>
        <v>9.4735347499999997E-2</v>
      </c>
      <c r="O100" s="14">
        <f>IB!O100+HB!O100</f>
        <v>8.1230190000000008E-2</v>
      </c>
      <c r="P100" s="14">
        <f>IB!P100+HB!P100</f>
        <v>0.14470746749999999</v>
      </c>
      <c r="Q100" s="14">
        <f>IB!Q100+HB!Q100</f>
        <v>0.140562205</v>
      </c>
      <c r="R100" s="14">
        <f>IB!R100+HB!R100</f>
        <v>0.13476768750000001</v>
      </c>
      <c r="S100" s="14">
        <f>IB!S100+HB!S100</f>
        <v>0.1244926875</v>
      </c>
      <c r="T100" s="14">
        <f>IB!T100+HB!T100</f>
        <v>0.1244926875</v>
      </c>
      <c r="U100" s="14">
        <f>IB!U100+HB!U100</f>
        <v>0.1275037825</v>
      </c>
      <c r="V100" s="14">
        <f>IB!V100+HB!V100</f>
        <v>0.1275037825</v>
      </c>
      <c r="W100" s="14">
        <f>IB!W100+HB!W100</f>
        <v>0.1275037825</v>
      </c>
      <c r="X100" s="14">
        <f>IB!X100+HB!X100</f>
        <v>0.1275037825</v>
      </c>
      <c r="Y100" s="14">
        <f>IB!Y100+HB!Y100</f>
        <v>0.12973949750000002</v>
      </c>
      <c r="Z100" s="14">
        <f>IB!Z100+HB!Z100</f>
        <v>0.1323536525</v>
      </c>
      <c r="AA100" s="14">
        <f>IB!AA100+HB!AA100</f>
        <v>0.12323563750000001</v>
      </c>
    </row>
    <row r="101" spans="1:27" x14ac:dyDescent="0.2">
      <c r="A101" s="12"/>
      <c r="B101" s="17"/>
      <c r="C101" s="10"/>
      <c r="D101" s="17" t="s">
        <v>181</v>
      </c>
      <c r="E101" s="12" t="s">
        <v>182</v>
      </c>
      <c r="F101" s="14">
        <f>IB!F101+HB!F101</f>
        <v>0</v>
      </c>
      <c r="G101" s="14">
        <f>IB!G101+HB!G101</f>
        <v>0</v>
      </c>
      <c r="H101" s="14">
        <f>IB!H101+HB!H101</f>
        <v>0</v>
      </c>
      <c r="I101" s="14">
        <f>IB!I101+HB!I101</f>
        <v>0</v>
      </c>
      <c r="J101" s="14">
        <f>IB!J101+HB!J101</f>
        <v>0</v>
      </c>
      <c r="K101" s="14">
        <f>IB!K101+HB!K101</f>
        <v>0</v>
      </c>
      <c r="L101" s="14">
        <f>IB!L101+HB!L101</f>
        <v>0</v>
      </c>
      <c r="M101" s="14">
        <f>IB!M101+HB!M101</f>
        <v>0</v>
      </c>
      <c r="N101" s="14">
        <f>IB!N101+HB!N101</f>
        <v>0</v>
      </c>
      <c r="O101" s="14">
        <f>IB!O101+HB!O101</f>
        <v>0</v>
      </c>
      <c r="P101" s="14">
        <f>IB!P101+HB!P101</f>
        <v>0</v>
      </c>
      <c r="Q101" s="14">
        <f>IB!Q101+HB!Q101</f>
        <v>0</v>
      </c>
      <c r="R101" s="14">
        <f>IB!R101+HB!R101</f>
        <v>0</v>
      </c>
      <c r="S101" s="14">
        <f>IB!S101+HB!S101</f>
        <v>0</v>
      </c>
      <c r="T101" s="14">
        <f>IB!T101+HB!T101</f>
        <v>0</v>
      </c>
      <c r="U101" s="14">
        <f>IB!U101+HB!U101</f>
        <v>0</v>
      </c>
      <c r="V101" s="14">
        <f>IB!V101+HB!V101</f>
        <v>0</v>
      </c>
      <c r="W101" s="14">
        <f>IB!W101+HB!W101</f>
        <v>0</v>
      </c>
      <c r="X101" s="14">
        <f>IB!X101+HB!X101</f>
        <v>0</v>
      </c>
      <c r="Y101" s="14">
        <f>IB!Y101+HB!Y101</f>
        <v>0</v>
      </c>
      <c r="Z101" s="14">
        <f>IB!Z101+HB!Z101</f>
        <v>0</v>
      </c>
      <c r="AA101" s="14">
        <f>IB!AA101+HB!AA101</f>
        <v>0</v>
      </c>
    </row>
    <row r="102" spans="1:27" x14ac:dyDescent="0.2">
      <c r="A102" s="12"/>
      <c r="B102" s="17"/>
      <c r="C102" s="10"/>
      <c r="D102" s="17" t="s">
        <v>183</v>
      </c>
      <c r="E102" s="12" t="s">
        <v>184</v>
      </c>
      <c r="F102" s="14">
        <f>IB!F102+HB!F102</f>
        <v>136.37323607499999</v>
      </c>
      <c r="G102" s="14">
        <f>IB!G102+HB!G102</f>
        <v>126.58141518750001</v>
      </c>
      <c r="H102" s="14">
        <f>IB!H102+HB!H102</f>
        <v>119.439347665</v>
      </c>
      <c r="I102" s="14">
        <f>IB!I102+HB!I102</f>
        <v>114.540834555</v>
      </c>
      <c r="J102" s="14">
        <f>IB!J102+HB!J102</f>
        <v>109.83366262750002</v>
      </c>
      <c r="K102" s="14">
        <f>IB!K102+HB!K102</f>
        <v>104.9627433875</v>
      </c>
      <c r="L102" s="14">
        <f>IB!L102+HB!L102</f>
        <v>95.385788387499986</v>
      </c>
      <c r="M102" s="14">
        <f>IB!M102+HB!M102</f>
        <v>82.109934135000003</v>
      </c>
      <c r="N102" s="14">
        <f>IB!N102+HB!N102</f>
        <v>79.158601552499988</v>
      </c>
      <c r="O102" s="14">
        <f>IB!O102+HB!O102</f>
        <v>75.761092559999994</v>
      </c>
      <c r="P102" s="14">
        <f>IB!P102+HB!P102</f>
        <v>72.724358977500017</v>
      </c>
      <c r="Q102" s="14">
        <f>IB!Q102+HB!Q102</f>
        <v>78.221707457500003</v>
      </c>
      <c r="R102" s="14">
        <f>IB!R102+HB!R102</f>
        <v>73.556885017500008</v>
      </c>
      <c r="S102" s="14">
        <f>IB!S102+HB!S102</f>
        <v>71.589592679999996</v>
      </c>
      <c r="T102" s="14">
        <f>IB!T102+HB!T102</f>
        <v>69.021897932500011</v>
      </c>
      <c r="U102" s="14">
        <f>IB!U102+HB!U102</f>
        <v>65.16149834250001</v>
      </c>
      <c r="V102" s="14">
        <f>IB!V102+HB!V102</f>
        <v>61.604600137500015</v>
      </c>
      <c r="W102" s="14">
        <f>IB!W102+HB!W102</f>
        <v>59.061607087500001</v>
      </c>
      <c r="X102" s="14">
        <f>IB!X102+HB!X102</f>
        <v>54.280928232499988</v>
      </c>
      <c r="Y102" s="14">
        <f>IB!Y102+HB!Y102</f>
        <v>53.09031987249999</v>
      </c>
      <c r="Z102" s="14">
        <f>IB!Z102+HB!Z102</f>
        <v>138.84378342750003</v>
      </c>
      <c r="AA102" s="14">
        <f>IB!AA102+HB!AA102</f>
        <v>126.87557953000001</v>
      </c>
    </row>
    <row r="103" spans="1:27" x14ac:dyDescent="0.2">
      <c r="A103" s="17"/>
      <c r="B103" s="17"/>
      <c r="C103" s="10"/>
      <c r="D103" s="17" t="s">
        <v>185</v>
      </c>
      <c r="E103" s="15" t="s">
        <v>186</v>
      </c>
      <c r="F103" s="33">
        <f>IB!F103+HB!F103</f>
        <v>12640.7181861525</v>
      </c>
      <c r="G103" s="33">
        <f>IB!G103+HB!G103</f>
        <v>12582.831064997501</v>
      </c>
      <c r="H103" s="33">
        <f>IB!H103+HB!H103</f>
        <v>12651.510593577499</v>
      </c>
      <c r="I103" s="33">
        <f>IB!I103+HB!I103</f>
        <v>12545.396899327501</v>
      </c>
      <c r="J103" s="33">
        <f>IB!J103+HB!J103</f>
        <v>12643.315648692498</v>
      </c>
      <c r="K103" s="33">
        <f>IB!K103+HB!K103</f>
        <v>12482.653711955003</v>
      </c>
      <c r="L103" s="33">
        <f>IB!L103+HB!L103</f>
        <v>12424.181302177501</v>
      </c>
      <c r="M103" s="33">
        <f>IB!M103+HB!M103</f>
        <v>12669.364268847501</v>
      </c>
      <c r="N103" s="33">
        <f>IB!N103+HB!N103</f>
        <v>12675.907502767501</v>
      </c>
      <c r="O103" s="33">
        <f>IB!O103+HB!O103</f>
        <v>12394.012040177502</v>
      </c>
      <c r="P103" s="33">
        <f>IB!P103+HB!P103</f>
        <v>12366.697353837502</v>
      </c>
      <c r="Q103" s="33">
        <f>IB!Q103+HB!Q103</f>
        <v>12304.387398237501</v>
      </c>
      <c r="R103" s="33">
        <f>IB!R103+HB!R103</f>
        <v>12117.1946321425</v>
      </c>
      <c r="S103" s="33">
        <f>IB!S103+HB!S103</f>
        <v>12411.569733915003</v>
      </c>
      <c r="T103" s="33">
        <f>IB!T103+HB!T103</f>
        <v>12661.605366537498</v>
      </c>
      <c r="U103" s="33">
        <f>IB!U103+HB!U103</f>
        <v>12290.271104055</v>
      </c>
      <c r="V103" s="33">
        <f>IB!V103+HB!V103</f>
        <v>12490.468691187503</v>
      </c>
      <c r="W103" s="33">
        <f>IB!W103+HB!W103</f>
        <v>12627.289613647503</v>
      </c>
      <c r="X103" s="33">
        <f>IB!X103+HB!X103</f>
        <v>12526.639154622502</v>
      </c>
      <c r="Y103" s="33">
        <f>IB!Y103+HB!Y103</f>
        <v>12408.782654262504</v>
      </c>
      <c r="Z103" s="33">
        <f>IB!Z103+HB!Z103</f>
        <v>13286.027510332504</v>
      </c>
      <c r="AA103" s="33">
        <f>IB!AA103+HB!AA103</f>
        <v>13606.734095952499</v>
      </c>
    </row>
    <row r="104" spans="1:27" x14ac:dyDescent="0.2">
      <c r="A104" s="12"/>
      <c r="B104" s="17"/>
      <c r="C104" s="10"/>
      <c r="D104" s="17" t="s">
        <v>187</v>
      </c>
      <c r="E104" s="12" t="s">
        <v>188</v>
      </c>
      <c r="F104" s="14">
        <f>IB!F104+HB!F104</f>
        <v>7.1990043675000006</v>
      </c>
      <c r="G104" s="14">
        <f>IB!G104+HB!G104</f>
        <v>7.2168456499999998</v>
      </c>
      <c r="H104" s="14">
        <f>IB!H104+HB!H104</f>
        <v>7.2451651875000014</v>
      </c>
      <c r="I104" s="14">
        <f>IB!I104+HB!I104</f>
        <v>7.1837873975000006</v>
      </c>
      <c r="J104" s="14">
        <f>IB!J104+HB!J104</f>
        <v>7.1668605200000002</v>
      </c>
      <c r="K104" s="14">
        <f>IB!K104+HB!K104</f>
        <v>7.2366617900000003</v>
      </c>
      <c r="L104" s="14">
        <f>IB!L104+HB!L104</f>
        <v>7.2274750900000004</v>
      </c>
      <c r="M104" s="14">
        <f>IB!M104+HB!M104</f>
        <v>7.2533158050000006</v>
      </c>
      <c r="N104" s="14">
        <f>IB!N104+HB!N104</f>
        <v>5.8631860150000001</v>
      </c>
      <c r="O104" s="14">
        <f>IB!O104+HB!O104</f>
        <v>5.9750448799999987</v>
      </c>
      <c r="P104" s="14">
        <f>IB!P104+HB!P104</f>
        <v>6.0272362074999997</v>
      </c>
      <c r="Q104" s="14">
        <f>IB!Q104+HB!Q104</f>
        <v>5.9552159274999994</v>
      </c>
      <c r="R104" s="14">
        <f>IB!R104+HB!R104</f>
        <v>6.0046167774999999</v>
      </c>
      <c r="S104" s="14">
        <f>IB!S104+HB!S104</f>
        <v>6.0040691174999994</v>
      </c>
      <c r="T104" s="14">
        <f>IB!T104+HB!T104</f>
        <v>2.9853746774999994</v>
      </c>
      <c r="U104" s="14">
        <f>IB!U104+HB!U104</f>
        <v>4.3018266374999996</v>
      </c>
      <c r="V104" s="14">
        <f>IB!V104+HB!V104</f>
        <v>4.3931277424999999</v>
      </c>
      <c r="W104" s="14">
        <f>IB!W104+HB!W104</f>
        <v>4.2968552349999989</v>
      </c>
      <c r="X104" s="14">
        <f>IB!X104+HB!X104</f>
        <v>4.2626504824999998</v>
      </c>
      <c r="Y104" s="14">
        <f>IB!Y104+HB!Y104</f>
        <v>4.2315330299999996</v>
      </c>
      <c r="Z104" s="14">
        <f>IB!Z104+HB!Z104</f>
        <v>4.0911883449999999</v>
      </c>
      <c r="AA104" s="14">
        <f>IB!AA104+HB!AA104</f>
        <v>4.0913059325000001</v>
      </c>
    </row>
    <row r="105" spans="1:27" x14ac:dyDescent="0.2">
      <c r="A105" s="12"/>
      <c r="B105" s="17"/>
      <c r="C105" s="10"/>
      <c r="D105" s="17" t="s">
        <v>189</v>
      </c>
      <c r="E105" s="12" t="s">
        <v>190</v>
      </c>
      <c r="F105" s="14">
        <f>IB!F105+HB!F105</f>
        <v>14.114141289999999</v>
      </c>
      <c r="G105" s="14">
        <f>IB!G105+HB!G105</f>
        <v>13.968936074999998</v>
      </c>
      <c r="H105" s="14">
        <f>IB!H105+HB!H105</f>
        <v>13.671821399999999</v>
      </c>
      <c r="I105" s="14">
        <f>IB!I105+HB!I105</f>
        <v>14.230469989999998</v>
      </c>
      <c r="J105" s="14">
        <f>IB!J105+HB!J105</f>
        <v>14.433424022499999</v>
      </c>
      <c r="K105" s="14">
        <f>IB!K105+HB!K105</f>
        <v>13.978570234999999</v>
      </c>
      <c r="L105" s="14">
        <f>IB!L105+HB!L105</f>
        <v>13.656136542499999</v>
      </c>
      <c r="M105" s="14">
        <f>IB!M105+HB!M105</f>
        <v>13.940815895</v>
      </c>
      <c r="N105" s="14">
        <f>IB!N105+HB!N105</f>
        <v>14.519939372499998</v>
      </c>
      <c r="O105" s="14">
        <f>IB!O105+HB!O105</f>
        <v>13.996664329999998</v>
      </c>
      <c r="P105" s="14">
        <f>IB!P105+HB!P105</f>
        <v>13.890502187499999</v>
      </c>
      <c r="Q105" s="14">
        <f>IB!Q105+HB!Q105</f>
        <v>14.448494910000001</v>
      </c>
      <c r="R105" s="14">
        <f>IB!R105+HB!R105</f>
        <v>13.470717859999999</v>
      </c>
      <c r="S105" s="14">
        <f>IB!S105+HB!S105</f>
        <v>14.617436364999998</v>
      </c>
      <c r="T105" s="14">
        <f>IB!T105+HB!T105</f>
        <v>14.3594837575</v>
      </c>
      <c r="U105" s="14">
        <f>IB!U105+HB!U105</f>
        <v>14.731245504999999</v>
      </c>
      <c r="V105" s="14">
        <f>IB!V105+HB!V105</f>
        <v>14.004591692499998</v>
      </c>
      <c r="W105" s="14">
        <f>IB!W105+HB!W105</f>
        <v>12.9562647625</v>
      </c>
      <c r="X105" s="14">
        <f>IB!X105+HB!X105</f>
        <v>14.742625994999999</v>
      </c>
      <c r="Y105" s="14">
        <f>IB!Y105+HB!Y105</f>
        <v>14.34450215</v>
      </c>
      <c r="Z105" s="14">
        <f>IB!Z105+HB!Z105</f>
        <v>16.499493805</v>
      </c>
      <c r="AA105" s="14">
        <f>IB!AA105+HB!AA105</f>
        <v>17.122320092500001</v>
      </c>
    </row>
    <row r="106" spans="1:27" x14ac:dyDescent="0.2">
      <c r="A106" s="12"/>
      <c r="B106" s="17"/>
      <c r="C106" s="10"/>
      <c r="D106" s="17" t="s">
        <v>191</v>
      </c>
      <c r="E106" s="12" t="s">
        <v>192</v>
      </c>
      <c r="F106" s="14">
        <f>IB!F106+HB!F106</f>
        <v>109.68565006749998</v>
      </c>
      <c r="G106" s="14">
        <f>IB!G106+HB!G106</f>
        <v>106.55303782750001</v>
      </c>
      <c r="H106" s="14">
        <f>IB!H106+HB!H106</f>
        <v>104.3656439475</v>
      </c>
      <c r="I106" s="14">
        <f>IB!I106+HB!I106</f>
        <v>102.806703545</v>
      </c>
      <c r="J106" s="14">
        <f>IB!J106+HB!J106</f>
        <v>102.9079969525</v>
      </c>
      <c r="K106" s="14">
        <f>IB!K106+HB!K106</f>
        <v>107.82140007250001</v>
      </c>
      <c r="L106" s="14">
        <f>IB!L106+HB!L106</f>
        <v>91.024947359999999</v>
      </c>
      <c r="M106" s="14">
        <f>IB!M106+HB!M106</f>
        <v>96.533981522500014</v>
      </c>
      <c r="N106" s="14">
        <f>IB!N106+HB!N106</f>
        <v>93.6318791275</v>
      </c>
      <c r="O106" s="14">
        <f>IB!O106+HB!O106</f>
        <v>89.9290494225</v>
      </c>
      <c r="P106" s="14">
        <f>IB!P106+HB!P106</f>
        <v>96.027850947499999</v>
      </c>
      <c r="Q106" s="14">
        <f>IB!Q106+HB!Q106</f>
        <v>92.177243097500011</v>
      </c>
      <c r="R106" s="14">
        <f>IB!R106+HB!R106</f>
        <v>97.568907422500018</v>
      </c>
      <c r="S106" s="14">
        <f>IB!S106+HB!S106</f>
        <v>94.351417827500001</v>
      </c>
      <c r="T106" s="14">
        <f>IB!T106+HB!T106</f>
        <v>96.584508104999983</v>
      </c>
      <c r="U106" s="14">
        <f>IB!U106+HB!U106</f>
        <v>99.910955774999991</v>
      </c>
      <c r="V106" s="14">
        <f>IB!V106+HB!V106</f>
        <v>92.708007837500006</v>
      </c>
      <c r="W106" s="14">
        <f>IB!W106+HB!W106</f>
        <v>90.657866804999998</v>
      </c>
      <c r="X106" s="14">
        <f>IB!X106+HB!X106</f>
        <v>83.959887587499992</v>
      </c>
      <c r="Y106" s="14">
        <f>IB!Y106+HB!Y106</f>
        <v>79.408762667499985</v>
      </c>
      <c r="Z106" s="14">
        <f>IB!Z106+HB!Z106</f>
        <v>80.642223069999986</v>
      </c>
      <c r="AA106" s="14">
        <f>IB!AA106+HB!AA106</f>
        <v>71.914879207499993</v>
      </c>
    </row>
    <row r="107" spans="1:27" x14ac:dyDescent="0.2">
      <c r="A107" s="12"/>
      <c r="B107" s="17"/>
      <c r="C107" s="10"/>
      <c r="D107" s="17" t="s">
        <v>193</v>
      </c>
      <c r="E107" s="12" t="s">
        <v>194</v>
      </c>
      <c r="F107" s="14">
        <f>IB!F107+HB!F107</f>
        <v>0</v>
      </c>
      <c r="G107" s="14">
        <f>IB!G107+HB!G107</f>
        <v>0</v>
      </c>
      <c r="H107" s="14">
        <f>IB!H107+HB!H107</f>
        <v>0</v>
      </c>
      <c r="I107" s="14">
        <f>IB!I107+HB!I107</f>
        <v>0</v>
      </c>
      <c r="J107" s="14">
        <f>IB!J107+HB!J107</f>
        <v>0</v>
      </c>
      <c r="K107" s="14">
        <f>IB!K107+HB!K107</f>
        <v>0</v>
      </c>
      <c r="L107" s="14">
        <f>IB!L107+HB!L107</f>
        <v>0</v>
      </c>
      <c r="M107" s="14">
        <f>IB!M107+HB!M107</f>
        <v>0</v>
      </c>
      <c r="N107" s="14">
        <f>IB!N107+HB!N107</f>
        <v>0</v>
      </c>
      <c r="O107" s="14">
        <f>IB!O107+HB!O107</f>
        <v>0</v>
      </c>
      <c r="P107" s="14">
        <f>IB!P107+HB!P107</f>
        <v>0</v>
      </c>
      <c r="Q107" s="14">
        <f>IB!Q107+HB!Q107</f>
        <v>0</v>
      </c>
      <c r="R107" s="14">
        <f>IB!R107+HB!R107</f>
        <v>0</v>
      </c>
      <c r="S107" s="14">
        <f>IB!S107+HB!S107</f>
        <v>0</v>
      </c>
      <c r="T107" s="14">
        <f>IB!T107+HB!T107</f>
        <v>0</v>
      </c>
      <c r="U107" s="14">
        <f>IB!U107+HB!U107</f>
        <v>0</v>
      </c>
      <c r="V107" s="14">
        <f>IB!V107+HB!V107</f>
        <v>0</v>
      </c>
      <c r="W107" s="14">
        <f>IB!W107+HB!W107</f>
        <v>0</v>
      </c>
      <c r="X107" s="14">
        <f>IB!X107+HB!X107</f>
        <v>0</v>
      </c>
      <c r="Y107" s="14">
        <f>IB!Y107+HB!Y107</f>
        <v>0</v>
      </c>
      <c r="Z107" s="14">
        <f>IB!Z107+HB!Z107</f>
        <v>0</v>
      </c>
      <c r="AA107" s="14">
        <f>IB!AA107+HB!AA107</f>
        <v>0</v>
      </c>
    </row>
    <row r="108" spans="1:27" x14ac:dyDescent="0.2">
      <c r="A108" s="12"/>
      <c r="B108" s="17"/>
      <c r="C108" s="10"/>
      <c r="D108" s="17" t="s">
        <v>195</v>
      </c>
      <c r="E108" s="12" t="s">
        <v>196</v>
      </c>
      <c r="F108" s="14">
        <f>IB!F108+HB!F108</f>
        <v>12134.95728382</v>
      </c>
      <c r="G108" s="14">
        <f>IB!G108+HB!G108</f>
        <v>12101.748015625</v>
      </c>
      <c r="H108" s="14">
        <f>IB!H108+HB!H108</f>
        <v>12203.674832659999</v>
      </c>
      <c r="I108" s="14">
        <f>IB!I108+HB!I108</f>
        <v>12162.051193132502</v>
      </c>
      <c r="J108" s="14">
        <f>IB!J108+HB!J108</f>
        <v>12262.141111707499</v>
      </c>
      <c r="K108" s="14">
        <f>IB!K108+HB!K108</f>
        <v>12091.894092392502</v>
      </c>
      <c r="L108" s="14">
        <f>IB!L108+HB!L108</f>
        <v>12021.986229895001</v>
      </c>
      <c r="M108" s="14">
        <f>IB!M108+HB!M108</f>
        <v>12271.250618625001</v>
      </c>
      <c r="N108" s="14">
        <f>IB!N108+HB!N108</f>
        <v>12280.382618760001</v>
      </c>
      <c r="O108" s="14">
        <f>IB!O108+HB!O108</f>
        <v>12011.683378912503</v>
      </c>
      <c r="P108" s="14">
        <f>IB!P108+HB!P108</f>
        <v>11992.674564895</v>
      </c>
      <c r="Q108" s="14">
        <f>IB!Q108+HB!Q108</f>
        <v>11935.517866062499</v>
      </c>
      <c r="R108" s="14">
        <f>IB!R108+HB!R108</f>
        <v>11742.4467246275</v>
      </c>
      <c r="S108" s="14">
        <f>IB!S108+HB!S108</f>
        <v>12034.8399323925</v>
      </c>
      <c r="T108" s="14">
        <f>IB!T108+HB!T108</f>
        <v>12284.933541897499</v>
      </c>
      <c r="U108" s="14">
        <f>IB!U108+HB!U108</f>
        <v>11901.021090769998</v>
      </c>
      <c r="V108" s="14">
        <f>IB!V108+HB!V108</f>
        <v>12100.259814792502</v>
      </c>
      <c r="W108" s="14">
        <f>IB!W108+HB!W108</f>
        <v>12259.961606100003</v>
      </c>
      <c r="X108" s="14">
        <f>IB!X108+HB!X108</f>
        <v>12163.478421800002</v>
      </c>
      <c r="Y108" s="14">
        <f>IB!Y108+HB!Y108</f>
        <v>12049.690515175003</v>
      </c>
      <c r="Z108" s="14">
        <f>IB!Z108+HB!Z108</f>
        <v>12799.329779122503</v>
      </c>
      <c r="AA108" s="14">
        <f>IB!AA108+HB!AA108</f>
        <v>13140.5024067125</v>
      </c>
    </row>
    <row r="109" spans="1:27" x14ac:dyDescent="0.2">
      <c r="A109" s="12"/>
      <c r="B109" s="17"/>
      <c r="C109" s="10"/>
      <c r="D109" s="17" t="s">
        <v>197</v>
      </c>
      <c r="E109" s="12" t="s">
        <v>198</v>
      </c>
      <c r="F109" s="14">
        <f>IB!F109+HB!F109</f>
        <v>374.76210660750007</v>
      </c>
      <c r="G109" s="14">
        <f>IB!G109+HB!G109</f>
        <v>353.34422982000001</v>
      </c>
      <c r="H109" s="14">
        <f>IB!H109+HB!H109</f>
        <v>322.55313038249983</v>
      </c>
      <c r="I109" s="14">
        <f>IB!I109+HB!I109</f>
        <v>259.12474526250003</v>
      </c>
      <c r="J109" s="14">
        <f>IB!J109+HB!J109</f>
        <v>256.66625549000003</v>
      </c>
      <c r="K109" s="14">
        <f>IB!K109+HB!K109</f>
        <v>261.72298746500002</v>
      </c>
      <c r="L109" s="14">
        <f>IB!L109+HB!L109</f>
        <v>290.28651329000007</v>
      </c>
      <c r="M109" s="14">
        <f>IB!M109+HB!M109</f>
        <v>280.38553700000011</v>
      </c>
      <c r="N109" s="14">
        <f>IB!N109+HB!N109</f>
        <v>281.50987949250009</v>
      </c>
      <c r="O109" s="14">
        <f>IB!O109+HB!O109</f>
        <v>272.42790263250009</v>
      </c>
      <c r="P109" s="14">
        <f>IB!P109+HB!P109</f>
        <v>258.07719959999997</v>
      </c>
      <c r="Q109" s="14">
        <f>IB!Q109+HB!Q109</f>
        <v>256.28857823999999</v>
      </c>
      <c r="R109" s="14">
        <f>IB!R109+HB!R109</f>
        <v>257.70366545500008</v>
      </c>
      <c r="S109" s="14">
        <f>IB!S109+HB!S109</f>
        <v>261.75687821250006</v>
      </c>
      <c r="T109" s="14">
        <f>IB!T109+HB!T109</f>
        <v>262.74245810000008</v>
      </c>
      <c r="U109" s="14">
        <f>IB!U109+HB!U109</f>
        <v>270.30598536749994</v>
      </c>
      <c r="V109" s="14">
        <f>IB!V109+HB!V109</f>
        <v>279.10314912249999</v>
      </c>
      <c r="W109" s="14">
        <f>IB!W109+HB!W109</f>
        <v>259.417020745</v>
      </c>
      <c r="X109" s="14">
        <f>IB!X109+HB!X109</f>
        <v>260.1955687575001</v>
      </c>
      <c r="Y109" s="14">
        <f>IB!Y109+HB!Y109</f>
        <v>261.10734124000004</v>
      </c>
      <c r="Z109" s="14">
        <f>IB!Z109+HB!Z109</f>
        <v>385.46482598999989</v>
      </c>
      <c r="AA109" s="14">
        <f>IB!AA109+HB!AA109</f>
        <v>373.10318400749998</v>
      </c>
    </row>
    <row r="110" spans="1:27" x14ac:dyDescent="0.2">
      <c r="A110" s="17"/>
      <c r="B110" s="17"/>
      <c r="C110" s="10"/>
      <c r="D110" s="17" t="s">
        <v>199</v>
      </c>
      <c r="E110" s="15" t="s">
        <v>200</v>
      </c>
      <c r="F110" s="33">
        <f>IB!F110+HB!F110</f>
        <v>18.367588852499999</v>
      </c>
      <c r="G110" s="33">
        <f>IB!G110+HB!G110</f>
        <v>18.370914890000002</v>
      </c>
      <c r="H110" s="33">
        <f>IB!H110+HB!H110</f>
        <v>17.9715975875</v>
      </c>
      <c r="I110" s="33">
        <f>IB!I110+HB!I110</f>
        <v>7.9550090550000014</v>
      </c>
      <c r="J110" s="33">
        <f>IB!J110+HB!J110</f>
        <v>7.9560496374999996</v>
      </c>
      <c r="K110" s="33">
        <f>IB!K110+HB!K110</f>
        <v>3.7662322500000003</v>
      </c>
      <c r="L110" s="33">
        <f>IB!L110+HB!L110</f>
        <v>1.6669834775000001</v>
      </c>
      <c r="M110" s="33">
        <f>IB!M110+HB!M110</f>
        <v>1.66802406</v>
      </c>
      <c r="N110" s="33">
        <f>IB!N110+HB!N110</f>
        <v>1.6690646400000002</v>
      </c>
      <c r="O110" s="33">
        <f>IB!O110+HB!O110</f>
        <v>1.6701052275000001</v>
      </c>
      <c r="P110" s="33">
        <f>IB!P110+HB!P110</f>
        <v>0.18219008250000002</v>
      </c>
      <c r="Q110" s="33">
        <f>IB!Q110+HB!Q110</f>
        <v>0.18323066250000003</v>
      </c>
      <c r="R110" s="33">
        <f>IB!R110+HB!R110</f>
        <v>0.18427125249999998</v>
      </c>
      <c r="S110" s="33">
        <f>IB!S110+HB!S110</f>
        <v>0.18531183000000001</v>
      </c>
      <c r="T110" s="33">
        <f>IB!T110+HB!T110</f>
        <v>0.18635242000000002</v>
      </c>
      <c r="U110" s="33">
        <f>IB!U110+HB!U110</f>
        <v>0.18947417</v>
      </c>
      <c r="V110" s="33">
        <f>IB!V110+HB!V110</f>
        <v>0.1905147525</v>
      </c>
      <c r="W110" s="33">
        <f>IB!W110+HB!W110</f>
        <v>0.15752140749999999</v>
      </c>
      <c r="X110" s="33">
        <f>IB!X110+HB!X110</f>
        <v>2.0619050000000002E-3</v>
      </c>
      <c r="Y110" s="33">
        <f>IB!Y110+HB!Y110</f>
        <v>3.0832249999999998E-3</v>
      </c>
      <c r="Z110" s="33">
        <f>IB!Z110+HB!Z110</f>
        <v>17.6600902325</v>
      </c>
      <c r="AA110" s="33">
        <f>IB!AA110+HB!AA110</f>
        <v>18.753874590000002</v>
      </c>
    </row>
    <row r="111" spans="1:27" x14ac:dyDescent="0.2">
      <c r="A111" s="12"/>
      <c r="B111" s="17"/>
      <c r="C111" s="10"/>
      <c r="D111" s="17" t="s">
        <v>201</v>
      </c>
      <c r="E111" s="12" t="s">
        <v>202</v>
      </c>
      <c r="F111" s="14">
        <f>IB!F111+HB!F111</f>
        <v>10.6991641575</v>
      </c>
      <c r="G111" s="14">
        <f>IB!G111+HB!G111</f>
        <v>10.6991641575</v>
      </c>
      <c r="H111" s="14">
        <f>IB!H111+HB!H111</f>
        <v>10.6991641575</v>
      </c>
      <c r="I111" s="14">
        <f>IB!I111+HB!I111</f>
        <v>1.3360460000000001</v>
      </c>
      <c r="J111" s="14">
        <f>IB!J111+HB!J111</f>
        <v>1.3360460000000001</v>
      </c>
      <c r="K111" s="14">
        <f>IB!K111+HB!K111</f>
        <v>1.3360460000000001</v>
      </c>
      <c r="L111" s="14">
        <f>IB!L111+HB!L111</f>
        <v>1.3360460000000001</v>
      </c>
      <c r="M111" s="14">
        <f>IB!M111+HB!M111</f>
        <v>1.3360460000000001</v>
      </c>
      <c r="N111" s="14">
        <f>IB!N111+HB!N111</f>
        <v>1.3360460000000001</v>
      </c>
      <c r="O111" s="14">
        <f>IB!O111+HB!O111</f>
        <v>1.3360460000000001</v>
      </c>
      <c r="P111" s="14">
        <f>IB!P111+HB!P111</f>
        <v>3.396275E-2</v>
      </c>
      <c r="Q111" s="14">
        <f>IB!Q111+HB!Q111</f>
        <v>3.396275E-2</v>
      </c>
      <c r="R111" s="14">
        <f>IB!R111+HB!R111</f>
        <v>3.396275E-2</v>
      </c>
      <c r="S111" s="14">
        <f>IB!S111+HB!S111</f>
        <v>3.396275E-2</v>
      </c>
      <c r="T111" s="14">
        <f>IB!T111+HB!T111</f>
        <v>3.396275E-2</v>
      </c>
      <c r="U111" s="14">
        <f>IB!U111+HB!U111</f>
        <v>3.396275E-2</v>
      </c>
      <c r="V111" s="14">
        <f>IB!V111+HB!V111</f>
        <v>3.396275E-2</v>
      </c>
      <c r="W111" s="14">
        <f>IB!W111+HB!W111</f>
        <v>3.396275E-2</v>
      </c>
      <c r="X111" s="14">
        <f>IB!X111+HB!X111</f>
        <v>0</v>
      </c>
      <c r="Y111" s="14">
        <f>IB!Y111+HB!Y111</f>
        <v>0</v>
      </c>
      <c r="Z111" s="14">
        <f>IB!Z111+HB!Z111</f>
        <v>12.001247407500001</v>
      </c>
      <c r="AA111" s="14">
        <f>IB!AA111+HB!AA111</f>
        <v>12.001247407500001</v>
      </c>
    </row>
    <row r="112" spans="1:27" x14ac:dyDescent="0.2">
      <c r="A112" s="12"/>
      <c r="B112" s="17"/>
      <c r="C112" s="10"/>
      <c r="D112" s="17" t="s">
        <v>203</v>
      </c>
      <c r="E112" s="12" t="s">
        <v>204</v>
      </c>
      <c r="F112" s="14">
        <f>IB!F112+HB!F112</f>
        <v>0</v>
      </c>
      <c r="G112" s="14">
        <f>IB!G112+HB!G112</f>
        <v>0</v>
      </c>
      <c r="H112" s="14">
        <f>IB!H112+HB!H112</f>
        <v>0</v>
      </c>
      <c r="I112" s="14">
        <f>IB!I112+HB!I112</f>
        <v>0</v>
      </c>
      <c r="J112" s="14">
        <f>IB!J112+HB!J112</f>
        <v>0</v>
      </c>
      <c r="K112" s="14">
        <f>IB!K112+HB!K112</f>
        <v>0</v>
      </c>
      <c r="L112" s="14">
        <f>IB!L112+HB!L112</f>
        <v>0</v>
      </c>
      <c r="M112" s="14">
        <f>IB!M112+HB!M112</f>
        <v>0</v>
      </c>
      <c r="N112" s="14">
        <f>IB!N112+HB!N112</f>
        <v>0</v>
      </c>
      <c r="O112" s="14">
        <f>IB!O112+HB!O112</f>
        <v>0</v>
      </c>
      <c r="P112" s="14">
        <f>IB!P112+HB!P112</f>
        <v>0</v>
      </c>
      <c r="Q112" s="14">
        <f>IB!Q112+HB!Q112</f>
        <v>0</v>
      </c>
      <c r="R112" s="14">
        <f>IB!R112+HB!R112</f>
        <v>0</v>
      </c>
      <c r="S112" s="14">
        <f>IB!S112+HB!S112</f>
        <v>0</v>
      </c>
      <c r="T112" s="14">
        <f>IB!T112+HB!T112</f>
        <v>0</v>
      </c>
      <c r="U112" s="14">
        <f>IB!U112+HB!U112</f>
        <v>0</v>
      </c>
      <c r="V112" s="14">
        <f>IB!V112+HB!V112</f>
        <v>0</v>
      </c>
      <c r="W112" s="14">
        <f>IB!W112+HB!W112</f>
        <v>0</v>
      </c>
      <c r="X112" s="14">
        <f>IB!X112+HB!X112</f>
        <v>0</v>
      </c>
      <c r="Y112" s="14">
        <f>IB!Y112+HB!Y112</f>
        <v>0</v>
      </c>
      <c r="Z112" s="14">
        <f>IB!Z112+HB!Z112</f>
        <v>0</v>
      </c>
      <c r="AA112" s="14">
        <f>IB!AA112+HB!AA112</f>
        <v>0</v>
      </c>
    </row>
    <row r="113" spans="1:27" x14ac:dyDescent="0.2">
      <c r="A113" s="12"/>
      <c r="B113" s="49"/>
      <c r="C113" s="29"/>
      <c r="D113" s="49" t="s">
        <v>205</v>
      </c>
      <c r="E113" s="30" t="s">
        <v>206</v>
      </c>
      <c r="F113" s="14">
        <f>IB!F113+HB!F113</f>
        <v>7.6684246950000006</v>
      </c>
      <c r="G113" s="14">
        <f>IB!G113+HB!G113</f>
        <v>7.6717507324999996</v>
      </c>
      <c r="H113" s="14">
        <f>IB!H113+HB!H113</f>
        <v>7.2724334300000004</v>
      </c>
      <c r="I113" s="14">
        <f>IB!I113+HB!I113</f>
        <v>6.6189630550000009</v>
      </c>
      <c r="J113" s="14">
        <f>IB!J113+HB!J113</f>
        <v>6.6200036375</v>
      </c>
      <c r="K113" s="14">
        <f>IB!K113+HB!K113</f>
        <v>2.4301862500000002</v>
      </c>
      <c r="L113" s="14">
        <f>IB!L113+HB!L113</f>
        <v>0.33093747749999997</v>
      </c>
      <c r="M113" s="14">
        <f>IB!M113+HB!M113</f>
        <v>0.33197806000000002</v>
      </c>
      <c r="N113" s="14">
        <f>IB!N113+HB!N113</f>
        <v>0.33301864000000003</v>
      </c>
      <c r="O113" s="14">
        <f>IB!O113+HB!O113</f>
        <v>0.3340592275</v>
      </c>
      <c r="P113" s="14">
        <f>IB!P113+HB!P113</f>
        <v>0.1482273325</v>
      </c>
      <c r="Q113" s="14">
        <f>IB!Q113+HB!Q113</f>
        <v>0.14926791250000002</v>
      </c>
      <c r="R113" s="14">
        <f>IB!R113+HB!R113</f>
        <v>0.1503085025</v>
      </c>
      <c r="S113" s="14">
        <f>IB!S113+HB!S113</f>
        <v>0.15134908000000002</v>
      </c>
      <c r="T113" s="14">
        <f>IB!T113+HB!T113</f>
        <v>0.15238967</v>
      </c>
      <c r="U113" s="14">
        <f>IB!U113+HB!U113</f>
        <v>0.15551142000000001</v>
      </c>
      <c r="V113" s="14">
        <f>IB!V113+HB!V113</f>
        <v>0.15655200250000001</v>
      </c>
      <c r="W113" s="14">
        <f>IB!W113+HB!W113</f>
        <v>0.1235586575</v>
      </c>
      <c r="X113" s="14">
        <f>IB!X113+HB!X113</f>
        <v>2.0619050000000002E-3</v>
      </c>
      <c r="Y113" s="14">
        <f>IB!Y113+HB!Y113</f>
        <v>3.0832249999999998E-3</v>
      </c>
      <c r="Z113" s="14">
        <f>IB!Z113+HB!Z113</f>
        <v>5.6588428249999998</v>
      </c>
      <c r="AA113" s="14">
        <f>IB!AA113+HB!AA113</f>
        <v>6.7526271825000004</v>
      </c>
    </row>
    <row r="114" spans="1:27" x14ac:dyDescent="0.2">
      <c r="A114" s="49"/>
      <c r="B114" s="49"/>
      <c r="C114" s="29"/>
      <c r="D114" s="49" t="s">
        <v>207</v>
      </c>
      <c r="E114" s="31" t="s">
        <v>208</v>
      </c>
      <c r="F114" s="33">
        <f>IB!F114+HB!F114</f>
        <v>12829.805242500002</v>
      </c>
      <c r="G114" s="33">
        <f>IB!G114+HB!G114</f>
        <v>15586.695499529998</v>
      </c>
      <c r="H114" s="33">
        <f>IB!H114+HB!H114</f>
        <v>15092.482910320001</v>
      </c>
      <c r="I114" s="33">
        <f>IB!I114+HB!I114</f>
        <v>15888.718097729998</v>
      </c>
      <c r="J114" s="33">
        <f>IB!J114+HB!J114</f>
        <v>14685.692264859998</v>
      </c>
      <c r="K114" s="33">
        <f>IB!K114+HB!K114</f>
        <v>14416.043000079999</v>
      </c>
      <c r="L114" s="33">
        <f>IB!L114+HB!L114</f>
        <v>14367.167794430001</v>
      </c>
      <c r="M114" s="33">
        <f>IB!M114+HB!M114</f>
        <v>15260.896170489999</v>
      </c>
      <c r="N114" s="33">
        <f>IB!N114+HB!N114</f>
        <v>17996.524388689999</v>
      </c>
      <c r="O114" s="33">
        <f>IB!O114+HB!O114</f>
        <v>17156.46469805</v>
      </c>
      <c r="P114" s="33">
        <f>IB!P114+HB!P114</f>
        <v>17839.328332839996</v>
      </c>
      <c r="Q114" s="33">
        <f>IB!Q114+HB!Q114</f>
        <v>17808.069865440004</v>
      </c>
      <c r="R114" s="33">
        <f>IB!R114+HB!R114</f>
        <v>16825.832829919997</v>
      </c>
      <c r="S114" s="33">
        <f>IB!S114+HB!S114</f>
        <v>16463.79675026</v>
      </c>
      <c r="T114" s="33">
        <f>IB!T114+HB!T114</f>
        <v>15188.221875289999</v>
      </c>
      <c r="U114" s="33">
        <f>IB!U114+HB!U114</f>
        <v>16023.616142320003</v>
      </c>
      <c r="V114" s="33">
        <f>IB!V114+HB!V114</f>
        <v>15596.115721059999</v>
      </c>
      <c r="W114" s="33">
        <f>IB!W114+HB!W114</f>
        <v>15844.054917990003</v>
      </c>
      <c r="X114" s="33">
        <f>IB!X114+HB!X114</f>
        <v>16495.136842969998</v>
      </c>
      <c r="Y114" s="33">
        <f>IB!Y114+HB!Y114</f>
        <v>16992.262350910001</v>
      </c>
      <c r="Z114" s="33">
        <f>IB!Z114+HB!Z114</f>
        <v>15135.77364236</v>
      </c>
      <c r="AA114" s="33">
        <f>IB!AA114+HB!AA114</f>
        <v>17262.98189753</v>
      </c>
    </row>
    <row r="115" spans="1:27" x14ac:dyDescent="0.2">
      <c r="A115" s="12"/>
      <c r="B115" s="49"/>
      <c r="C115" s="29"/>
      <c r="D115" s="17" t="s">
        <v>209</v>
      </c>
      <c r="E115" s="30" t="s">
        <v>210</v>
      </c>
      <c r="F115" s="14">
        <f>IB!F115+HB!F115</f>
        <v>2408.4097021500002</v>
      </c>
      <c r="G115" s="14">
        <f>IB!G115+HB!G115</f>
        <v>3228.0332205100003</v>
      </c>
      <c r="H115" s="14">
        <f>IB!H115+HB!H115</f>
        <v>3183.2223051700003</v>
      </c>
      <c r="I115" s="14">
        <f>IB!I115+HB!I115</f>
        <v>3410.2582888599991</v>
      </c>
      <c r="J115" s="14">
        <f>IB!J115+HB!J115</f>
        <v>2981.9051845500003</v>
      </c>
      <c r="K115" s="14">
        <f>IB!K115+HB!K115</f>
        <v>2654.3183140699998</v>
      </c>
      <c r="L115" s="14">
        <f>IB!L115+HB!L115</f>
        <v>3019.8126802299994</v>
      </c>
      <c r="M115" s="14">
        <f>IB!M115+HB!M115</f>
        <v>3544.3956973100007</v>
      </c>
      <c r="N115" s="14">
        <f>IB!N115+HB!N115</f>
        <v>4520.6135972399998</v>
      </c>
      <c r="O115" s="14">
        <f>IB!O115+HB!O115</f>
        <v>4083.7703115800005</v>
      </c>
      <c r="P115" s="14">
        <f>IB!P115+HB!P115</f>
        <v>3728.4388043499994</v>
      </c>
      <c r="Q115" s="14">
        <f>IB!Q115+HB!Q115</f>
        <v>3716.43161422</v>
      </c>
      <c r="R115" s="14">
        <f>IB!R115+HB!R115</f>
        <v>3273.9452290699996</v>
      </c>
      <c r="S115" s="14">
        <f>IB!S115+HB!S115</f>
        <v>3772.9891394300007</v>
      </c>
      <c r="T115" s="14">
        <f>IB!T115+HB!T115</f>
        <v>3627.4272925199989</v>
      </c>
      <c r="U115" s="14">
        <f>IB!U115+HB!U115</f>
        <v>3111.7065609700007</v>
      </c>
      <c r="V115" s="14">
        <f>IB!V115+HB!V115</f>
        <v>3827.137979359999</v>
      </c>
      <c r="W115" s="14">
        <f>IB!W115+HB!W115</f>
        <v>3855.3814132200005</v>
      </c>
      <c r="X115" s="14">
        <f>IB!X115+HB!X115</f>
        <v>3501.8425510600005</v>
      </c>
      <c r="Y115" s="14">
        <f>IB!Y115+HB!Y115</f>
        <v>4238.0009458000004</v>
      </c>
      <c r="Z115" s="14">
        <f>IB!Z115+HB!Z115</f>
        <v>2857.295495899999</v>
      </c>
      <c r="AA115" s="14">
        <f>IB!AA115+HB!AA115</f>
        <v>3047.0622103799992</v>
      </c>
    </row>
    <row r="116" spans="1:27" x14ac:dyDescent="0.2">
      <c r="A116" s="12"/>
      <c r="B116" s="49"/>
      <c r="C116" s="29"/>
      <c r="D116" s="12" t="s">
        <v>211</v>
      </c>
      <c r="E116" s="30" t="s">
        <v>212</v>
      </c>
      <c r="F116" s="14">
        <f>IB!F116+HB!F116</f>
        <v>0</v>
      </c>
      <c r="G116" s="14">
        <f>IB!G116+HB!G116</f>
        <v>0</v>
      </c>
      <c r="H116" s="14">
        <f>IB!H116+HB!H116</f>
        <v>0</v>
      </c>
      <c r="I116" s="14">
        <f>IB!I116+HB!I116</f>
        <v>0</v>
      </c>
      <c r="J116" s="14">
        <f>IB!J116+HB!J116</f>
        <v>0</v>
      </c>
      <c r="K116" s="14">
        <f>IB!K116+HB!K116</f>
        <v>0</v>
      </c>
      <c r="L116" s="14">
        <f>IB!L116+HB!L116</f>
        <v>0</v>
      </c>
      <c r="M116" s="14">
        <f>IB!M116+HB!M116</f>
        <v>0</v>
      </c>
      <c r="N116" s="14">
        <f>IB!N116+HB!N116</f>
        <v>0</v>
      </c>
      <c r="O116" s="14">
        <f>IB!O116+HB!O116</f>
        <v>0</v>
      </c>
      <c r="P116" s="14">
        <f>IB!P116+HB!P116</f>
        <v>0</v>
      </c>
      <c r="Q116" s="14">
        <f>IB!Q116+HB!Q116</f>
        <v>0</v>
      </c>
      <c r="R116" s="14">
        <f>IB!R116+HB!R116</f>
        <v>0</v>
      </c>
      <c r="S116" s="14">
        <f>IB!S116+HB!S116</f>
        <v>0</v>
      </c>
      <c r="T116" s="14">
        <f>IB!T116+HB!T116</f>
        <v>0</v>
      </c>
      <c r="U116" s="14">
        <f>IB!U116+HB!U116</f>
        <v>0</v>
      </c>
      <c r="V116" s="14">
        <f>IB!V116+HB!V116</f>
        <v>0</v>
      </c>
      <c r="W116" s="14">
        <f>IB!W116+HB!W116</f>
        <v>0</v>
      </c>
      <c r="X116" s="14">
        <f>IB!X116+HB!X116</f>
        <v>0</v>
      </c>
      <c r="Y116" s="14">
        <f>IB!Y116+HB!Y116</f>
        <v>0</v>
      </c>
      <c r="Z116" s="14">
        <f>IB!Z116+HB!Z116</f>
        <v>0</v>
      </c>
      <c r="AA116" s="14">
        <f>IB!AA116+HB!AA116</f>
        <v>0</v>
      </c>
    </row>
    <row r="117" spans="1:27" x14ac:dyDescent="0.2">
      <c r="A117" s="12"/>
      <c r="B117" s="49"/>
      <c r="C117" s="29"/>
      <c r="D117" s="17" t="s">
        <v>213</v>
      </c>
      <c r="E117" s="30" t="s">
        <v>214</v>
      </c>
      <c r="F117" s="14">
        <f>IB!F117+HB!F117</f>
        <v>0</v>
      </c>
      <c r="G117" s="14">
        <f>IB!G117+HB!G117</f>
        <v>0</v>
      </c>
      <c r="H117" s="14">
        <f>IB!H117+HB!H117</f>
        <v>0</v>
      </c>
      <c r="I117" s="14">
        <f>IB!I117+HB!I117</f>
        <v>0</v>
      </c>
      <c r="J117" s="14">
        <f>IB!J117+HB!J117</f>
        <v>0</v>
      </c>
      <c r="K117" s="14">
        <f>IB!K117+HB!K117</f>
        <v>0</v>
      </c>
      <c r="L117" s="14">
        <f>IB!L117+HB!L117</f>
        <v>0</v>
      </c>
      <c r="M117" s="14">
        <f>IB!M117+HB!M117</f>
        <v>0</v>
      </c>
      <c r="N117" s="14">
        <f>IB!N117+HB!N117</f>
        <v>0</v>
      </c>
      <c r="O117" s="14">
        <f>IB!O117+HB!O117</f>
        <v>0</v>
      </c>
      <c r="P117" s="14">
        <f>IB!P117+HB!P117</f>
        <v>0</v>
      </c>
      <c r="Q117" s="14">
        <f>IB!Q117+HB!Q117</f>
        <v>0</v>
      </c>
      <c r="R117" s="14">
        <f>IB!R117+HB!R117</f>
        <v>0</v>
      </c>
      <c r="S117" s="14">
        <f>IB!S117+HB!S117</f>
        <v>0</v>
      </c>
      <c r="T117" s="14">
        <f>IB!T117+HB!T117</f>
        <v>0</v>
      </c>
      <c r="U117" s="14">
        <f>IB!U117+HB!U117</f>
        <v>0</v>
      </c>
      <c r="V117" s="14">
        <f>IB!V117+HB!V117</f>
        <v>0</v>
      </c>
      <c r="W117" s="14">
        <f>IB!W117+HB!W117</f>
        <v>0</v>
      </c>
      <c r="X117" s="14">
        <f>IB!X117+HB!X117</f>
        <v>0</v>
      </c>
      <c r="Y117" s="14">
        <f>IB!Y117+HB!Y117</f>
        <v>0</v>
      </c>
      <c r="Z117" s="14">
        <f>IB!Z117+HB!Z117</f>
        <v>0</v>
      </c>
      <c r="AA117" s="14">
        <f>IB!AA117+HB!AA117</f>
        <v>0</v>
      </c>
    </row>
    <row r="118" spans="1:27" x14ac:dyDescent="0.2">
      <c r="A118" s="12"/>
      <c r="B118" s="49"/>
      <c r="C118" s="29"/>
      <c r="D118" s="17" t="s">
        <v>215</v>
      </c>
      <c r="E118" s="30" t="s">
        <v>216</v>
      </c>
      <c r="F118" s="14">
        <f>IB!F118+HB!F118</f>
        <v>2958.387211270001</v>
      </c>
      <c r="G118" s="14">
        <f>IB!G118+HB!G118</f>
        <v>2908.1691941499989</v>
      </c>
      <c r="H118" s="14">
        <f>IB!H118+HB!H118</f>
        <v>2916.0862121699997</v>
      </c>
      <c r="I118" s="14">
        <f>IB!I118+HB!I118</f>
        <v>2883.4701067200012</v>
      </c>
      <c r="J118" s="14">
        <f>IB!J118+HB!J118</f>
        <v>2900.9566439700002</v>
      </c>
      <c r="K118" s="14">
        <f>IB!K118+HB!K118</f>
        <v>2893.2771031799994</v>
      </c>
      <c r="L118" s="14">
        <f>IB!L118+HB!L118</f>
        <v>2882.6342447000011</v>
      </c>
      <c r="M118" s="14">
        <f>IB!M118+HB!M118</f>
        <v>2888.9959014900005</v>
      </c>
      <c r="N118" s="14">
        <f>IB!N118+HB!N118</f>
        <v>2879.6318541399996</v>
      </c>
      <c r="O118" s="14">
        <f>IB!O118+HB!O118</f>
        <v>2939.1094390200005</v>
      </c>
      <c r="P118" s="14">
        <f>IB!P118+HB!P118</f>
        <v>2950.7343200700002</v>
      </c>
      <c r="Q118" s="14">
        <f>IB!Q118+HB!Q118</f>
        <v>2970.0181835000012</v>
      </c>
      <c r="R118" s="14">
        <f>IB!R118+HB!R118</f>
        <v>2972.0245080899995</v>
      </c>
      <c r="S118" s="14">
        <f>IB!S118+HB!S118</f>
        <v>2970.8098990000012</v>
      </c>
      <c r="T118" s="14">
        <f>IB!T118+HB!T118</f>
        <v>3040.6206998500002</v>
      </c>
      <c r="U118" s="14">
        <f>IB!U118+HB!U118</f>
        <v>3037.0639178699998</v>
      </c>
      <c r="V118" s="14">
        <f>IB!V118+HB!V118</f>
        <v>3026.5442831100008</v>
      </c>
      <c r="W118" s="14">
        <f>IB!W118+HB!W118</f>
        <v>3028.5658911700002</v>
      </c>
      <c r="X118" s="14">
        <f>IB!X118+HB!X118</f>
        <v>3026.7221985400001</v>
      </c>
      <c r="Y118" s="14">
        <f>IB!Y118+HB!Y118</f>
        <v>3033.3247480799996</v>
      </c>
      <c r="Z118" s="14">
        <f>IB!Z118+HB!Z118</f>
        <v>2897.9271665400001</v>
      </c>
      <c r="AA118" s="14">
        <f>IB!AA118+HB!AA118</f>
        <v>2522.0584842500002</v>
      </c>
    </row>
    <row r="119" spans="1:27" x14ac:dyDescent="0.2">
      <c r="A119" s="12"/>
      <c r="B119" s="49"/>
      <c r="C119" s="29"/>
      <c r="D119" s="17" t="s">
        <v>217</v>
      </c>
      <c r="E119" s="12" t="s">
        <v>218</v>
      </c>
      <c r="F119" s="14">
        <f>IB!F119+HB!F119</f>
        <v>1798.9464</v>
      </c>
      <c r="G119" s="14">
        <f>IB!G119+HB!G119</f>
        <v>3058.3035199999999</v>
      </c>
      <c r="H119" s="14">
        <f>IB!H119+HB!H119</f>
        <v>2563.2518399999999</v>
      </c>
      <c r="I119" s="14">
        <f>IB!I119+HB!I119</f>
        <v>2415.3904200000002</v>
      </c>
      <c r="J119" s="14">
        <f>IB!J119+HB!J119</f>
        <v>2409.9521399999999</v>
      </c>
      <c r="K119" s="14">
        <f>IB!K119+HB!K119</f>
        <v>2635.0552699999998</v>
      </c>
      <c r="L119" s="14">
        <f>IB!L119+HB!L119</f>
        <v>2630.4602300000001</v>
      </c>
      <c r="M119" s="14">
        <f>IB!M119+HB!M119</f>
        <v>3118.8656900000001</v>
      </c>
      <c r="N119" s="14">
        <f>IB!N119+HB!N119</f>
        <v>3973.8268699999999</v>
      </c>
      <c r="O119" s="14">
        <f>IB!O119+HB!O119</f>
        <v>3619.0752499999999</v>
      </c>
      <c r="P119" s="14">
        <f>IB!P119+HB!P119</f>
        <v>3738.8998000000001</v>
      </c>
      <c r="Q119" s="14">
        <f>IB!Q119+HB!Q119</f>
        <v>3741.6313</v>
      </c>
      <c r="R119" s="14">
        <f>IB!R119+HB!R119</f>
        <v>4466.7098999999998</v>
      </c>
      <c r="S119" s="14">
        <f>IB!S119+HB!S119</f>
        <v>4234.40535</v>
      </c>
      <c r="T119" s="14">
        <f>IB!T119+HB!T119</f>
        <v>2163.8211500000002</v>
      </c>
      <c r="U119" s="14">
        <f>IB!U119+HB!U119</f>
        <v>3261.2883999999999</v>
      </c>
      <c r="V119" s="14">
        <f>IB!V119+HB!V119</f>
        <v>2768.8858500000001</v>
      </c>
      <c r="W119" s="14">
        <f>IB!W119+HB!W119</f>
        <v>3680.5482000000002</v>
      </c>
      <c r="X119" s="14">
        <f>IB!X119+HB!X119</f>
        <v>3459.5535599999998</v>
      </c>
      <c r="Y119" s="14">
        <f>IB!Y119+HB!Y119</f>
        <v>3279.0401000000002</v>
      </c>
      <c r="Z119" s="14">
        <f>IB!Z119+HB!Z119</f>
        <v>3267.29745</v>
      </c>
      <c r="AA119" s="14">
        <f>IB!AA119+HB!AA119</f>
        <v>2862.2759999999998</v>
      </c>
    </row>
    <row r="120" spans="1:27" x14ac:dyDescent="0.2">
      <c r="A120" s="12"/>
      <c r="B120" s="49"/>
      <c r="C120" s="29"/>
      <c r="D120" s="17" t="s">
        <v>219</v>
      </c>
      <c r="E120" s="30" t="s">
        <v>220</v>
      </c>
      <c r="F120" s="14">
        <f>IB!F120+HB!F120</f>
        <v>5389.9685200000004</v>
      </c>
      <c r="G120" s="14">
        <f>IB!G120+HB!G120</f>
        <v>6116.9537</v>
      </c>
      <c r="H120" s="14">
        <f>IB!H120+HB!H120</f>
        <v>6154.0914000000002</v>
      </c>
      <c r="I120" s="14">
        <f>IB!I120+HB!I120</f>
        <v>6906.5607200000004</v>
      </c>
      <c r="J120" s="14">
        <f>IB!J120+HB!J120</f>
        <v>6124.0066500000003</v>
      </c>
      <c r="K120" s="14">
        <f>IB!K120+HB!K120</f>
        <v>5971.5344999999998</v>
      </c>
      <c r="L120" s="14">
        <f>IB!L120+HB!L120</f>
        <v>5569.4468999999999</v>
      </c>
      <c r="M120" s="14">
        <f>IB!M120+HB!M120</f>
        <v>5444.0162799999998</v>
      </c>
      <c r="N120" s="14">
        <f>IB!N120+HB!N120</f>
        <v>6362.6824800000004</v>
      </c>
      <c r="O120" s="14">
        <f>IB!O120+HB!O120</f>
        <v>6250.5887000000002</v>
      </c>
      <c r="P120" s="14">
        <f>IB!P120+HB!P120</f>
        <v>7157.0452500000001</v>
      </c>
      <c r="Q120" s="14">
        <f>IB!Q120+HB!Q120</f>
        <v>7115.5865000000003</v>
      </c>
      <c r="R120" s="14">
        <f>IB!R120+HB!R120</f>
        <v>5849.7831999999999</v>
      </c>
      <c r="S120" s="14">
        <f>IB!S120+HB!S120</f>
        <v>5222.3318399999998</v>
      </c>
      <c r="T120" s="14">
        <f>IB!T120+HB!T120</f>
        <v>6092.2109099999998</v>
      </c>
      <c r="U120" s="14">
        <f>IB!U120+HB!U120</f>
        <v>6349.1532699999998</v>
      </c>
      <c r="V120" s="14">
        <f>IB!V120+HB!V120</f>
        <v>5709.7911999999997</v>
      </c>
      <c r="W120" s="14">
        <f>IB!W120+HB!W120</f>
        <v>5015.27243</v>
      </c>
      <c r="X120" s="14">
        <f>IB!X120+HB!X120</f>
        <v>6242.4272499999997</v>
      </c>
      <c r="Y120" s="14">
        <f>IB!Y120+HB!Y120</f>
        <v>6175.9125000000004</v>
      </c>
      <c r="Z120" s="14">
        <f>IB!Z120+HB!Z120</f>
        <v>5845.4215999999997</v>
      </c>
      <c r="AA120" s="14">
        <f>IB!AA120+HB!AA120</f>
        <v>8563.8940000000002</v>
      </c>
    </row>
    <row r="121" spans="1:27" x14ac:dyDescent="0.2">
      <c r="A121" s="12"/>
      <c r="B121" s="49"/>
      <c r="C121" s="29"/>
      <c r="D121" s="17" t="s">
        <v>221</v>
      </c>
      <c r="E121" s="30" t="s">
        <v>222</v>
      </c>
      <c r="F121" s="14">
        <f>IB!F121+HB!F121</f>
        <v>0</v>
      </c>
      <c r="G121" s="14">
        <f>IB!G121+HB!G121</f>
        <v>0</v>
      </c>
      <c r="H121" s="14">
        <f>IB!H121+HB!H121</f>
        <v>0</v>
      </c>
      <c r="I121" s="14">
        <f>IB!I121+HB!I121</f>
        <v>0</v>
      </c>
      <c r="J121" s="14">
        <f>IB!J121+HB!J121</f>
        <v>0</v>
      </c>
      <c r="K121" s="14">
        <f>IB!K121+HB!K121</f>
        <v>0</v>
      </c>
      <c r="L121" s="14">
        <f>IB!L121+HB!L121</f>
        <v>0</v>
      </c>
      <c r="M121" s="14">
        <f>IB!M121+HB!M121</f>
        <v>0</v>
      </c>
      <c r="N121" s="14">
        <f>IB!N121+HB!N121</f>
        <v>0</v>
      </c>
      <c r="O121" s="14">
        <f>IB!O121+HB!O121</f>
        <v>0</v>
      </c>
      <c r="P121" s="14">
        <f>IB!P121+HB!P121</f>
        <v>0</v>
      </c>
      <c r="Q121" s="14">
        <f>IB!Q121+HB!Q121</f>
        <v>0</v>
      </c>
      <c r="R121" s="14">
        <f>IB!R121+HB!R121</f>
        <v>0</v>
      </c>
      <c r="S121" s="14">
        <f>IB!S121+HB!S121</f>
        <v>0</v>
      </c>
      <c r="T121" s="14">
        <f>IB!T121+HB!T121</f>
        <v>0</v>
      </c>
      <c r="U121" s="14">
        <f>IB!U121+HB!U121</f>
        <v>0</v>
      </c>
      <c r="V121" s="14">
        <f>IB!V121+HB!V121</f>
        <v>0</v>
      </c>
      <c r="W121" s="14">
        <f>IB!W121+HB!W121</f>
        <v>0</v>
      </c>
      <c r="X121" s="14">
        <f>IB!X121+HB!X121</f>
        <v>0</v>
      </c>
      <c r="Y121" s="14">
        <f>IB!Y121+HB!Y121</f>
        <v>0</v>
      </c>
      <c r="Z121" s="14">
        <f>IB!Z121+HB!Z121</f>
        <v>0</v>
      </c>
      <c r="AA121" s="14">
        <f>IB!AA121+HB!AA121</f>
        <v>0</v>
      </c>
    </row>
    <row r="122" spans="1:27" x14ac:dyDescent="0.2">
      <c r="A122" s="12"/>
      <c r="B122" s="49"/>
      <c r="C122" s="29"/>
      <c r="D122" s="17" t="s">
        <v>223</v>
      </c>
      <c r="E122" s="12" t="s">
        <v>224</v>
      </c>
      <c r="F122" s="14">
        <f>IB!F122+HB!F122</f>
        <v>267.13811200000004</v>
      </c>
      <c r="G122" s="14">
        <f>IB!G122+HB!G122</f>
        <v>268.31516800000003</v>
      </c>
      <c r="H122" s="14">
        <f>IB!H122+HB!H122</f>
        <v>268.89619200000004</v>
      </c>
      <c r="I122" s="14">
        <f>IB!I122+HB!I122</f>
        <v>266.41665600000005</v>
      </c>
      <c r="J122" s="14">
        <f>IB!J122+HB!J122</f>
        <v>265.812048</v>
      </c>
      <c r="K122" s="14">
        <f>IB!K122+HB!K122</f>
        <v>259.55846400000001</v>
      </c>
      <c r="L122" s="14">
        <f>IB!L122+HB!L122</f>
        <v>263.03663999999998</v>
      </c>
      <c r="M122" s="14">
        <f>IB!M122+HB!M122</f>
        <v>262.84153600000002</v>
      </c>
      <c r="N122" s="14">
        <f>IB!N122+HB!N122</f>
        <v>257.91321600000003</v>
      </c>
      <c r="O122" s="14">
        <f>IB!O122+HB!O122</f>
        <v>262.60355199999998</v>
      </c>
      <c r="P122" s="14">
        <f>IB!P122+HB!P122</f>
        <v>262.42024000000004</v>
      </c>
      <c r="Q122" s="14">
        <f>IB!Q122+HB!Q122</f>
        <v>262.07184000000001</v>
      </c>
      <c r="R122" s="14">
        <f>IB!R122+HB!R122</f>
        <v>262.05683199999999</v>
      </c>
      <c r="S122" s="14">
        <f>IB!S122+HB!S122</f>
        <v>262.03003200000001</v>
      </c>
      <c r="T122" s="14">
        <f>IB!T122+HB!T122</f>
        <v>262.887632</v>
      </c>
      <c r="U122" s="14">
        <f>IB!U122+HB!U122</f>
        <v>262.40094399999998</v>
      </c>
      <c r="V122" s="14">
        <f>IB!V122+HB!V122</f>
        <v>262.13616000000002</v>
      </c>
      <c r="W122" s="14">
        <f>IB!W122+HB!W122</f>
        <v>262.63463999999999</v>
      </c>
      <c r="X122" s="14">
        <f>IB!X122+HB!X122</f>
        <v>262.96910400000002</v>
      </c>
      <c r="Y122" s="14">
        <f>IB!Y122+HB!Y122</f>
        <v>264.23728</v>
      </c>
      <c r="Z122" s="14">
        <f>IB!Z122+HB!Z122</f>
        <v>263.29392000000001</v>
      </c>
      <c r="AA122" s="14">
        <f>IB!AA122+HB!AA122</f>
        <v>263.60480000000001</v>
      </c>
    </row>
    <row r="123" spans="1:27" x14ac:dyDescent="0.2">
      <c r="A123" s="12"/>
      <c r="B123" s="49"/>
      <c r="C123" s="29"/>
      <c r="D123" s="17" t="s">
        <v>225</v>
      </c>
      <c r="E123" s="30" t="s">
        <v>226</v>
      </c>
      <c r="F123" s="14">
        <f>IB!F123+HB!F123</f>
        <v>6.9552970800000011</v>
      </c>
      <c r="G123" s="14">
        <f>IB!G123+HB!G123</f>
        <v>6.9206968700000004</v>
      </c>
      <c r="H123" s="14">
        <f>IB!H123+HB!H123</f>
        <v>6.9349609800000005</v>
      </c>
      <c r="I123" s="14">
        <f>IB!I123+HB!I123</f>
        <v>6.6219061499999992</v>
      </c>
      <c r="J123" s="14">
        <f>IB!J123+HB!J123</f>
        <v>3.05959834</v>
      </c>
      <c r="K123" s="14">
        <f>IB!K123+HB!K123</f>
        <v>2.29934883</v>
      </c>
      <c r="L123" s="14">
        <f>IB!L123+HB!L123</f>
        <v>1.7770994999999998</v>
      </c>
      <c r="M123" s="14">
        <f>IB!M123+HB!M123</f>
        <v>1.7810656900000001</v>
      </c>
      <c r="N123" s="14">
        <f>IB!N123+HB!N123</f>
        <v>1.8563713100000003</v>
      </c>
      <c r="O123" s="14">
        <f>IB!O123+HB!O123</f>
        <v>1.3174454499999999</v>
      </c>
      <c r="P123" s="14">
        <f>IB!P123+HB!P123</f>
        <v>1.78991842</v>
      </c>
      <c r="Q123" s="14">
        <f>IB!Q123+HB!Q123</f>
        <v>2.3304277200000003</v>
      </c>
      <c r="R123" s="14">
        <f>IB!R123+HB!R123</f>
        <v>1.3131607599999999</v>
      </c>
      <c r="S123" s="14">
        <f>IB!S123+HB!S123</f>
        <v>1.2304898299999998</v>
      </c>
      <c r="T123" s="14">
        <f>IB!T123+HB!T123</f>
        <v>1.2541909200000001</v>
      </c>
      <c r="U123" s="14">
        <f>IB!U123+HB!U123</f>
        <v>2.00304948</v>
      </c>
      <c r="V123" s="14">
        <f>IB!V123+HB!V123</f>
        <v>1.6202485899999997</v>
      </c>
      <c r="W123" s="14">
        <f>IB!W123+HB!W123</f>
        <v>1.6523436</v>
      </c>
      <c r="X123" s="14">
        <f>IB!X123+HB!X123</f>
        <v>1.6221793699999998</v>
      </c>
      <c r="Y123" s="14">
        <f>IB!Y123+HB!Y123</f>
        <v>1.7467770300000001</v>
      </c>
      <c r="Z123" s="14">
        <f>IB!Z123+HB!Z123</f>
        <v>4.5380099200000004</v>
      </c>
      <c r="AA123" s="14">
        <f>IB!AA123+HB!AA123</f>
        <v>4.0864028999999995</v>
      </c>
    </row>
    <row r="124" spans="1:27" x14ac:dyDescent="0.2">
      <c r="A124" s="12"/>
      <c r="B124" s="49"/>
      <c r="C124" s="29"/>
      <c r="D124" s="49" t="s">
        <v>227</v>
      </c>
      <c r="E124" s="31" t="s">
        <v>228</v>
      </c>
      <c r="F124" s="14">
        <f>IB!F124+HB!F124</f>
        <v>738.16051025000002</v>
      </c>
      <c r="G124" s="14">
        <f>IB!G124+HB!G124</f>
        <v>828.67971860000011</v>
      </c>
      <c r="H124" s="14">
        <f>IB!H124+HB!H124</f>
        <v>844.62031829</v>
      </c>
      <c r="I124" s="14">
        <f>IB!I124+HB!I124</f>
        <v>822.90671058000009</v>
      </c>
      <c r="J124" s="14">
        <f>IB!J124+HB!J124</f>
        <v>827.39532520000012</v>
      </c>
      <c r="K124" s="14">
        <f>IB!K124+HB!K124</f>
        <v>519.09175899999991</v>
      </c>
      <c r="L124" s="14">
        <f>IB!L124+HB!L124</f>
        <v>540.91659457000014</v>
      </c>
      <c r="M124" s="14">
        <f>IB!M124+HB!M124</f>
        <v>538.38817373000006</v>
      </c>
      <c r="N124" s="14">
        <f>IB!N124+HB!N124</f>
        <v>428.14967741999988</v>
      </c>
      <c r="O124" s="14">
        <f>IB!O124+HB!O124</f>
        <v>345.70434352000001</v>
      </c>
      <c r="P124" s="14">
        <f>IB!P124+HB!P124</f>
        <v>382.02992235999989</v>
      </c>
      <c r="Q124" s="14">
        <f>IB!Q124+HB!Q124</f>
        <v>397.70798612000004</v>
      </c>
      <c r="R124" s="14">
        <f>IB!R124+HB!R124</f>
        <v>410.78560496</v>
      </c>
      <c r="S124" s="14">
        <f>IB!S124+HB!S124</f>
        <v>300.45200762000002</v>
      </c>
      <c r="T124" s="14">
        <f>IB!T124+HB!T124</f>
        <v>308.64933319000005</v>
      </c>
      <c r="U124" s="14">
        <f>IB!U124+HB!U124</f>
        <v>130.47458692000001</v>
      </c>
      <c r="V124" s="14">
        <f>IB!V124+HB!V124</f>
        <v>396.70996768000009</v>
      </c>
      <c r="W124" s="14">
        <f>IB!W124+HB!W124</f>
        <v>396.19087111000016</v>
      </c>
      <c r="X124" s="14">
        <f>IB!X124+HB!X124</f>
        <v>401.11611846000022</v>
      </c>
      <c r="Y124" s="14">
        <f>IB!Y124+HB!Y124</f>
        <v>413.16965992000013</v>
      </c>
      <c r="Z124" s="14">
        <f>IB!Z124+HB!Z124</f>
        <v>657.46907183999997</v>
      </c>
      <c r="AA124" s="14">
        <f>IB!AA124+HB!AA124</f>
        <v>815.7288930699998</v>
      </c>
    </row>
    <row r="125" spans="1:27" x14ac:dyDescent="0.2">
      <c r="A125" s="49"/>
      <c r="B125" s="49"/>
      <c r="C125" s="29"/>
      <c r="D125" s="49" t="s">
        <v>229</v>
      </c>
      <c r="E125" s="31" t="s">
        <v>230</v>
      </c>
      <c r="F125" s="33">
        <f>IB!F125+HB!F125</f>
        <v>874.77806590000012</v>
      </c>
      <c r="G125" s="33">
        <f>IB!G125+HB!G125</f>
        <v>467.42704979000001</v>
      </c>
      <c r="H125" s="33">
        <f>IB!H125+HB!H125</f>
        <v>564.26190853000003</v>
      </c>
      <c r="I125" s="33">
        <f>IB!I125+HB!I125</f>
        <v>770.25439399000004</v>
      </c>
      <c r="J125" s="33">
        <f>IB!J125+HB!J125</f>
        <v>735.67833232999999</v>
      </c>
      <c r="K125" s="33">
        <f>IB!K125+HB!K125</f>
        <v>726.35598386000004</v>
      </c>
      <c r="L125" s="33">
        <f>IB!L125+HB!L125</f>
        <v>726.45277219000002</v>
      </c>
      <c r="M125" s="33">
        <f>IB!M125+HB!M125</f>
        <v>569.34280219000004</v>
      </c>
      <c r="N125" s="33">
        <f>IB!N125+HB!N125</f>
        <v>402.03987361999998</v>
      </c>
      <c r="O125" s="33">
        <f>IB!O125+HB!O125</f>
        <v>402.05594504999999</v>
      </c>
      <c r="P125" s="33">
        <f>IB!P125+HB!P125</f>
        <v>402.10415932999996</v>
      </c>
      <c r="Q125" s="33">
        <f>IB!Q125+HB!Q125</f>
        <v>402.12023075999997</v>
      </c>
      <c r="R125" s="33">
        <f>IB!R125+HB!R125</f>
        <v>402.13630218999998</v>
      </c>
      <c r="S125" s="33">
        <f>IB!S125+HB!S125</f>
        <v>349.05584451999999</v>
      </c>
      <c r="T125" s="33">
        <f>IB!T125+HB!T125</f>
        <v>206.20534452000001</v>
      </c>
      <c r="U125" s="33">
        <f>IB!U125+HB!U125</f>
        <v>206.20534452000001</v>
      </c>
      <c r="V125" s="33">
        <f>IB!V125+HB!V125</f>
        <v>206.20534452000001</v>
      </c>
      <c r="W125" s="33">
        <f>IB!W125+HB!W125</f>
        <v>38.312413479999996</v>
      </c>
      <c r="X125" s="33">
        <f>IB!X125+HB!X125</f>
        <v>89.657329539999992</v>
      </c>
      <c r="Y125" s="33">
        <f>IB!Y125+HB!Y125</f>
        <v>109.24692954</v>
      </c>
      <c r="Z125" s="33">
        <f>IB!Z125+HB!Z125</f>
        <v>501.8536728599999</v>
      </c>
      <c r="AA125" s="33">
        <f>IB!AA125+HB!AA125</f>
        <v>643.39212176000001</v>
      </c>
    </row>
    <row r="126" spans="1:27" x14ac:dyDescent="0.2">
      <c r="A126" s="12"/>
      <c r="B126" s="49"/>
      <c r="C126" s="29"/>
      <c r="D126" s="49" t="s">
        <v>231</v>
      </c>
      <c r="E126" s="30" t="s">
        <v>232</v>
      </c>
      <c r="F126" s="14">
        <f>IB!F126+HB!F126</f>
        <v>0</v>
      </c>
      <c r="G126" s="14">
        <f>IB!G126+HB!G126</f>
        <v>0</v>
      </c>
      <c r="H126" s="14">
        <f>IB!H126+HB!H126</f>
        <v>0</v>
      </c>
      <c r="I126" s="14">
        <f>IB!I126+HB!I126</f>
        <v>0</v>
      </c>
      <c r="J126" s="14">
        <f>IB!J126+HB!J126</f>
        <v>0</v>
      </c>
      <c r="K126" s="14">
        <f>IB!K126+HB!K126</f>
        <v>0</v>
      </c>
      <c r="L126" s="14">
        <f>IB!L126+HB!L126</f>
        <v>0</v>
      </c>
      <c r="M126" s="14">
        <f>IB!M126+HB!M126</f>
        <v>0</v>
      </c>
      <c r="N126" s="14">
        <f>IB!N126+HB!N126</f>
        <v>0</v>
      </c>
      <c r="O126" s="14">
        <f>IB!O126+HB!O126</f>
        <v>0</v>
      </c>
      <c r="P126" s="14">
        <f>IB!P126+HB!P126</f>
        <v>0</v>
      </c>
      <c r="Q126" s="14">
        <f>IB!Q126+HB!Q126</f>
        <v>0</v>
      </c>
      <c r="R126" s="14">
        <f>IB!R126+HB!R126</f>
        <v>0</v>
      </c>
      <c r="S126" s="14">
        <f>IB!S126+HB!S126</f>
        <v>0</v>
      </c>
      <c r="T126" s="14">
        <f>IB!T126+HB!T126</f>
        <v>0</v>
      </c>
      <c r="U126" s="14">
        <f>IB!U126+HB!U126</f>
        <v>0</v>
      </c>
      <c r="V126" s="14">
        <f>IB!V126+HB!V126</f>
        <v>0</v>
      </c>
      <c r="W126" s="14">
        <f>IB!W126+HB!W126</f>
        <v>0</v>
      </c>
      <c r="X126" s="14">
        <f>IB!X126+HB!X126</f>
        <v>0</v>
      </c>
      <c r="Y126" s="14">
        <f>IB!Y126+HB!Y126</f>
        <v>0</v>
      </c>
      <c r="Z126" s="14">
        <f>IB!Z126+HB!Z126</f>
        <v>0</v>
      </c>
      <c r="AA126" s="14">
        <f>IB!AA126+HB!AA126</f>
        <v>0</v>
      </c>
    </row>
    <row r="127" spans="1:27" x14ac:dyDescent="0.2">
      <c r="A127" s="12"/>
      <c r="B127" s="49"/>
      <c r="C127" s="29"/>
      <c r="D127" s="49" t="s">
        <v>233</v>
      </c>
      <c r="E127" s="30" t="s">
        <v>234</v>
      </c>
      <c r="F127" s="14">
        <f>IB!F127+HB!F127</f>
        <v>0</v>
      </c>
      <c r="G127" s="14">
        <f>IB!G127+HB!G127</f>
        <v>0</v>
      </c>
      <c r="H127" s="14">
        <f>IB!H127+HB!H127</f>
        <v>0</v>
      </c>
      <c r="I127" s="14">
        <f>IB!I127+HB!I127</f>
        <v>0</v>
      </c>
      <c r="J127" s="14">
        <f>IB!J127+HB!J127</f>
        <v>0</v>
      </c>
      <c r="K127" s="14">
        <f>IB!K127+HB!K127</f>
        <v>0</v>
      </c>
      <c r="L127" s="14">
        <f>IB!L127+HB!L127</f>
        <v>0</v>
      </c>
      <c r="M127" s="14">
        <f>IB!M127+HB!M127</f>
        <v>0</v>
      </c>
      <c r="N127" s="14">
        <f>IB!N127+HB!N127</f>
        <v>0</v>
      </c>
      <c r="O127" s="14">
        <f>IB!O127+HB!O127</f>
        <v>0</v>
      </c>
      <c r="P127" s="14">
        <f>IB!P127+HB!P127</f>
        <v>0</v>
      </c>
      <c r="Q127" s="14">
        <f>IB!Q127+HB!Q127</f>
        <v>0</v>
      </c>
      <c r="R127" s="14">
        <f>IB!R127+HB!R127</f>
        <v>0</v>
      </c>
      <c r="S127" s="14">
        <f>IB!S127+HB!S127</f>
        <v>0</v>
      </c>
      <c r="T127" s="14">
        <f>IB!T127+HB!T127</f>
        <v>0</v>
      </c>
      <c r="U127" s="14">
        <f>IB!U127+HB!U127</f>
        <v>0</v>
      </c>
      <c r="V127" s="14">
        <f>IB!V127+HB!V127</f>
        <v>0</v>
      </c>
      <c r="W127" s="14">
        <f>IB!W127+HB!W127</f>
        <v>0</v>
      </c>
      <c r="X127" s="14">
        <f>IB!X127+HB!X127</f>
        <v>0</v>
      </c>
      <c r="Y127" s="14">
        <f>IB!Y127+HB!Y127</f>
        <v>0</v>
      </c>
      <c r="Z127" s="14">
        <f>IB!Z127+HB!Z127</f>
        <v>0</v>
      </c>
      <c r="AA127" s="14">
        <f>IB!AA127+HB!AA127</f>
        <v>0</v>
      </c>
    </row>
    <row r="128" spans="1:27" x14ac:dyDescent="0.2">
      <c r="A128" s="12"/>
      <c r="B128" s="49"/>
      <c r="C128" s="29"/>
      <c r="D128" s="49" t="s">
        <v>235</v>
      </c>
      <c r="E128" s="30" t="s">
        <v>236</v>
      </c>
      <c r="F128" s="14">
        <f>IB!F128+HB!F128</f>
        <v>874.77806590000012</v>
      </c>
      <c r="G128" s="14">
        <f>IB!G128+HB!G128</f>
        <v>467.42704979000001</v>
      </c>
      <c r="H128" s="14">
        <f>IB!H128+HB!H128</f>
        <v>564.26190853000003</v>
      </c>
      <c r="I128" s="14">
        <f>IB!I128+HB!I128</f>
        <v>770.25439399000004</v>
      </c>
      <c r="J128" s="14">
        <f>IB!J128+HB!J128</f>
        <v>735.67833232999999</v>
      </c>
      <c r="K128" s="14">
        <f>IB!K128+HB!K128</f>
        <v>726.35598386000004</v>
      </c>
      <c r="L128" s="14">
        <f>IB!L128+HB!L128</f>
        <v>726.45277219000002</v>
      </c>
      <c r="M128" s="14">
        <f>IB!M128+HB!M128</f>
        <v>569.34280219000004</v>
      </c>
      <c r="N128" s="14">
        <f>IB!N128+HB!N128</f>
        <v>402.03987361999998</v>
      </c>
      <c r="O128" s="14">
        <f>IB!O128+HB!O128</f>
        <v>402.05594504999999</v>
      </c>
      <c r="P128" s="14">
        <f>IB!P128+HB!P128</f>
        <v>402.10415932999996</v>
      </c>
      <c r="Q128" s="14">
        <f>IB!Q128+HB!Q128</f>
        <v>402.12023075999997</v>
      </c>
      <c r="R128" s="14">
        <f>IB!R128+HB!R128</f>
        <v>402.13630218999998</v>
      </c>
      <c r="S128" s="14">
        <f>IB!S128+HB!S128</f>
        <v>349.05584451999999</v>
      </c>
      <c r="T128" s="14">
        <f>IB!T128+HB!T128</f>
        <v>206.20534452000001</v>
      </c>
      <c r="U128" s="14">
        <f>IB!U128+HB!U128</f>
        <v>206.20534452000001</v>
      </c>
      <c r="V128" s="14">
        <f>IB!V128+HB!V128</f>
        <v>206.20534452000001</v>
      </c>
      <c r="W128" s="14">
        <f>IB!W128+HB!W128</f>
        <v>38.312413479999996</v>
      </c>
      <c r="X128" s="14">
        <f>IB!X128+HB!X128</f>
        <v>89.657329539999992</v>
      </c>
      <c r="Y128" s="14">
        <f>IB!Y128+HB!Y128</f>
        <v>109.24692954</v>
      </c>
      <c r="Z128" s="14">
        <f>IB!Z128+HB!Z128</f>
        <v>501.8536728599999</v>
      </c>
      <c r="AA128" s="14">
        <f>IB!AA128+HB!AA128</f>
        <v>643.39212176000001</v>
      </c>
    </row>
    <row r="129" spans="1:27" x14ac:dyDescent="0.2">
      <c r="A129" s="49"/>
      <c r="B129" s="49"/>
      <c r="C129" s="29"/>
      <c r="D129" s="49" t="s">
        <v>237</v>
      </c>
      <c r="E129" s="31" t="s">
        <v>238</v>
      </c>
      <c r="F129" s="33">
        <f>IB!F129+HB!F129</f>
        <v>17564.342291660003</v>
      </c>
      <c r="G129" s="33">
        <f>IB!G129+HB!G129</f>
        <v>22356.691802090001</v>
      </c>
      <c r="H129" s="33">
        <f>IB!H129+HB!H129</f>
        <v>21402.560317919997</v>
      </c>
      <c r="I129" s="33">
        <f>IB!I129+HB!I129</f>
        <v>17995.255024899998</v>
      </c>
      <c r="J129" s="33">
        <f>IB!J129+HB!J129</f>
        <v>18932.940739409994</v>
      </c>
      <c r="K129" s="33">
        <f>IB!K129+HB!K129</f>
        <v>16390.16929505</v>
      </c>
      <c r="L129" s="33">
        <f>IB!L129+HB!L129</f>
        <v>16832.363196850001</v>
      </c>
      <c r="M129" s="33">
        <f>IB!M129+HB!M129</f>
        <v>18044.41650725</v>
      </c>
      <c r="N129" s="33">
        <f>IB!N129+HB!N129</f>
        <v>19989.649705169999</v>
      </c>
      <c r="O129" s="33">
        <f>IB!O129+HB!O129</f>
        <v>20343.62432055</v>
      </c>
      <c r="P129" s="33">
        <f>IB!P129+HB!P129</f>
        <v>18438.068460429997</v>
      </c>
      <c r="Q129" s="33">
        <f>IB!Q129+HB!Q129</f>
        <v>28080.253907849998</v>
      </c>
      <c r="R129" s="33">
        <f>IB!R129+HB!R129</f>
        <v>19473.10301653</v>
      </c>
      <c r="S129" s="33">
        <f>IB!S129+HB!S129</f>
        <v>21290.740139439997</v>
      </c>
      <c r="T129" s="33">
        <f>IB!T129+HB!T129</f>
        <v>18597.749060089998</v>
      </c>
      <c r="U129" s="33">
        <f>IB!U129+HB!U129</f>
        <v>19267.212947509997</v>
      </c>
      <c r="V129" s="33">
        <f>IB!V129+HB!V129</f>
        <v>22477.46757923</v>
      </c>
      <c r="W129" s="33">
        <f>IB!W129+HB!W129</f>
        <v>19853.36617537</v>
      </c>
      <c r="X129" s="33">
        <f>IB!X129+HB!X129</f>
        <v>18724.170148169997</v>
      </c>
      <c r="Y129" s="33">
        <f>IB!Y129+HB!Y129</f>
        <v>19664.209924449999</v>
      </c>
      <c r="Z129" s="33">
        <f>IB!Z129+HB!Z129</f>
        <v>18931.134193989998</v>
      </c>
      <c r="AA129" s="33">
        <f>IB!AA129+HB!AA129</f>
        <v>23743.614715500004</v>
      </c>
    </row>
    <row r="130" spans="1:27" x14ac:dyDescent="0.2">
      <c r="A130" s="12"/>
      <c r="B130" s="49"/>
      <c r="C130" s="29"/>
      <c r="D130" s="49" t="s">
        <v>239</v>
      </c>
      <c r="E130" s="30" t="s">
        <v>240</v>
      </c>
      <c r="F130" s="14">
        <f>IB!F130+HB!F130</f>
        <v>7.2693210700000002</v>
      </c>
      <c r="G130" s="14">
        <f>IB!G130+HB!G130</f>
        <v>46.171189869999992</v>
      </c>
      <c r="H130" s="14">
        <f>IB!H130+HB!H130</f>
        <v>364.60745734</v>
      </c>
      <c r="I130" s="14">
        <f>IB!I130+HB!I130</f>
        <v>59.907015239999993</v>
      </c>
      <c r="J130" s="14">
        <f>IB!J130+HB!J130</f>
        <v>42.665606830000002</v>
      </c>
      <c r="K130" s="14">
        <f>IB!K130+HB!K130</f>
        <v>32.1069131</v>
      </c>
      <c r="L130" s="14">
        <f>IB!L130+HB!L130</f>
        <v>12.85319982</v>
      </c>
      <c r="M130" s="14">
        <f>IB!M130+HB!M130</f>
        <v>100.1591535</v>
      </c>
      <c r="N130" s="14">
        <f>IB!N130+HB!N130</f>
        <v>20.622145439999997</v>
      </c>
      <c r="O130" s="14">
        <f>IB!O130+HB!O130</f>
        <v>45.575895119999998</v>
      </c>
      <c r="P130" s="14">
        <f>IB!P130+HB!P130</f>
        <v>34.206425809999999</v>
      </c>
      <c r="Q130" s="14">
        <f>IB!Q130+HB!Q130</f>
        <v>36.859241340000004</v>
      </c>
      <c r="R130" s="14">
        <f>IB!R130+HB!R130</f>
        <v>61.31102508</v>
      </c>
      <c r="S130" s="14">
        <f>IB!S130+HB!S130</f>
        <v>35.997042460000003</v>
      </c>
      <c r="T130" s="14">
        <f>IB!T130+HB!T130</f>
        <v>3.6198072000000008</v>
      </c>
      <c r="U130" s="14">
        <f>IB!U130+HB!U130</f>
        <v>55.712145240000005</v>
      </c>
      <c r="V130" s="14">
        <f>IB!V130+HB!V130</f>
        <v>133.23316918</v>
      </c>
      <c r="W130" s="14">
        <f>IB!W130+HB!W130</f>
        <v>45.640228370000003</v>
      </c>
      <c r="X130" s="14">
        <f>IB!X130+HB!X130</f>
        <v>39.343734409999996</v>
      </c>
      <c r="Y130" s="14">
        <f>IB!Y130+HB!Y130</f>
        <v>31.567851940000008</v>
      </c>
      <c r="Z130" s="14">
        <f>IB!Z130+HB!Z130</f>
        <v>23.420215329999998</v>
      </c>
      <c r="AA130" s="14">
        <f>IB!AA130+HB!AA130</f>
        <v>476.8884549</v>
      </c>
    </row>
    <row r="131" spans="1:27" x14ac:dyDescent="0.2">
      <c r="A131" s="12"/>
      <c r="B131" s="49"/>
      <c r="C131" s="29"/>
      <c r="D131" s="49" t="s">
        <v>241</v>
      </c>
      <c r="E131" s="30" t="s">
        <v>242</v>
      </c>
      <c r="F131" s="14">
        <f>IB!F131+HB!F131</f>
        <v>17557.072970590001</v>
      </c>
      <c r="G131" s="14">
        <f>IB!G131+HB!G131</f>
        <v>22310.52061222</v>
      </c>
      <c r="H131" s="14">
        <f>IB!H131+HB!H131</f>
        <v>21037.952860579997</v>
      </c>
      <c r="I131" s="14">
        <f>IB!I131+HB!I131</f>
        <v>17935.34800966</v>
      </c>
      <c r="J131" s="14">
        <f>IB!J131+HB!J131</f>
        <v>18890.275132579995</v>
      </c>
      <c r="K131" s="14">
        <f>IB!K131+HB!K131</f>
        <v>16358.062381950002</v>
      </c>
      <c r="L131" s="14">
        <f>IB!L131+HB!L131</f>
        <v>16819.50999703</v>
      </c>
      <c r="M131" s="14">
        <f>IB!M131+HB!M131</f>
        <v>17944.257353749999</v>
      </c>
      <c r="N131" s="14">
        <f>IB!N131+HB!N131</f>
        <v>19969.027559730002</v>
      </c>
      <c r="O131" s="14">
        <f>IB!O131+HB!O131</f>
        <v>20298.048425429999</v>
      </c>
      <c r="P131" s="14">
        <f>IB!P131+HB!P131</f>
        <v>18403.862034619997</v>
      </c>
      <c r="Q131" s="14">
        <f>IB!Q131+HB!Q131</f>
        <v>28043.394666509994</v>
      </c>
      <c r="R131" s="14">
        <f>IB!R131+HB!R131</f>
        <v>19411.791991450002</v>
      </c>
      <c r="S131" s="14">
        <f>IB!S131+HB!S131</f>
        <v>21254.743096979997</v>
      </c>
      <c r="T131" s="14">
        <f>IB!T131+HB!T131</f>
        <v>18594.129252889998</v>
      </c>
      <c r="U131" s="14">
        <f>IB!U131+HB!U131</f>
        <v>19211.500802269999</v>
      </c>
      <c r="V131" s="14">
        <f>IB!V131+HB!V131</f>
        <v>22344.234410050001</v>
      </c>
      <c r="W131" s="14">
        <f>IB!W131+HB!W131</f>
        <v>19807.725946999999</v>
      </c>
      <c r="X131" s="14">
        <f>IB!X131+HB!X131</f>
        <v>18684.826413759998</v>
      </c>
      <c r="Y131" s="14">
        <f>IB!Y131+HB!Y131</f>
        <v>19632.642072509996</v>
      </c>
      <c r="Z131" s="14">
        <f>IB!Z131+HB!Z131</f>
        <v>18907.713978659998</v>
      </c>
      <c r="AA131" s="14">
        <f>IB!AA131+HB!AA131</f>
        <v>23266.726260600004</v>
      </c>
    </row>
    <row r="132" spans="1:27" x14ac:dyDescent="0.2">
      <c r="A132" s="49"/>
      <c r="B132" s="49"/>
      <c r="C132" s="29"/>
      <c r="D132" s="49" t="s">
        <v>243</v>
      </c>
      <c r="E132" s="31" t="s">
        <v>244</v>
      </c>
      <c r="F132" s="33">
        <f>IB!F132+HB!F132</f>
        <v>3093.7091951100001</v>
      </c>
      <c r="G132" s="33">
        <f>IB!G132+HB!G132</f>
        <v>4995.9576991900003</v>
      </c>
      <c r="H132" s="33">
        <f>IB!H132+HB!H132</f>
        <v>3165.985176690001</v>
      </c>
      <c r="I132" s="33">
        <f>IB!I132+HB!I132</f>
        <v>3302.6562832500003</v>
      </c>
      <c r="J132" s="33">
        <f>IB!J132+HB!J132</f>
        <v>3272.5678684599993</v>
      </c>
      <c r="K132" s="33">
        <f>IB!K132+HB!K132</f>
        <v>3212.6299469900005</v>
      </c>
      <c r="L132" s="33">
        <f>IB!L132+HB!L132</f>
        <v>3665.2099185699994</v>
      </c>
      <c r="M132" s="33">
        <f>IB!M132+HB!M132</f>
        <v>2990.3630873299999</v>
      </c>
      <c r="N132" s="33">
        <f>IB!N132+HB!N132</f>
        <v>2893.3997804800001</v>
      </c>
      <c r="O132" s="33">
        <f>IB!O132+HB!O132</f>
        <v>2810.4943257700002</v>
      </c>
      <c r="P132" s="33">
        <f>IB!P132+HB!P132</f>
        <v>3043.7913424600001</v>
      </c>
      <c r="Q132" s="33">
        <f>IB!Q132+HB!Q132</f>
        <v>3553.1264679699993</v>
      </c>
      <c r="R132" s="33">
        <f>IB!R132+HB!R132</f>
        <v>3705.1747353999999</v>
      </c>
      <c r="S132" s="33">
        <f>IB!S132+HB!S132</f>
        <v>2760.5244822499999</v>
      </c>
      <c r="T132" s="33">
        <f>IB!T132+HB!T132</f>
        <v>2889.9099020399995</v>
      </c>
      <c r="U132" s="33">
        <f>IB!U132+HB!U132</f>
        <v>3171.9730507900003</v>
      </c>
      <c r="V132" s="33">
        <f>IB!V132+HB!V132</f>
        <v>3905.1800106000001</v>
      </c>
      <c r="W132" s="33">
        <f>IB!W132+HB!W132</f>
        <v>2926.1196028499999</v>
      </c>
      <c r="X132" s="33">
        <f>IB!X132+HB!X132</f>
        <v>2869.4030606199995</v>
      </c>
      <c r="Y132" s="33">
        <f>IB!Y132+HB!Y132</f>
        <v>2678.28403037</v>
      </c>
      <c r="Z132" s="33">
        <f>IB!Z132+HB!Z132</f>
        <v>3066.8995649399999</v>
      </c>
      <c r="AA132" s="33">
        <f>IB!AA132+HB!AA132</f>
        <v>4838.2935094999993</v>
      </c>
    </row>
    <row r="133" spans="1:27" x14ac:dyDescent="0.2">
      <c r="A133" s="12"/>
      <c r="B133" s="49"/>
      <c r="C133" s="29"/>
      <c r="D133" s="49" t="s">
        <v>245</v>
      </c>
      <c r="E133" s="30" t="s">
        <v>246</v>
      </c>
      <c r="F133" s="14">
        <f>IB!F133+HB!F133</f>
        <v>2479.1681026900005</v>
      </c>
      <c r="G133" s="14">
        <f>IB!G133+HB!G133</f>
        <v>3133.4401463899999</v>
      </c>
      <c r="H133" s="14">
        <f>IB!H133+HB!H133</f>
        <v>2305.9101714700005</v>
      </c>
      <c r="I133" s="14">
        <f>IB!I133+HB!I133</f>
        <v>2362.5711832600005</v>
      </c>
      <c r="J133" s="14">
        <f>IB!J133+HB!J133</f>
        <v>2370.8220794199992</v>
      </c>
      <c r="K133" s="14">
        <f>IB!K133+HB!K133</f>
        <v>2620.8515701900005</v>
      </c>
      <c r="L133" s="14">
        <f>IB!L133+HB!L133</f>
        <v>2746.2910421799997</v>
      </c>
      <c r="M133" s="14">
        <f>IB!M133+HB!M133</f>
        <v>2171.3888918900002</v>
      </c>
      <c r="N133" s="14">
        <f>IB!N133+HB!N133</f>
        <v>2111.6321303099999</v>
      </c>
      <c r="O133" s="14">
        <f>IB!O133+HB!O133</f>
        <v>2036.0728107999998</v>
      </c>
      <c r="P133" s="14">
        <f>IB!P133+HB!P133</f>
        <v>2245.9894240999997</v>
      </c>
      <c r="Q133" s="14">
        <f>IB!Q133+HB!Q133</f>
        <v>2518.0057557499995</v>
      </c>
      <c r="R133" s="14">
        <f>IB!R133+HB!R133</f>
        <v>2171.73712041</v>
      </c>
      <c r="S133" s="14">
        <f>IB!S133+HB!S133</f>
        <v>2058.0910547900003</v>
      </c>
      <c r="T133" s="14">
        <f>IB!T133+HB!T133</f>
        <v>2060.0919989399995</v>
      </c>
      <c r="U133" s="14">
        <f>IB!U133+HB!U133</f>
        <v>2439.5441913400005</v>
      </c>
      <c r="V133" s="14">
        <f>IB!V133+HB!V133</f>
        <v>2714.6085823400003</v>
      </c>
      <c r="W133" s="14">
        <f>IB!W133+HB!W133</f>
        <v>2089.8009172500001</v>
      </c>
      <c r="X133" s="14">
        <f>IB!X133+HB!X133</f>
        <v>2027.2050759499994</v>
      </c>
      <c r="Y133" s="14">
        <f>IB!Y133+HB!Y133</f>
        <v>2033.7333725499996</v>
      </c>
      <c r="Z133" s="14">
        <f>IB!Z133+HB!Z133</f>
        <v>2366.2985030899999</v>
      </c>
      <c r="AA133" s="14">
        <f>IB!AA133+HB!AA133</f>
        <v>2821.7303760799991</v>
      </c>
    </row>
    <row r="134" spans="1:27" x14ac:dyDescent="0.2">
      <c r="A134" s="12"/>
      <c r="B134" s="49"/>
      <c r="C134" s="29"/>
      <c r="D134" s="49" t="s">
        <v>247</v>
      </c>
      <c r="E134" s="30" t="s">
        <v>248</v>
      </c>
      <c r="F134" s="14">
        <f>IB!F134+HB!F134</f>
        <v>382.35504466000003</v>
      </c>
      <c r="G134" s="14">
        <f>IB!G134+HB!G134</f>
        <v>1822.3419530400006</v>
      </c>
      <c r="H134" s="14">
        <f>IB!H134+HB!H134</f>
        <v>822.51060185000006</v>
      </c>
      <c r="I134" s="14">
        <f>IB!I134+HB!I134</f>
        <v>908.81338780999977</v>
      </c>
      <c r="J134" s="14">
        <f>IB!J134+HB!J134</f>
        <v>871.51214514000003</v>
      </c>
      <c r="K134" s="14">
        <f>IB!K134+HB!K134</f>
        <v>561.95423667999989</v>
      </c>
      <c r="L134" s="14">
        <f>IB!L134+HB!L134</f>
        <v>891.70682777999991</v>
      </c>
      <c r="M134" s="14">
        <f>IB!M134+HB!M134</f>
        <v>791.57086402000004</v>
      </c>
      <c r="N134" s="14">
        <f>IB!N134+HB!N134</f>
        <v>754.52664104000007</v>
      </c>
      <c r="O134" s="14">
        <f>IB!O134+HB!O134</f>
        <v>747.17442621000021</v>
      </c>
      <c r="P134" s="14">
        <f>IB!P134+HB!P134</f>
        <v>769.95503256999996</v>
      </c>
      <c r="Q134" s="14">
        <f>IB!Q134+HB!Q134</f>
        <v>1007.3879760499998</v>
      </c>
      <c r="R134" s="14">
        <f>IB!R134+HB!R134</f>
        <v>1505.6420820600001</v>
      </c>
      <c r="S134" s="14">
        <f>IB!S134+HB!S134</f>
        <v>674.45606103</v>
      </c>
      <c r="T134" s="14">
        <f>IB!T134+HB!T134</f>
        <v>801.19360590000019</v>
      </c>
      <c r="U134" s="14">
        <f>IB!U134+HB!U134</f>
        <v>702.72383631000002</v>
      </c>
      <c r="V134" s="14">
        <f>IB!V134+HB!V134</f>
        <v>1161.0122123900001</v>
      </c>
      <c r="W134" s="14">
        <f>IB!W134+HB!W134</f>
        <v>807.89080534999982</v>
      </c>
      <c r="X134" s="14">
        <f>IB!X134+HB!X134</f>
        <v>815.02844184999981</v>
      </c>
      <c r="Y134" s="14">
        <f>IB!Y134+HB!Y134</f>
        <v>616.03997580999999</v>
      </c>
      <c r="Z134" s="14">
        <f>IB!Z134+HB!Z134</f>
        <v>473.50326256000005</v>
      </c>
      <c r="AA134" s="14">
        <f>IB!AA134+HB!AA134</f>
        <v>1978.0611347800002</v>
      </c>
    </row>
    <row r="135" spans="1:27" x14ac:dyDescent="0.2">
      <c r="A135" s="12"/>
      <c r="B135" s="49"/>
      <c r="C135" s="29"/>
      <c r="D135" s="49" t="s">
        <v>249</v>
      </c>
      <c r="E135" s="30" t="s">
        <v>250</v>
      </c>
      <c r="F135" s="14">
        <f>IB!F135+HB!F135</f>
        <v>232.18604775999998</v>
      </c>
      <c r="G135" s="14">
        <f>IB!G135+HB!G135</f>
        <v>40.175599760000004</v>
      </c>
      <c r="H135" s="14">
        <f>IB!H135+HB!H135</f>
        <v>37.564403370000008</v>
      </c>
      <c r="I135" s="14">
        <f>IB!I135+HB!I135</f>
        <v>31.271712180000002</v>
      </c>
      <c r="J135" s="14">
        <f>IB!J135+HB!J135</f>
        <v>30.233643899999997</v>
      </c>
      <c r="K135" s="14">
        <f>IB!K135+HB!K135</f>
        <v>29.82414012000001</v>
      </c>
      <c r="L135" s="14">
        <f>IB!L135+HB!L135</f>
        <v>27.212048610000004</v>
      </c>
      <c r="M135" s="14">
        <f>IB!M135+HB!M135</f>
        <v>27.403331419999997</v>
      </c>
      <c r="N135" s="14">
        <f>IB!N135+HB!N135</f>
        <v>27.241009129999998</v>
      </c>
      <c r="O135" s="14">
        <f>IB!O135+HB!O135</f>
        <v>27.247088760000004</v>
      </c>
      <c r="P135" s="14">
        <f>IB!P135+HB!P135</f>
        <v>27.84688578999998</v>
      </c>
      <c r="Q135" s="14">
        <f>IB!Q135+HB!Q135</f>
        <v>27.73273617000001</v>
      </c>
      <c r="R135" s="14">
        <f>IB!R135+HB!R135</f>
        <v>27.79553293</v>
      </c>
      <c r="S135" s="14">
        <f>IB!S135+HB!S135</f>
        <v>27.977366430000004</v>
      </c>
      <c r="T135" s="14">
        <f>IB!T135+HB!T135</f>
        <v>28.624297200000001</v>
      </c>
      <c r="U135" s="14">
        <f>IB!U135+HB!U135</f>
        <v>29.705023140000005</v>
      </c>
      <c r="V135" s="14">
        <f>IB!V135+HB!V135</f>
        <v>29.559215869999992</v>
      </c>
      <c r="W135" s="14">
        <f>IB!W135+HB!W135</f>
        <v>28.427880249999998</v>
      </c>
      <c r="X135" s="14">
        <f>IB!X135+HB!X135</f>
        <v>27.169542820000007</v>
      </c>
      <c r="Y135" s="14">
        <f>IB!Y135+HB!Y135</f>
        <v>28.510682009999989</v>
      </c>
      <c r="Z135" s="14">
        <f>IB!Z135+HB!Z135</f>
        <v>227.09779928999993</v>
      </c>
      <c r="AA135" s="14">
        <f>IB!AA135+HB!AA135</f>
        <v>38.501998639999996</v>
      </c>
    </row>
    <row r="136" spans="1:27" x14ac:dyDescent="0.2">
      <c r="A136" s="12"/>
      <c r="B136" s="49"/>
      <c r="C136" s="29"/>
      <c r="D136" s="49" t="s">
        <v>251</v>
      </c>
      <c r="E136" s="31" t="s">
        <v>252</v>
      </c>
      <c r="F136" s="14">
        <f>IB!F136+HB!F136</f>
        <v>9.9678400000000007</v>
      </c>
      <c r="G136" s="14">
        <f>IB!G136+HB!G136</f>
        <v>10.011760000000001</v>
      </c>
      <c r="H136" s="14">
        <f>IB!H136+HB!H136</f>
        <v>10.033440000000001</v>
      </c>
      <c r="I136" s="14">
        <f>IB!I136+HB!I136</f>
        <v>9.9409200000000002</v>
      </c>
      <c r="J136" s="14">
        <f>IB!J136+HB!J136</f>
        <v>9.9183599999999998</v>
      </c>
      <c r="K136" s="14">
        <f>IB!K136+HB!K136</f>
        <v>9.8317599999999992</v>
      </c>
      <c r="L136" s="14">
        <f>IB!L136+HB!L136</f>
        <v>9.8148</v>
      </c>
      <c r="M136" s="14">
        <f>IB!M136+HB!M136</f>
        <v>9.8075200000000002</v>
      </c>
      <c r="N136" s="14">
        <f>IB!N136+HB!N136</f>
        <v>9.7694399999999995</v>
      </c>
      <c r="O136" s="14">
        <f>IB!O136+HB!O136</f>
        <v>9.7986400000000007</v>
      </c>
      <c r="P136" s="14">
        <f>IB!P136+HB!P136</f>
        <v>9.7918000000000003</v>
      </c>
      <c r="Q136" s="14">
        <f>IB!Q136+HB!Q136</f>
        <v>9.7788000000000004</v>
      </c>
      <c r="R136" s="14">
        <f>IB!R136+HB!R136</f>
        <v>9.7782400000000003</v>
      </c>
      <c r="S136" s="14">
        <f>IB!S136+HB!S136</f>
        <v>9.7772400000000008</v>
      </c>
      <c r="T136" s="14">
        <f>IB!T136+HB!T136</f>
        <v>9.8092400000000008</v>
      </c>
      <c r="U136" s="14">
        <f>IB!U136+HB!U136</f>
        <v>9.7910799999999991</v>
      </c>
      <c r="V136" s="14">
        <f>IB!V136+HB!V136</f>
        <v>9.7812000000000001</v>
      </c>
      <c r="W136" s="14">
        <f>IB!W136+HB!W136</f>
        <v>9.7997999999999994</v>
      </c>
      <c r="X136" s="14">
        <f>IB!X136+HB!X136</f>
        <v>9.8122799999999994</v>
      </c>
      <c r="Y136" s="14">
        <f>IB!Y136+HB!Y136</f>
        <v>9.8596000000000004</v>
      </c>
      <c r="Z136" s="14">
        <f>IB!Z136+HB!Z136</f>
        <v>9.8244000000000007</v>
      </c>
      <c r="AA136" s="14">
        <f>IB!AA136+HB!AA136</f>
        <v>9.8360000000000003</v>
      </c>
    </row>
    <row r="137" spans="1:27" x14ac:dyDescent="0.2">
      <c r="A137" s="49"/>
      <c r="B137" s="49"/>
      <c r="C137" s="29"/>
      <c r="D137" s="49"/>
      <c r="E137" s="18" t="s">
        <v>253</v>
      </c>
      <c r="F137" s="35">
        <f>IB!F137+HB!F137</f>
        <v>48653.454675942507</v>
      </c>
      <c r="G137" s="35">
        <f>IB!G137+HB!G137</f>
        <v>57702.624244852501</v>
      </c>
      <c r="H137" s="35">
        <f>IB!H137+HB!H137</f>
        <v>54606.652339579989</v>
      </c>
      <c r="I137" s="35">
        <f>IB!I137+HB!I137</f>
        <v>52179.498721464995</v>
      </c>
      <c r="J137" s="35">
        <f>IB!J137+HB!J137</f>
        <v>51939.123515002488</v>
      </c>
      <c r="K137" s="35">
        <f>IB!K137+HB!K137</f>
        <v>48620.6848099325</v>
      </c>
      <c r="L137" s="35">
        <f>IB!L137+HB!L137</f>
        <v>49408.405524970003</v>
      </c>
      <c r="M137" s="35">
        <f>IB!M137+HB!M137</f>
        <v>50900.060565700012</v>
      </c>
      <c r="N137" s="35">
        <f>IB!N137+HB!N137</f>
        <v>55203.486628282502</v>
      </c>
      <c r="O137" s="35">
        <f>IB!O137+HB!O137</f>
        <v>54259.393925965007</v>
      </c>
      <c r="P137" s="35">
        <f>IB!P137+HB!P137</f>
        <v>53308.449392829993</v>
      </c>
      <c r="Q137" s="35">
        <f>IB!Q137+HB!Q137</f>
        <v>63373.343812524996</v>
      </c>
      <c r="R137" s="35">
        <f>IB!R137+HB!R137</f>
        <v>53754.653773805003</v>
      </c>
      <c r="S137" s="35">
        <f>IB!S137+HB!S137</f>
        <v>54391.515415812493</v>
      </c>
      <c r="T137" s="35">
        <f>IB!T137+HB!T137</f>
        <v>50660.713180574989</v>
      </c>
      <c r="U137" s="35">
        <f>IB!U137+HB!U137</f>
        <v>51913.768684409995</v>
      </c>
      <c r="V137" s="35">
        <f>IB!V137+HB!V137</f>
        <v>55894.861264635001</v>
      </c>
      <c r="W137" s="35">
        <f>IB!W137+HB!W137</f>
        <v>52489.860308345007</v>
      </c>
      <c r="X137" s="35">
        <f>IB!X137+HB!X137</f>
        <v>51902.385750199996</v>
      </c>
      <c r="Y137" s="35">
        <f>IB!Y137+HB!Y137</f>
        <v>53059.349333339997</v>
      </c>
      <c r="Z137" s="35">
        <f>IB!Z137+HB!Z137</f>
        <v>52536.384926682498</v>
      </c>
      <c r="AA137" s="35">
        <f>IB!AA137+HB!AA137</f>
        <v>61807.538897145001</v>
      </c>
    </row>
    <row r="138" spans="1:27" x14ac:dyDescent="0.2">
      <c r="A138" s="49"/>
      <c r="B138" s="49"/>
      <c r="C138" s="29"/>
      <c r="D138" s="49"/>
      <c r="E138" s="18" t="s">
        <v>254</v>
      </c>
      <c r="F138" s="35">
        <f>F95-MIN(F95*0.75,F137)</f>
        <v>42781.594934018918</v>
      </c>
      <c r="G138" s="35">
        <f>G95-MIN(G95*0.75,G137)</f>
        <v>38800.585454537693</v>
      </c>
      <c r="H138" s="35">
        <f>H95-MIN(H95*0.75,H137)</f>
        <v>39183.143075795044</v>
      </c>
      <c r="I138" s="35">
        <f>I95-MIN(I95*0.75,I137)</f>
        <v>38747.572840284971</v>
      </c>
      <c r="J138" s="35">
        <f>J95-MIN(J95*0.75,J137)</f>
        <v>39965.978213789902</v>
      </c>
      <c r="K138" s="35">
        <f>K95-MIN(K95*0.75,K137)</f>
        <v>40990.712658733464</v>
      </c>
      <c r="L138" s="35">
        <f>L95-MIN(L95*0.75,L137)</f>
        <v>43147.835589804046</v>
      </c>
      <c r="M138" s="35">
        <f>M95-MIN(M95*0.75,M137)</f>
        <v>42358.305466969148</v>
      </c>
      <c r="N138" s="35">
        <f>N95-MIN(N95*0.75,N137)</f>
        <v>41568.684139188372</v>
      </c>
      <c r="O138" s="35">
        <f>O95-MIN(O95*0.75,O137)</f>
        <v>41785.179273046553</v>
      </c>
      <c r="P138" s="35">
        <f>P95-MIN(P95*0.75,P137)</f>
        <v>40679.826154394177</v>
      </c>
      <c r="Q138" s="35">
        <f>Q95-MIN(Q95*0.75,Q137)</f>
        <v>41959.75654415942</v>
      </c>
      <c r="R138" s="35">
        <f>R95-MIN(R95*0.75,R137)</f>
        <v>42141.659784796422</v>
      </c>
      <c r="S138" s="35">
        <f>S95-MIN(S95*0.75,S137)</f>
        <v>43922.773952219752</v>
      </c>
      <c r="T138" s="35">
        <f>T95-MIN(T95*0.75,T137)</f>
        <v>44475.885118028709</v>
      </c>
      <c r="U138" s="35">
        <f>U95-MIN(U95*0.75,U137)</f>
        <v>44419.011000093844</v>
      </c>
      <c r="V138" s="35">
        <f>V95-MIN(V95*0.75,V137)</f>
        <v>44629.195473913096</v>
      </c>
      <c r="W138" s="35">
        <f>W95-MIN(W95*0.75,W137)</f>
        <v>44585.69865606026</v>
      </c>
      <c r="X138" s="35">
        <f>X95-MIN(X95*0.75,X137)</f>
        <v>43814.56443579113</v>
      </c>
      <c r="Y138" s="35">
        <f>Y95-MIN(Y95*0.75,Y137)</f>
        <v>43632.578262295865</v>
      </c>
      <c r="Z138" s="35">
        <f>Z95-MIN(Z95*0.75,Z137)</f>
        <v>42418.351192072485</v>
      </c>
      <c r="AA138" s="35">
        <f>AA95-MIN(AA95*0.75,AA137)</f>
        <v>40707.285411199889</v>
      </c>
    </row>
    <row r="139" spans="1:27" x14ac:dyDescent="0.2">
      <c r="A139" s="49"/>
      <c r="B139" s="49"/>
      <c r="C139" s="29"/>
      <c r="D139" s="49"/>
      <c r="E139" s="18" t="s">
        <v>256</v>
      </c>
      <c r="F139" s="32">
        <f>MAX(IFERROR(F29/F138,0),0)</f>
        <v>2.966015923813814</v>
      </c>
      <c r="G139" s="32">
        <f>MAX(IFERROR(G29/G138,0),0)</f>
        <v>3.2523988055739919</v>
      </c>
      <c r="H139" s="32">
        <f>MAX(IFERROR(H29/H138,0),0)</f>
        <v>3.4766500303252128</v>
      </c>
      <c r="I139" s="32">
        <f>MAX(IFERROR(I29/I138,0),0)</f>
        <v>3.290021537802533</v>
      </c>
      <c r="J139" s="32">
        <f>MAX(IFERROR(J29/J138,0),0)</f>
        <v>3.1326814805290288</v>
      </c>
      <c r="K139" s="32">
        <f>MAX(IFERROR(K29/K138,0),0)</f>
        <v>2.8024963096747539</v>
      </c>
      <c r="L139" s="32">
        <f>MAX(IFERROR(L29/L138,0),0)</f>
        <v>2.7802392301360812</v>
      </c>
      <c r="M139" s="32">
        <f>MAX(IFERROR(M29/M138,0),0)</f>
        <v>2.7003271702592153</v>
      </c>
      <c r="N139" s="32">
        <f>MAX(IFERROR(N29/N138,0),0)</f>
        <v>2.8173021342642945</v>
      </c>
      <c r="O139" s="32">
        <f>MAX(IFERROR(O29/O138,0),0)</f>
        <v>2.8193207182892928</v>
      </c>
      <c r="P139" s="32">
        <f>MAX(IFERROR(P29/P138,0),0)</f>
        <v>2.9570394728261395</v>
      </c>
      <c r="Q139" s="32">
        <f>MAX(IFERROR(Q29/Q138,0),0)</f>
        <v>2.7890251022742358</v>
      </c>
      <c r="R139" s="32">
        <f>MAX(IFERROR(R29/R138,0),0)</f>
        <v>2.6944725407070198</v>
      </c>
      <c r="S139" s="32">
        <f>MAX(IFERROR(S29/S138,0),0)</f>
        <v>2.7267372370008536</v>
      </c>
      <c r="T139" s="32">
        <f>MAX(IFERROR(T29/T138,0),0)</f>
        <v>2.6814005299212207</v>
      </c>
      <c r="U139" s="32">
        <f>MAX(IFERROR(U29/U138,0),0)</f>
        <v>2.8261045596978973</v>
      </c>
      <c r="V139" s="32">
        <f>MAX(IFERROR(V29/V138,0),0)</f>
        <v>2.7548609416376504</v>
      </c>
      <c r="W139" s="32">
        <f>MAX(IFERROR(W29/W138,0),0)</f>
        <v>2.7989619799073751</v>
      </c>
      <c r="X139" s="32">
        <f>MAX(IFERROR(X29/X138,0),0)</f>
        <v>2.7055579490278183</v>
      </c>
      <c r="Y139" s="32">
        <f>MAX(IFERROR(Y29/Y138,0),0)</f>
        <v>2.865969022580976</v>
      </c>
      <c r="Z139" s="32">
        <f>MAX(IFERROR(Z29/Z138,0),0)</f>
        <v>2.7429928553293843</v>
      </c>
      <c r="AA139" s="32">
        <f>MAX(IFERROR(AA29/AA138,0),0)</f>
        <v>2.921463289809942</v>
      </c>
    </row>
    <row r="140" spans="1:27" x14ac:dyDescent="0.2">
      <c r="E140" s="43" t="s">
        <v>255</v>
      </c>
      <c r="F140" s="51">
        <f>IB!F139</f>
        <v>2.5055635078194127</v>
      </c>
      <c r="G140" s="51">
        <f>IB!G139</f>
        <v>3.0766296558035564</v>
      </c>
      <c r="H140" s="51">
        <f>IB!H139</f>
        <v>2.8928248678455111</v>
      </c>
      <c r="I140" s="51">
        <f>IB!I139</f>
        <v>3.0599421091050729</v>
      </c>
      <c r="J140" s="51">
        <f>IB!J139</f>
        <v>2.7136328002382477</v>
      </c>
      <c r="K140" s="51">
        <f>IB!K139</f>
        <v>2.4189402491423331</v>
      </c>
      <c r="L140" s="51">
        <f>IB!L139</f>
        <v>2.0940621718812622</v>
      </c>
      <c r="M140" s="51">
        <f>IB!M139</f>
        <v>2.2674373321476224</v>
      </c>
      <c r="N140" s="51">
        <f>IB!N139</f>
        <v>2.2026331152940428</v>
      </c>
      <c r="O140" s="51">
        <f>IB!O139</f>
        <v>2.2920213789691983</v>
      </c>
      <c r="P140" s="51">
        <f>IB!P139</f>
        <v>2.3082921209394751</v>
      </c>
      <c r="Q140" s="51">
        <f>IB!Q139</f>
        <v>2.1260118878187018</v>
      </c>
      <c r="R140" s="51">
        <f>IB!R139</f>
        <v>2.1771459751781301</v>
      </c>
      <c r="S140" s="51">
        <f>IB!S139</f>
        <v>2.0844759861723579</v>
      </c>
      <c r="T140" s="51">
        <f>IB!T139</f>
        <v>2.1091426205243815</v>
      </c>
      <c r="U140" s="51">
        <f>IB!U139</f>
        <v>2.0002993318629918</v>
      </c>
      <c r="V140" s="51">
        <f>IB!V139</f>
        <v>1.9616233629072002</v>
      </c>
      <c r="W140" s="51">
        <f>IB!W139</f>
        <v>1.9787476252442544</v>
      </c>
      <c r="X140" s="51">
        <f>IB!X139</f>
        <v>2.0157698276358831</v>
      </c>
      <c r="Y140" s="51">
        <f>IB!Y139</f>
        <v>2.1381195174091592</v>
      </c>
      <c r="Z140" s="51">
        <f>IB!Z139</f>
        <v>1.935401360823757</v>
      </c>
      <c r="AA140" s="51">
        <f>IB!AA139</f>
        <v>2.0621633178966263</v>
      </c>
    </row>
    <row r="163" spans="25:26" x14ac:dyDescent="0.2">
      <c r="Z163" s="43" t="s">
        <v>260</v>
      </c>
    </row>
    <row r="164" spans="25:26" x14ac:dyDescent="0.2">
      <c r="Y164" s="43">
        <v>2</v>
      </c>
      <c r="Z164" s="43" t="s">
        <v>261</v>
      </c>
    </row>
    <row r="165" spans="25:26" x14ac:dyDescent="0.2">
      <c r="Y165" s="43">
        <v>43</v>
      </c>
      <c r="Z165" s="43" t="s">
        <v>258</v>
      </c>
    </row>
    <row r="166" spans="25:26" x14ac:dyDescent="0.2">
      <c r="Y166" s="43">
        <v>62</v>
      </c>
      <c r="Z166" s="43" t="s">
        <v>262</v>
      </c>
    </row>
    <row r="167" spans="25:26" x14ac:dyDescent="0.2">
      <c r="Y167" s="43">
        <v>72</v>
      </c>
      <c r="Z167" s="43" t="s">
        <v>258</v>
      </c>
    </row>
    <row r="168" spans="25:26" x14ac:dyDescent="0.2">
      <c r="Y168" s="43">
        <v>88</v>
      </c>
      <c r="Z168" s="43" t="s">
        <v>262</v>
      </c>
    </row>
    <row r="169" spans="25:26" x14ac:dyDescent="0.2">
      <c r="Y169" s="43">
        <v>123</v>
      </c>
      <c r="Z169" s="43" t="s">
        <v>261</v>
      </c>
    </row>
    <row r="170" spans="25:26" x14ac:dyDescent="0.2">
      <c r="Y170" s="43">
        <v>126</v>
      </c>
      <c r="Z170" s="43" t="s">
        <v>263</v>
      </c>
    </row>
    <row r="171" spans="25:26" x14ac:dyDescent="0.2">
      <c r="Y171" s="43">
        <v>143</v>
      </c>
      <c r="Z171" s="43" t="s">
        <v>263</v>
      </c>
    </row>
    <row r="172" spans="25:26" x14ac:dyDescent="0.2">
      <c r="Y172" s="43">
        <v>153</v>
      </c>
      <c r="Z172" s="43" t="s">
        <v>261</v>
      </c>
    </row>
    <row r="173" spans="25:26" x14ac:dyDescent="0.2">
      <c r="Y173" s="43">
        <v>191</v>
      </c>
      <c r="Z173" s="43" t="s">
        <v>264</v>
      </c>
    </row>
    <row r="174" spans="25:26" x14ac:dyDescent="0.2">
      <c r="Y174" s="43">
        <v>206</v>
      </c>
      <c r="Z174" s="43" t="s">
        <v>264</v>
      </c>
    </row>
    <row r="175" spans="25:26" x14ac:dyDescent="0.2">
      <c r="Y175" s="43">
        <v>286</v>
      </c>
      <c r="Z175" s="43" t="s">
        <v>264</v>
      </c>
    </row>
    <row r="176" spans="25:26" x14ac:dyDescent="0.2">
      <c r="Y176" s="43">
        <v>290</v>
      </c>
      <c r="Z176" s="43" t="s">
        <v>264</v>
      </c>
    </row>
    <row r="177" spans="25:27" x14ac:dyDescent="0.2">
      <c r="Y177" s="43">
        <v>389</v>
      </c>
      <c r="Z177" s="43" t="s">
        <v>264</v>
      </c>
    </row>
    <row r="178" spans="25:27" x14ac:dyDescent="0.2">
      <c r="Y178" s="43">
        <v>512</v>
      </c>
      <c r="Z178" s="43" t="s">
        <v>261</v>
      </c>
    </row>
    <row r="179" spans="25:27" x14ac:dyDescent="0.2">
      <c r="Y179" s="43">
        <v>593</v>
      </c>
      <c r="Z179" s="43" t="s">
        <v>261</v>
      </c>
    </row>
    <row r="183" spans="25:27" x14ac:dyDescent="0.2">
      <c r="Y183" s="43" t="s">
        <v>265</v>
      </c>
      <c r="Z183" s="43">
        <v>206</v>
      </c>
      <c r="AA183" s="43" t="s">
        <v>257</v>
      </c>
    </row>
    <row r="184" spans="25:27" x14ac:dyDescent="0.2">
      <c r="Y184" s="43" t="str">
        <f>Y183</f>
        <v>АТ "МІСТО БАНК"</v>
      </c>
      <c r="Z184" s="43">
        <f>Z183</f>
        <v>206</v>
      </c>
      <c r="AA184" s="43" t="s">
        <v>259</v>
      </c>
    </row>
    <row r="185" spans="25:27" x14ac:dyDescent="0.2">
      <c r="Y185" s="43" t="s">
        <v>266</v>
      </c>
      <c r="Z185" s="43">
        <v>62</v>
      </c>
      <c r="AA185" s="43" t="s">
        <v>257</v>
      </c>
    </row>
    <row r="186" spans="25:27" x14ac:dyDescent="0.2">
      <c r="Y186" s="43" t="str">
        <f>Y185</f>
        <v>АТ "ТАСКОМБАНК"</v>
      </c>
      <c r="Z186" s="43">
        <f>Z185</f>
        <v>62</v>
      </c>
      <c r="AA186" s="43" t="s">
        <v>259</v>
      </c>
    </row>
    <row r="187" spans="25:27" x14ac:dyDescent="0.2">
      <c r="Y187" s="43" t="s">
        <v>267</v>
      </c>
      <c r="Z187" s="43">
        <v>88</v>
      </c>
      <c r="AA187" s="43" t="s">
        <v>257</v>
      </c>
    </row>
    <row r="188" spans="25:27" x14ac:dyDescent="0.2">
      <c r="Y188" s="43" t="str">
        <f>Y187</f>
        <v>ПАТ "КРЕДОБАНК"</v>
      </c>
      <c r="Z188" s="43">
        <f>Z187</f>
        <v>88</v>
      </c>
      <c r="AA188" s="43" t="s">
        <v>259</v>
      </c>
    </row>
    <row r="189" spans="25:27" x14ac:dyDescent="0.2">
      <c r="Y189" s="43" t="s">
        <v>268</v>
      </c>
      <c r="Z189" s="43">
        <v>243</v>
      </c>
      <c r="AA189" s="43" t="s">
        <v>257</v>
      </c>
    </row>
    <row r="190" spans="25:27" x14ac:dyDescent="0.2">
      <c r="Y190" s="43" t="str">
        <f>Y189</f>
        <v>ПАТ "КБ "Земельний Капітал"</v>
      </c>
      <c r="Z190" s="43">
        <f>Z189</f>
        <v>243</v>
      </c>
      <c r="AA190" s="43" t="s">
        <v>259</v>
      </c>
    </row>
    <row r="191" spans="25:27" x14ac:dyDescent="0.2">
      <c r="Y191" s="43" t="s">
        <v>269</v>
      </c>
      <c r="Z191" s="43">
        <v>72</v>
      </c>
      <c r="AA191" s="43" t="s">
        <v>257</v>
      </c>
    </row>
    <row r="192" spans="25:27" x14ac:dyDescent="0.2">
      <c r="Y192" s="43" t="str">
        <f>Y191</f>
        <v>ПУБЛІЧНЕ АТ "БАНК ФАМІЛЬНИЙ</v>
      </c>
      <c r="Z192" s="43">
        <f>Z191</f>
        <v>72</v>
      </c>
      <c r="AA192" s="43" t="s">
        <v>259</v>
      </c>
    </row>
    <row r="193" spans="25:27" x14ac:dyDescent="0.2">
      <c r="Y193" s="43" t="s">
        <v>270</v>
      </c>
      <c r="Z193" s="43">
        <v>113</v>
      </c>
      <c r="AA193" s="43" t="s">
        <v>257</v>
      </c>
    </row>
    <row r="194" spans="25:27" x14ac:dyDescent="0.2">
      <c r="Y194" s="43" t="str">
        <f>Y193</f>
        <v>ПАТ "Полтава-банк"</v>
      </c>
      <c r="Z194" s="43">
        <f>Z193</f>
        <v>113</v>
      </c>
      <c r="AA194" s="43" t="s">
        <v>259</v>
      </c>
    </row>
    <row r="195" spans="25:27" x14ac:dyDescent="0.2">
      <c r="Y195" s="43" t="s">
        <v>271</v>
      </c>
      <c r="Z195" s="43">
        <v>407</v>
      </c>
      <c r="AA195" s="43" t="s">
        <v>257</v>
      </c>
    </row>
    <row r="196" spans="25:27" x14ac:dyDescent="0.2">
      <c r="Y196" s="43" t="str">
        <f>Y195</f>
        <v>ПАТ "Дойче Банк ДБУ"</v>
      </c>
      <c r="Z196" s="43">
        <f>Z195</f>
        <v>407</v>
      </c>
      <c r="AA196" s="43" t="s">
        <v>259</v>
      </c>
    </row>
    <row r="197" spans="25:27" x14ac:dyDescent="0.2">
      <c r="Y197" s="43" t="s">
        <v>272</v>
      </c>
      <c r="Z197" s="43">
        <v>593</v>
      </c>
      <c r="AA197" s="43" t="s">
        <v>257</v>
      </c>
    </row>
    <row r="198" spans="25:27" x14ac:dyDescent="0.2">
      <c r="Y198" s="43" t="str">
        <f>Y197</f>
        <v>ПАТ "РОЗРАХУНКОВИЙ ЦЕНТР"</v>
      </c>
      <c r="Z198" s="43">
        <f>Z197</f>
        <v>593</v>
      </c>
      <c r="AA198" s="43" t="s">
        <v>259</v>
      </c>
    </row>
    <row r="199" spans="25:27" x14ac:dyDescent="0.2">
      <c r="Y199" s="43" t="s">
        <v>273</v>
      </c>
      <c r="Z199" s="43">
        <v>91</v>
      </c>
      <c r="AA199" s="43" t="s">
        <v>257</v>
      </c>
    </row>
    <row r="200" spans="25:27" x14ac:dyDescent="0.2">
      <c r="Y200" s="43" t="str">
        <f>Y199</f>
        <v>ПАТ АКБ "Львів"</v>
      </c>
      <c r="Z200" s="43">
        <f>Z199</f>
        <v>91</v>
      </c>
      <c r="AA200" s="43" t="s">
        <v>259</v>
      </c>
    </row>
    <row r="201" spans="25:27" x14ac:dyDescent="0.2">
      <c r="Y201" s="43" t="s">
        <v>274</v>
      </c>
      <c r="Z201" s="43">
        <v>106</v>
      </c>
      <c r="AA201" s="43" t="s">
        <v>257</v>
      </c>
    </row>
    <row r="202" spans="25:27" x14ac:dyDescent="0.2">
      <c r="Y202" s="43" t="str">
        <f>Y201</f>
        <v>Акціонерний банк"Південний"</v>
      </c>
      <c r="Z202" s="43">
        <f>Z201</f>
        <v>106</v>
      </c>
      <c r="AA202" s="43" t="s">
        <v>259</v>
      </c>
    </row>
    <row r="203" spans="25:27" x14ac:dyDescent="0.2">
      <c r="Y203" s="43" t="s">
        <v>275</v>
      </c>
      <c r="Z203" s="43">
        <v>126</v>
      </c>
      <c r="AA203" s="43" t="s">
        <v>257</v>
      </c>
    </row>
    <row r="204" spans="25:27" x14ac:dyDescent="0.2">
      <c r="Y204" s="43" t="str">
        <f>Y203</f>
        <v>ПАТ "МЕГАБАНК", Харків</v>
      </c>
      <c r="Z204" s="43">
        <f>Z203</f>
        <v>126</v>
      </c>
      <c r="AA204" s="43" t="s">
        <v>259</v>
      </c>
    </row>
    <row r="205" spans="25:27" x14ac:dyDescent="0.2">
      <c r="Y205" s="43" t="s">
        <v>276</v>
      </c>
      <c r="Z205" s="43">
        <v>128</v>
      </c>
      <c r="AA205" s="43" t="s">
        <v>257</v>
      </c>
    </row>
    <row r="206" spans="25:27" x14ac:dyDescent="0.2">
      <c r="Y206" s="43" t="str">
        <f>Y205</f>
        <v>ПАТ "СКАЙ БАНК"</v>
      </c>
      <c r="Z206" s="43">
        <f>Z205</f>
        <v>128</v>
      </c>
      <c r="AA206" s="43" t="s">
        <v>259</v>
      </c>
    </row>
    <row r="207" spans="25:27" x14ac:dyDescent="0.2">
      <c r="Y207" s="43" t="s">
        <v>277</v>
      </c>
      <c r="Z207" s="43">
        <v>133</v>
      </c>
      <c r="AA207" s="43" t="s">
        <v>257</v>
      </c>
    </row>
    <row r="208" spans="25:27" x14ac:dyDescent="0.2">
      <c r="Y208" s="43" t="str">
        <f>Y207</f>
        <v>ПАТ "АСВІО БАНК"</v>
      </c>
      <c r="Z208" s="43">
        <f>Z207</f>
        <v>133</v>
      </c>
      <c r="AA208" s="43" t="s">
        <v>259</v>
      </c>
    </row>
    <row r="209" spans="25:27" x14ac:dyDescent="0.2">
      <c r="Y209" s="43" t="s">
        <v>278</v>
      </c>
      <c r="Z209" s="43">
        <v>142</v>
      </c>
      <c r="AA209" s="43" t="s">
        <v>257</v>
      </c>
    </row>
    <row r="210" spans="25:27" x14ac:dyDescent="0.2">
      <c r="Y210" s="43" t="str">
        <f>Y209</f>
        <v>ПАТ "Ідея Банк"</v>
      </c>
      <c r="Z210" s="43">
        <f>Z209</f>
        <v>142</v>
      </c>
      <c r="AA210" s="43" t="s">
        <v>259</v>
      </c>
    </row>
    <row r="211" spans="25:27" x14ac:dyDescent="0.2">
      <c r="Y211" s="43" t="s">
        <v>279</v>
      </c>
      <c r="Z211" s="43">
        <v>143</v>
      </c>
      <c r="AA211" s="43" t="s">
        <v>257</v>
      </c>
    </row>
    <row r="212" spans="25:27" x14ac:dyDescent="0.2">
      <c r="Y212" s="43" t="str">
        <f>Y211</f>
        <v>АТ "КомІнвестБанк"</v>
      </c>
      <c r="Z212" s="43">
        <f>Z211</f>
        <v>143</v>
      </c>
      <c r="AA212" s="43" t="s">
        <v>259</v>
      </c>
    </row>
    <row r="213" spans="25:27" x14ac:dyDescent="0.2">
      <c r="Y213" s="43" t="s">
        <v>280</v>
      </c>
      <c r="Z213" s="43">
        <v>153</v>
      </c>
      <c r="AA213" s="43" t="s">
        <v>257</v>
      </c>
    </row>
    <row r="214" spans="25:27" x14ac:dyDescent="0.2">
      <c r="Y214" s="43" t="str">
        <f>Y213</f>
        <v>ПАТКБ "ПРАВЕКС-БАНК"</v>
      </c>
      <c r="Z214" s="43">
        <f>Z213</f>
        <v>153</v>
      </c>
      <c r="AA214" s="43" t="s">
        <v>259</v>
      </c>
    </row>
    <row r="215" spans="25:27" x14ac:dyDescent="0.2">
      <c r="Y215" s="43" t="s">
        <v>281</v>
      </c>
      <c r="Z215" s="43">
        <v>191</v>
      </c>
      <c r="AA215" s="43" t="s">
        <v>257</v>
      </c>
    </row>
    <row r="216" spans="25:27" x14ac:dyDescent="0.2">
      <c r="Y216" s="43" t="str">
        <f>Y215</f>
        <v>ПАТ АКБ "Аркада"</v>
      </c>
      <c r="Z216" s="43">
        <f>Z215</f>
        <v>191</v>
      </c>
      <c r="AA216" s="43" t="s">
        <v>259</v>
      </c>
    </row>
    <row r="217" spans="25:27" x14ac:dyDescent="0.2">
      <c r="Y217" s="43" t="s">
        <v>282</v>
      </c>
      <c r="Z217" s="43">
        <v>241</v>
      </c>
      <c r="AA217" s="43" t="s">
        <v>257</v>
      </c>
    </row>
    <row r="218" spans="25:27" x14ac:dyDescent="0.2">
      <c r="Y218" s="43" t="str">
        <f>Y217</f>
        <v>ПАТ "АЙБОКС БАНК"</v>
      </c>
      <c r="Z218" s="43">
        <f>Z217</f>
        <v>241</v>
      </c>
      <c r="AA218" s="43" t="s">
        <v>259</v>
      </c>
    </row>
    <row r="219" spans="25:27" x14ac:dyDescent="0.2">
      <c r="Y219" s="43" t="s">
        <v>283</v>
      </c>
      <c r="Z219" s="43">
        <v>290</v>
      </c>
      <c r="AA219" s="43" t="s">
        <v>257</v>
      </c>
    </row>
    <row r="220" spans="25:27" x14ac:dyDescent="0.2">
      <c r="Y220" s="43" t="str">
        <f>Y219</f>
        <v>"Перший Інвестиційний Банк"</v>
      </c>
      <c r="Z220" s="43">
        <f>Z219</f>
        <v>290</v>
      </c>
      <c r="AA220" s="43" t="s">
        <v>259</v>
      </c>
    </row>
    <row r="221" spans="25:27" x14ac:dyDescent="0.2">
      <c r="Y221" s="43" t="s">
        <v>284</v>
      </c>
      <c r="Z221" s="43">
        <v>311</v>
      </c>
      <c r="AA221" s="43" t="s">
        <v>257</v>
      </c>
    </row>
    <row r="222" spans="25:27" x14ac:dyDescent="0.2">
      <c r="Y222" s="43" t="str">
        <f>Y221</f>
        <v>ПАТ "АКБ "Траст-капітал"</v>
      </c>
      <c r="Z222" s="43">
        <f>Z221</f>
        <v>311</v>
      </c>
      <c r="AA222" s="43" t="s">
        <v>259</v>
      </c>
    </row>
    <row r="223" spans="25:27" x14ac:dyDescent="0.2">
      <c r="Y223" s="43" t="s">
        <v>285</v>
      </c>
      <c r="Z223" s="43">
        <v>313</v>
      </c>
      <c r="AA223" s="43" t="s">
        <v>257</v>
      </c>
    </row>
    <row r="224" spans="25:27" x14ac:dyDescent="0.2">
      <c r="Y224" s="43" t="str">
        <f>Y223</f>
        <v>Укр.банк реконстр.та розв.</v>
      </c>
      <c r="Z224" s="43">
        <f>Z223</f>
        <v>313</v>
      </c>
      <c r="AA224" s="43" t="s">
        <v>259</v>
      </c>
    </row>
    <row r="225" spans="25:27" x14ac:dyDescent="0.2">
      <c r="Y225" s="43" t="s">
        <v>286</v>
      </c>
      <c r="Z225" s="43">
        <v>386</v>
      </c>
      <c r="AA225" s="43" t="s">
        <v>257</v>
      </c>
    </row>
    <row r="226" spans="25:27" x14ac:dyDescent="0.2">
      <c r="Y226" s="43" t="str">
        <f>Y225</f>
        <v>ПАТ "КБ "ГЛОБУС"</v>
      </c>
      <c r="Z226" s="43">
        <f>Z225</f>
        <v>386</v>
      </c>
      <c r="AA226" s="43" t="s">
        <v>259</v>
      </c>
    </row>
    <row r="227" spans="25:27" x14ac:dyDescent="0.2">
      <c r="Y227" s="43" t="s">
        <v>287</v>
      </c>
      <c r="Z227" s="43">
        <v>389</v>
      </c>
      <c r="AA227" s="43" t="s">
        <v>257</v>
      </c>
    </row>
    <row r="228" spans="25:27" x14ac:dyDescent="0.2">
      <c r="Y228" s="43" t="str">
        <f>Y227</f>
        <v>ПАТ "МІБ"</v>
      </c>
      <c r="Z228" s="43">
        <f>Z227</f>
        <v>389</v>
      </c>
      <c r="AA228" s="43" t="s">
        <v>259</v>
      </c>
    </row>
    <row r="229" spans="25:27" x14ac:dyDescent="0.2">
      <c r="Y229" s="43" t="s">
        <v>288</v>
      </c>
      <c r="Z229" s="43">
        <v>392</v>
      </c>
      <c r="AA229" s="43" t="s">
        <v>257</v>
      </c>
    </row>
    <row r="230" spans="25:27" x14ac:dyDescent="0.2">
      <c r="Y230" s="43" t="str">
        <f>Y229</f>
        <v>ПуАТ "КБ "Акордбанк"</v>
      </c>
      <c r="Z230" s="43">
        <f>Z229</f>
        <v>392</v>
      </c>
      <c r="AA230" s="43" t="s">
        <v>259</v>
      </c>
    </row>
    <row r="231" spans="25:27" x14ac:dyDescent="0.2">
      <c r="Y231" s="43" t="s">
        <v>289</v>
      </c>
      <c r="Z231" s="43">
        <v>395</v>
      </c>
      <c r="AA231" s="43" t="s">
        <v>257</v>
      </c>
    </row>
    <row r="232" spans="25:27" x14ac:dyDescent="0.2">
      <c r="Y232" s="43" t="str">
        <f>Y231</f>
        <v>ПАТ "ЄВРОПРОМБАНК"</v>
      </c>
      <c r="Z232" s="43">
        <f>Z231</f>
        <v>395</v>
      </c>
      <c r="AA232" s="43" t="s">
        <v>259</v>
      </c>
    </row>
    <row r="233" spans="25:27" x14ac:dyDescent="0.2">
      <c r="Y233" s="43" t="s">
        <v>290</v>
      </c>
      <c r="Z233" s="43">
        <v>460</v>
      </c>
      <c r="AA233" s="43" t="s">
        <v>257</v>
      </c>
    </row>
    <row r="234" spans="25:27" x14ac:dyDescent="0.2">
      <c r="Y234" s="43" t="str">
        <f>Y233</f>
        <v>ПАТ "БАНК СІЧ"</v>
      </c>
      <c r="Z234" s="43">
        <f>Z233</f>
        <v>460</v>
      </c>
      <c r="AA234" s="43" t="s">
        <v>259</v>
      </c>
    </row>
    <row r="235" spans="25:27" x14ac:dyDescent="0.2">
      <c r="Y235" s="43" t="s">
        <v>291</v>
      </c>
      <c r="Z235" s="43">
        <v>634</v>
      </c>
      <c r="AA235" s="43" t="s">
        <v>257</v>
      </c>
    </row>
    <row r="236" spans="25:27" x14ac:dyDescent="0.2">
      <c r="Y236" s="43" t="str">
        <f>Y235</f>
        <v>ПАТ "БАНК "ПОРТАЛ"</v>
      </c>
      <c r="Z236" s="43">
        <f>Z235</f>
        <v>634</v>
      </c>
      <c r="AA236" s="43" t="s">
        <v>259</v>
      </c>
    </row>
    <row r="237" spans="25:27" x14ac:dyDescent="0.2">
      <c r="Y237" s="43" t="s">
        <v>292</v>
      </c>
      <c r="Z237" s="43">
        <v>694</v>
      </c>
      <c r="AA237" s="43" t="s">
        <v>257</v>
      </c>
    </row>
    <row r="238" spans="25:27" x14ac:dyDescent="0.2">
      <c r="Y238" s="43" t="str">
        <f>Y237</f>
        <v>ПАТ"ПЕРЕХ.БАНК"КРИСТАЛБАНК"</v>
      </c>
      <c r="Z238" s="43">
        <f>Z237</f>
        <v>694</v>
      </c>
      <c r="AA238" s="43" t="s">
        <v>259</v>
      </c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B782BA36-9F13-4918-81EA-7D469FBA9491}">
            <xm:f>'C:\LCR_КР\[Копия LCR_6Kx_Динаміка.xlsb]SPR'!#REF!</xm:f>
            <x14:dxf>
              <fill>
                <patternFill>
                  <bgColor theme="5" tint="0.79998168889431442"/>
                </patternFill>
              </fill>
            </x14:dxf>
          </x14:cfRule>
          <xm:sqref>F139:AA139 CI139:CO139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37"/>
  <sheetViews>
    <sheetView workbookViewId="0">
      <pane xSplit="5" ySplit="5" topLeftCell="F51" activePane="bottomRight" state="frozen"/>
      <selection activeCell="AB105" sqref="AB105"/>
      <selection pane="topRight" activeCell="AB105" sqref="AB105"/>
      <selection pane="bottomLeft" activeCell="AB105" sqref="AB105"/>
      <selection pane="bottomRight" activeCell="AB105" sqref="AB105"/>
    </sheetView>
  </sheetViews>
  <sheetFormatPr defaultRowHeight="12.75" x14ac:dyDescent="0.2"/>
  <cols>
    <col min="1" max="3" width="0" style="43" hidden="1" customWidth="1"/>
    <col min="4" max="4" width="19.140625" style="43" customWidth="1"/>
    <col min="5" max="5" width="58.28515625" style="43" customWidth="1"/>
    <col min="6" max="66" width="12.5703125" style="43" customWidth="1"/>
    <col min="67" max="16384" width="9.140625" style="43"/>
  </cols>
  <sheetData>
    <row r="1" spans="1:114" x14ac:dyDescent="0.2">
      <c r="E1" s="44" t="s">
        <v>295</v>
      </c>
    </row>
    <row r="2" spans="1:114" x14ac:dyDescent="0.2">
      <c r="E2" s="43">
        <v>1</v>
      </c>
    </row>
    <row r="4" spans="1:114" x14ac:dyDescent="0.2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114" x14ac:dyDescent="0.2">
      <c r="A5" s="2" t="s">
        <v>0</v>
      </c>
      <c r="B5" s="2" t="s">
        <v>1</v>
      </c>
      <c r="C5" s="2" t="s">
        <v>2</v>
      </c>
      <c r="D5" s="3" t="s">
        <v>294</v>
      </c>
      <c r="E5" s="4" t="s">
        <v>3</v>
      </c>
      <c r="F5" s="2">
        <f>ВВ!F5</f>
        <v>43864</v>
      </c>
      <c r="G5" s="2">
        <f>ВВ!G5</f>
        <v>43865</v>
      </c>
      <c r="H5" s="2">
        <f>ВВ!H5</f>
        <v>43866</v>
      </c>
      <c r="I5" s="2">
        <f>ВВ!I5</f>
        <v>43867</v>
      </c>
      <c r="J5" s="2">
        <f>ВВ!J5</f>
        <v>43868</v>
      </c>
      <c r="K5" s="2">
        <f>ВВ!K5</f>
        <v>43871</v>
      </c>
      <c r="L5" s="2">
        <f>ВВ!L5</f>
        <v>43872</v>
      </c>
      <c r="M5" s="2">
        <f>ВВ!M5</f>
        <v>43873</v>
      </c>
      <c r="N5" s="2">
        <f>ВВ!N5</f>
        <v>43874</v>
      </c>
      <c r="O5" s="2">
        <f>ВВ!O5</f>
        <v>43875</v>
      </c>
      <c r="P5" s="2">
        <f>ВВ!P5</f>
        <v>43878</v>
      </c>
      <c r="Q5" s="2">
        <f>ВВ!Q5</f>
        <v>43879</v>
      </c>
      <c r="R5" s="2">
        <f>ВВ!R5</f>
        <v>43880</v>
      </c>
      <c r="S5" s="2">
        <f>ВВ!S5</f>
        <v>43881</v>
      </c>
      <c r="T5" s="2">
        <f>ВВ!T5</f>
        <v>43882</v>
      </c>
      <c r="U5" s="2">
        <f>ВВ!U5</f>
        <v>43885</v>
      </c>
      <c r="V5" s="2">
        <f>ВВ!V5</f>
        <v>43886</v>
      </c>
      <c r="W5" s="2">
        <f>ВВ!W5</f>
        <v>43887</v>
      </c>
      <c r="X5" s="2">
        <f>ВВ!X5</f>
        <v>43888</v>
      </c>
      <c r="Y5" s="2">
        <f>ВВ!Y5</f>
        <v>43889</v>
      </c>
      <c r="Z5" s="2">
        <f>ВВ!Z5</f>
        <v>43892</v>
      </c>
      <c r="AA5" s="2">
        <f>ВВ!AA5</f>
        <v>43893</v>
      </c>
    </row>
    <row r="6" spans="1:114" x14ac:dyDescent="0.2">
      <c r="A6" s="5"/>
      <c r="B6" s="5"/>
      <c r="C6" s="5"/>
      <c r="D6" s="6"/>
      <c r="E6" s="7" t="s">
        <v>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114" x14ac:dyDescent="0.2">
      <c r="A7" s="9"/>
      <c r="B7" s="9"/>
      <c r="C7" s="10"/>
      <c r="D7" s="9"/>
      <c r="E7" s="9" t="s">
        <v>5</v>
      </c>
      <c r="F7" s="11">
        <f>F8+F9</f>
        <v>9817.2139404100035</v>
      </c>
      <c r="G7" s="11">
        <f t="shared" ref="G7:BK7" si="0">G8+G9</f>
        <v>9845.6058809899951</v>
      </c>
      <c r="H7" s="11">
        <f t="shared" si="0"/>
        <v>9910.6614614999999</v>
      </c>
      <c r="I7" s="11">
        <f t="shared" si="0"/>
        <v>10059.559313650007</v>
      </c>
      <c r="J7" s="11">
        <f t="shared" si="0"/>
        <v>9980.053845950004</v>
      </c>
      <c r="K7" s="11">
        <f t="shared" si="0"/>
        <v>9701.4102164100022</v>
      </c>
      <c r="L7" s="11">
        <f t="shared" si="0"/>
        <v>8996.653715530003</v>
      </c>
      <c r="M7" s="11">
        <f t="shared" si="0"/>
        <v>9038.3036288999992</v>
      </c>
      <c r="N7" s="11">
        <f t="shared" si="0"/>
        <v>9316.1165379899976</v>
      </c>
      <c r="O7" s="11">
        <f t="shared" si="0"/>
        <v>9440.3740995800017</v>
      </c>
      <c r="P7" s="11">
        <f t="shared" si="0"/>
        <v>9426.2197644400039</v>
      </c>
      <c r="Q7" s="11">
        <f t="shared" si="0"/>
        <v>9528.1735315900005</v>
      </c>
      <c r="R7" s="11">
        <f t="shared" si="0"/>
        <v>9458.6134413900018</v>
      </c>
      <c r="S7" s="11">
        <f t="shared" si="0"/>
        <v>9489.4732827000007</v>
      </c>
      <c r="T7" s="11">
        <f t="shared" si="0"/>
        <v>9634.929299680005</v>
      </c>
      <c r="U7" s="11">
        <f t="shared" si="0"/>
        <v>9457.526286330005</v>
      </c>
      <c r="V7" s="11">
        <f t="shared" si="0"/>
        <v>9056.9966697599993</v>
      </c>
      <c r="W7" s="11">
        <f t="shared" si="0"/>
        <v>9131.5436431800008</v>
      </c>
      <c r="X7" s="11">
        <f t="shared" si="0"/>
        <v>9114.1476876000015</v>
      </c>
      <c r="Y7" s="11">
        <f t="shared" si="0"/>
        <v>9112.1595759900028</v>
      </c>
      <c r="Z7" s="11">
        <f t="shared" si="0"/>
        <v>9034.2215687200041</v>
      </c>
      <c r="AA7" s="11">
        <f t="shared" si="0"/>
        <v>9060.0153381800028</v>
      </c>
    </row>
    <row r="8" spans="1:114" x14ac:dyDescent="0.2">
      <c r="A8" s="12">
        <v>1</v>
      </c>
      <c r="B8" s="12">
        <v>1</v>
      </c>
      <c r="C8" s="13"/>
      <c r="D8" s="12" t="s">
        <v>6</v>
      </c>
      <c r="E8" s="12" t="s">
        <v>7</v>
      </c>
      <c r="F8" s="14">
        <v>9847.2139404100035</v>
      </c>
      <c r="G8" s="14">
        <v>9874.6058809899951</v>
      </c>
      <c r="H8" s="14">
        <v>9940.6614614999999</v>
      </c>
      <c r="I8" s="14">
        <v>10089.559313650007</v>
      </c>
      <c r="J8" s="14">
        <v>10010.053845950004</v>
      </c>
      <c r="K8" s="14">
        <v>9728.4102164100022</v>
      </c>
      <c r="L8" s="14">
        <v>9027.653715530003</v>
      </c>
      <c r="M8" s="14">
        <v>9066.3036288999992</v>
      </c>
      <c r="N8" s="14">
        <v>9348.1165379899976</v>
      </c>
      <c r="O8" s="14">
        <v>9468.3740995800017</v>
      </c>
      <c r="P8" s="14">
        <v>9455.2197644400039</v>
      </c>
      <c r="Q8" s="14">
        <v>9560.1735315900005</v>
      </c>
      <c r="R8" s="14">
        <v>9485.6134413900018</v>
      </c>
      <c r="S8" s="14">
        <v>9517.4732827000007</v>
      </c>
      <c r="T8" s="14">
        <v>9662.929299680005</v>
      </c>
      <c r="U8" s="14">
        <v>9488.526286330005</v>
      </c>
      <c r="V8" s="14">
        <v>9088.9966697599993</v>
      </c>
      <c r="W8" s="14">
        <v>9161.5436431800008</v>
      </c>
      <c r="X8" s="14">
        <v>9142.1476876000015</v>
      </c>
      <c r="Y8" s="14">
        <v>9140.1595759900028</v>
      </c>
      <c r="Z8" s="14">
        <v>9061.2215687200041</v>
      </c>
      <c r="AA8" s="14">
        <v>9087.0153381800028</v>
      </c>
    </row>
    <row r="9" spans="1:114" x14ac:dyDescent="0.2">
      <c r="A9" s="12">
        <v>1</v>
      </c>
      <c r="B9" s="12">
        <v>1</v>
      </c>
      <c r="C9" s="13"/>
      <c r="D9" s="12" t="s">
        <v>8</v>
      </c>
      <c r="E9" s="12" t="s">
        <v>9</v>
      </c>
      <c r="F9" s="14">
        <v>-30</v>
      </c>
      <c r="G9" s="14">
        <v>-29</v>
      </c>
      <c r="H9" s="14">
        <v>-30</v>
      </c>
      <c r="I9" s="14">
        <v>-30</v>
      </c>
      <c r="J9" s="14">
        <v>-30</v>
      </c>
      <c r="K9" s="14">
        <v>-27</v>
      </c>
      <c r="L9" s="14">
        <v>-31</v>
      </c>
      <c r="M9" s="14">
        <v>-28</v>
      </c>
      <c r="N9" s="14">
        <v>-32</v>
      </c>
      <c r="O9" s="14">
        <v>-28</v>
      </c>
      <c r="P9" s="14">
        <v>-29</v>
      </c>
      <c r="Q9" s="14">
        <v>-32</v>
      </c>
      <c r="R9" s="14">
        <v>-27</v>
      </c>
      <c r="S9" s="14">
        <v>-28</v>
      </c>
      <c r="T9" s="14">
        <v>-28</v>
      </c>
      <c r="U9" s="14">
        <v>-31</v>
      </c>
      <c r="V9" s="14">
        <v>-32</v>
      </c>
      <c r="W9" s="14">
        <v>-30</v>
      </c>
      <c r="X9" s="14">
        <v>-28</v>
      </c>
      <c r="Y9" s="14">
        <v>-28</v>
      </c>
      <c r="Z9" s="14">
        <v>-27</v>
      </c>
      <c r="AA9" s="14">
        <v>-27</v>
      </c>
    </row>
    <row r="10" spans="1:114" x14ac:dyDescent="0.2">
      <c r="A10" s="12">
        <v>1</v>
      </c>
      <c r="B10" s="12">
        <v>1</v>
      </c>
      <c r="C10" s="13"/>
      <c r="D10" s="15" t="s">
        <v>10</v>
      </c>
      <c r="E10" s="15" t="s">
        <v>11</v>
      </c>
      <c r="F10" s="14">
        <v>30539.698371369996</v>
      </c>
      <c r="G10" s="14">
        <v>29789.756868420001</v>
      </c>
      <c r="H10" s="14">
        <v>40366.329429099984</v>
      </c>
      <c r="I10" s="14">
        <v>30531.85969994</v>
      </c>
      <c r="J10" s="14">
        <v>28235.31760187</v>
      </c>
      <c r="K10" s="14">
        <v>21427.664793240001</v>
      </c>
      <c r="L10" s="14">
        <v>27143.627965460011</v>
      </c>
      <c r="M10" s="14">
        <v>26764.658177770001</v>
      </c>
      <c r="N10" s="14">
        <v>24494.005415399999</v>
      </c>
      <c r="O10" s="14">
        <v>28460.438876239983</v>
      </c>
      <c r="P10" s="14">
        <v>28341.016827830012</v>
      </c>
      <c r="Q10" s="14">
        <v>29539.917705669999</v>
      </c>
      <c r="R10" s="14">
        <v>28382.085060339985</v>
      </c>
      <c r="S10" s="14">
        <v>29199.169278349989</v>
      </c>
      <c r="T10" s="14">
        <v>31134.190561180003</v>
      </c>
      <c r="U10" s="14">
        <v>32092.13305706</v>
      </c>
      <c r="V10" s="14">
        <v>32606.342908729996</v>
      </c>
      <c r="W10" s="14">
        <v>33640.330524029996</v>
      </c>
      <c r="X10" s="14">
        <v>30500.846517429993</v>
      </c>
      <c r="Y10" s="14">
        <v>31433.503608809995</v>
      </c>
      <c r="Z10" s="14">
        <v>25521.891966620005</v>
      </c>
      <c r="AA10" s="14">
        <v>26559.236172860008</v>
      </c>
    </row>
    <row r="11" spans="1:114" x14ac:dyDescent="0.2">
      <c r="A11" s="12"/>
      <c r="B11" s="12"/>
      <c r="C11" s="13"/>
      <c r="D11" s="12"/>
      <c r="E11" s="15" t="s">
        <v>12</v>
      </c>
      <c r="F11" s="11">
        <f>F12+F15+F16+F17</f>
        <v>51630.044099999999</v>
      </c>
      <c r="G11" s="11">
        <f t="shared" ref="G11:BK11" si="1">G12+G15+G16+G17</f>
        <v>52125.626499999998</v>
      </c>
      <c r="H11" s="11">
        <f t="shared" si="1"/>
        <v>52101.655100000004</v>
      </c>
      <c r="I11" s="11">
        <f t="shared" si="1"/>
        <v>51871.406045000003</v>
      </c>
      <c r="J11" s="11">
        <f t="shared" si="1"/>
        <v>51609.008431039998</v>
      </c>
      <c r="K11" s="11">
        <f t="shared" si="1"/>
        <v>52191.059681040002</v>
      </c>
      <c r="L11" s="11">
        <f t="shared" si="1"/>
        <v>52115.715164369998</v>
      </c>
      <c r="M11" s="11">
        <f t="shared" si="1"/>
        <v>51348.2045</v>
      </c>
      <c r="N11" s="11">
        <f t="shared" si="1"/>
        <v>51606.539299999997</v>
      </c>
      <c r="O11" s="11">
        <f t="shared" si="1"/>
        <v>51853.952299999997</v>
      </c>
      <c r="P11" s="11">
        <f t="shared" si="1"/>
        <v>51705.952299999997</v>
      </c>
      <c r="Q11" s="11">
        <f t="shared" si="1"/>
        <v>51422.952299999997</v>
      </c>
      <c r="R11" s="11">
        <f t="shared" si="1"/>
        <v>51914.952299999997</v>
      </c>
      <c r="S11" s="11">
        <f t="shared" si="1"/>
        <v>51658.674800000001</v>
      </c>
      <c r="T11" s="11">
        <f t="shared" si="1"/>
        <v>51566.904799999997</v>
      </c>
      <c r="U11" s="11">
        <f t="shared" si="1"/>
        <v>54978.904799999997</v>
      </c>
      <c r="V11" s="11">
        <f t="shared" si="1"/>
        <v>51118.891799999998</v>
      </c>
      <c r="W11" s="11">
        <f t="shared" si="1"/>
        <v>52821.548799999997</v>
      </c>
      <c r="X11" s="11">
        <f t="shared" si="1"/>
        <v>52664.641450000003</v>
      </c>
      <c r="Y11" s="11">
        <f t="shared" si="1"/>
        <v>57176.692450000002</v>
      </c>
      <c r="Z11" s="11">
        <f t="shared" si="1"/>
        <v>52273.981</v>
      </c>
      <c r="AA11" s="11">
        <f t="shared" si="1"/>
        <v>54491.328999999998</v>
      </c>
    </row>
    <row r="12" spans="1:114" x14ac:dyDescent="0.2">
      <c r="A12" s="12"/>
      <c r="B12" s="16"/>
      <c r="C12" s="10"/>
      <c r="D12" s="17"/>
      <c r="E12" s="17" t="s">
        <v>13</v>
      </c>
      <c r="F12" s="11">
        <f>IF($E$2=2,0,F13+F14)</f>
        <v>50817</v>
      </c>
      <c r="G12" s="11">
        <f t="shared" ref="G12:BK12" si="2">IF($E$2=2,0,G13+G14)</f>
        <v>50919</v>
      </c>
      <c r="H12" s="11">
        <f t="shared" si="2"/>
        <v>50833</v>
      </c>
      <c r="I12" s="11">
        <f t="shared" si="2"/>
        <v>50349</v>
      </c>
      <c r="J12" s="11">
        <f t="shared" si="2"/>
        <v>50083</v>
      </c>
      <c r="K12" s="11">
        <f t="shared" si="2"/>
        <v>50665</v>
      </c>
      <c r="L12" s="11">
        <f t="shared" si="2"/>
        <v>50649</v>
      </c>
      <c r="M12" s="11">
        <f t="shared" si="2"/>
        <v>50082</v>
      </c>
      <c r="N12" s="11">
        <f t="shared" si="2"/>
        <v>50522</v>
      </c>
      <c r="O12" s="11">
        <f t="shared" si="2"/>
        <v>50743</v>
      </c>
      <c r="P12" s="11">
        <f t="shared" si="2"/>
        <v>50595</v>
      </c>
      <c r="Q12" s="11">
        <f t="shared" si="2"/>
        <v>50307</v>
      </c>
      <c r="R12" s="11">
        <f t="shared" si="2"/>
        <v>50799</v>
      </c>
      <c r="S12" s="11">
        <f t="shared" si="2"/>
        <v>50746</v>
      </c>
      <c r="T12" s="11">
        <f t="shared" si="2"/>
        <v>50663</v>
      </c>
      <c r="U12" s="11">
        <f t="shared" si="2"/>
        <v>53963</v>
      </c>
      <c r="V12" s="11">
        <f t="shared" si="2"/>
        <v>50218</v>
      </c>
      <c r="W12" s="11">
        <f t="shared" si="2"/>
        <v>51301</v>
      </c>
      <c r="X12" s="11">
        <f t="shared" si="2"/>
        <v>51439</v>
      </c>
      <c r="Y12" s="11">
        <f t="shared" si="2"/>
        <v>55953</v>
      </c>
      <c r="Z12" s="11">
        <f t="shared" si="2"/>
        <v>51383</v>
      </c>
      <c r="AA12" s="11">
        <f t="shared" si="2"/>
        <v>52489</v>
      </c>
    </row>
    <row r="13" spans="1:114" s="46" customFormat="1" x14ac:dyDescent="0.2">
      <c r="A13" s="37">
        <v>1</v>
      </c>
      <c r="B13" s="38">
        <v>0</v>
      </c>
      <c r="C13" s="39">
        <v>1</v>
      </c>
      <c r="D13" s="45" t="s">
        <v>14</v>
      </c>
      <c r="E13" s="45" t="s">
        <v>15</v>
      </c>
      <c r="F13" s="14">
        <v>50817</v>
      </c>
      <c r="G13" s="14">
        <v>50919</v>
      </c>
      <c r="H13" s="14">
        <v>50833</v>
      </c>
      <c r="I13" s="14">
        <v>50349</v>
      </c>
      <c r="J13" s="14">
        <v>50083</v>
      </c>
      <c r="K13" s="14">
        <v>50665</v>
      </c>
      <c r="L13" s="14">
        <v>50649</v>
      </c>
      <c r="M13" s="14">
        <v>50082</v>
      </c>
      <c r="N13" s="14">
        <v>50522</v>
      </c>
      <c r="O13" s="14">
        <v>50743</v>
      </c>
      <c r="P13" s="14">
        <v>50595</v>
      </c>
      <c r="Q13" s="14">
        <v>50307</v>
      </c>
      <c r="R13" s="14">
        <v>50799</v>
      </c>
      <c r="S13" s="14">
        <v>50746</v>
      </c>
      <c r="T13" s="14">
        <v>50663</v>
      </c>
      <c r="U13" s="14">
        <v>53963</v>
      </c>
      <c r="V13" s="14">
        <v>50218</v>
      </c>
      <c r="W13" s="14">
        <v>51301</v>
      </c>
      <c r="X13" s="14">
        <v>51439</v>
      </c>
      <c r="Y13" s="14">
        <v>55953</v>
      </c>
      <c r="Z13" s="14">
        <v>51383</v>
      </c>
      <c r="AA13" s="14">
        <v>52489</v>
      </c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</row>
    <row r="14" spans="1:114" s="46" customFormat="1" x14ac:dyDescent="0.2">
      <c r="A14" s="37">
        <v>1</v>
      </c>
      <c r="B14" s="38">
        <v>0</v>
      </c>
      <c r="C14" s="39">
        <v>2</v>
      </c>
      <c r="D14" s="45" t="s">
        <v>14</v>
      </c>
      <c r="E14" s="45" t="s">
        <v>16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</row>
    <row r="15" spans="1:114" x14ac:dyDescent="0.2">
      <c r="A15" s="12">
        <v>1</v>
      </c>
      <c r="B15" s="17">
        <v>1</v>
      </c>
      <c r="C15" s="10"/>
      <c r="D15" s="17" t="s">
        <v>17</v>
      </c>
      <c r="E15" s="17" t="s">
        <v>18</v>
      </c>
      <c r="F15" s="14">
        <v>813.04409999999996</v>
      </c>
      <c r="G15" s="14">
        <v>1206.6265000000001</v>
      </c>
      <c r="H15" s="14">
        <v>1268.6550999999999</v>
      </c>
      <c r="I15" s="14">
        <v>1522.4060449999999</v>
      </c>
      <c r="J15" s="14">
        <v>1526.00843104</v>
      </c>
      <c r="K15" s="14">
        <v>1526.05968104</v>
      </c>
      <c r="L15" s="14">
        <v>1466.7151643699999</v>
      </c>
      <c r="M15" s="14">
        <v>1266.2045000000001</v>
      </c>
      <c r="N15" s="14">
        <v>1084.5392999999999</v>
      </c>
      <c r="O15" s="14">
        <v>1110.9522999999999</v>
      </c>
      <c r="P15" s="14">
        <v>1110.9522999999999</v>
      </c>
      <c r="Q15" s="14">
        <v>1115.9522999999999</v>
      </c>
      <c r="R15" s="14">
        <v>1115.9522999999999</v>
      </c>
      <c r="S15" s="14">
        <v>912.6748</v>
      </c>
      <c r="T15" s="14">
        <v>903.90480000000002</v>
      </c>
      <c r="U15" s="14">
        <v>1015.9048</v>
      </c>
      <c r="V15" s="14">
        <v>900.89179999999999</v>
      </c>
      <c r="W15" s="14">
        <v>1520.5488</v>
      </c>
      <c r="X15" s="14">
        <v>1225.6414500000001</v>
      </c>
      <c r="Y15" s="14">
        <v>1223.69245</v>
      </c>
      <c r="Z15" s="14">
        <v>890.98099999999999</v>
      </c>
      <c r="AA15" s="14">
        <v>2002.329</v>
      </c>
    </row>
    <row r="16" spans="1:114" x14ac:dyDescent="0.2">
      <c r="A16" s="12">
        <v>0</v>
      </c>
      <c r="B16" s="17">
        <v>1</v>
      </c>
      <c r="C16" s="10"/>
      <c r="D16" s="17" t="s">
        <v>19</v>
      </c>
      <c r="E16" s="17" t="s">
        <v>300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</row>
    <row r="17" spans="1:27" x14ac:dyDescent="0.2">
      <c r="A17" s="12">
        <v>0</v>
      </c>
      <c r="B17" s="17">
        <v>0.85</v>
      </c>
      <c r="C17" s="10"/>
      <c r="D17" s="17" t="s">
        <v>21</v>
      </c>
      <c r="E17" s="17" t="s">
        <v>22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</row>
    <row r="18" spans="1:27" x14ac:dyDescent="0.2">
      <c r="A18" s="12">
        <v>1</v>
      </c>
      <c r="B18" s="17">
        <v>0</v>
      </c>
      <c r="C18" s="10"/>
      <c r="D18" s="9" t="s">
        <v>23</v>
      </c>
      <c r="E18" s="9" t="s">
        <v>24</v>
      </c>
      <c r="F18" s="14">
        <v>26977.75</v>
      </c>
      <c r="G18" s="14">
        <v>27722.5</v>
      </c>
      <c r="H18" s="14">
        <v>27349</v>
      </c>
      <c r="I18" s="14">
        <v>28461.5</v>
      </c>
      <c r="J18" s="14">
        <v>29128.75</v>
      </c>
      <c r="K18" s="14">
        <v>23714</v>
      </c>
      <c r="L18" s="14">
        <v>27167</v>
      </c>
      <c r="M18" s="14">
        <v>22623.5</v>
      </c>
      <c r="N18" s="14">
        <v>29966</v>
      </c>
      <c r="O18" s="14">
        <v>26304.5</v>
      </c>
      <c r="P18" s="14">
        <v>29485.75</v>
      </c>
      <c r="Q18" s="14">
        <v>25037.75</v>
      </c>
      <c r="R18" s="14">
        <v>22679.75</v>
      </c>
      <c r="S18" s="14">
        <v>27310</v>
      </c>
      <c r="T18" s="14">
        <v>25139.75</v>
      </c>
      <c r="U18" s="14">
        <v>27444.75</v>
      </c>
      <c r="V18" s="14">
        <v>27912.75</v>
      </c>
      <c r="W18" s="14">
        <v>27490.25</v>
      </c>
      <c r="X18" s="14">
        <v>23896.25</v>
      </c>
      <c r="Y18" s="14">
        <v>24214.5</v>
      </c>
      <c r="Z18" s="14">
        <v>26336.25</v>
      </c>
      <c r="AA18" s="14">
        <v>25933.25</v>
      </c>
    </row>
    <row r="19" spans="1:27" x14ac:dyDescent="0.2">
      <c r="A19" s="12">
        <v>1</v>
      </c>
      <c r="B19" s="12">
        <v>1</v>
      </c>
      <c r="C19" s="13"/>
      <c r="D19" s="15" t="s">
        <v>25</v>
      </c>
      <c r="E19" s="15" t="s">
        <v>26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</row>
    <row r="20" spans="1:27" x14ac:dyDescent="0.2">
      <c r="A20" s="12">
        <v>0</v>
      </c>
      <c r="B20" s="12">
        <v>1</v>
      </c>
      <c r="C20" s="13"/>
      <c r="D20" s="15" t="s">
        <v>27</v>
      </c>
      <c r="E20" s="15" t="s">
        <v>28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</row>
    <row r="21" spans="1:27" x14ac:dyDescent="0.2">
      <c r="A21" s="12">
        <v>1</v>
      </c>
      <c r="B21" s="12">
        <v>1</v>
      </c>
      <c r="C21" s="13"/>
      <c r="D21" s="15" t="s">
        <v>29</v>
      </c>
      <c r="E21" s="15" t="s">
        <v>30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1:27" x14ac:dyDescent="0.2">
      <c r="A22" s="12"/>
      <c r="B22" s="12"/>
      <c r="C22" s="13"/>
      <c r="D22" s="12"/>
      <c r="E22" s="15" t="s">
        <v>31</v>
      </c>
      <c r="F22" s="11">
        <f>F23+F24</f>
        <v>0</v>
      </c>
      <c r="G22" s="11">
        <f t="shared" ref="G22:BK22" si="3">G23+G24</f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  <c r="P22" s="11">
        <f t="shared" si="3"/>
        <v>0</v>
      </c>
      <c r="Q22" s="11">
        <f t="shared" si="3"/>
        <v>0</v>
      </c>
      <c r="R22" s="11">
        <f t="shared" si="3"/>
        <v>0</v>
      </c>
      <c r="S22" s="11">
        <f t="shared" si="3"/>
        <v>0</v>
      </c>
      <c r="T22" s="11">
        <f t="shared" si="3"/>
        <v>0</v>
      </c>
      <c r="U22" s="11">
        <f t="shared" si="3"/>
        <v>0</v>
      </c>
      <c r="V22" s="11">
        <f t="shared" si="3"/>
        <v>0</v>
      </c>
      <c r="W22" s="11">
        <f t="shared" si="3"/>
        <v>0</v>
      </c>
      <c r="X22" s="11">
        <f t="shared" si="3"/>
        <v>0</v>
      </c>
      <c r="Y22" s="11">
        <f t="shared" si="3"/>
        <v>0</v>
      </c>
      <c r="Z22" s="11">
        <f t="shared" si="3"/>
        <v>0</v>
      </c>
      <c r="AA22" s="11">
        <f t="shared" si="3"/>
        <v>0</v>
      </c>
    </row>
    <row r="23" spans="1:27" x14ac:dyDescent="0.2">
      <c r="A23" s="12">
        <v>0</v>
      </c>
      <c r="B23" s="12">
        <v>1</v>
      </c>
      <c r="C23" s="13"/>
      <c r="D23" s="12" t="s">
        <v>32</v>
      </c>
      <c r="E23" s="12" t="s">
        <v>33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</row>
    <row r="24" spans="1:27" x14ac:dyDescent="0.2">
      <c r="A24" s="12">
        <v>0</v>
      </c>
      <c r="B24" s="12">
        <v>1</v>
      </c>
      <c r="C24" s="13"/>
      <c r="D24" s="12" t="s">
        <v>34</v>
      </c>
      <c r="E24" s="12" t="s">
        <v>35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</row>
    <row r="25" spans="1:27" x14ac:dyDescent="0.2">
      <c r="A25" s="12"/>
      <c r="B25" s="12"/>
      <c r="C25" s="13"/>
      <c r="D25" s="12"/>
      <c r="E25" s="15" t="s">
        <v>36</v>
      </c>
      <c r="F25" s="11">
        <f>F26-F27+F28</f>
        <v>0</v>
      </c>
      <c r="G25" s="11">
        <f t="shared" ref="G25:BK25" si="4">G26-G27+G28</f>
        <v>0</v>
      </c>
      <c r="H25" s="11">
        <f t="shared" si="4"/>
        <v>0</v>
      </c>
      <c r="I25" s="11">
        <f t="shared" si="4"/>
        <v>0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11">
        <f t="shared" si="4"/>
        <v>0</v>
      </c>
      <c r="N25" s="11">
        <f t="shared" si="4"/>
        <v>0</v>
      </c>
      <c r="O25" s="11">
        <f t="shared" si="4"/>
        <v>0</v>
      </c>
      <c r="P25" s="11">
        <f t="shared" si="4"/>
        <v>0</v>
      </c>
      <c r="Q25" s="11">
        <f t="shared" si="4"/>
        <v>0</v>
      </c>
      <c r="R25" s="11">
        <f t="shared" si="4"/>
        <v>0</v>
      </c>
      <c r="S25" s="11">
        <f t="shared" si="4"/>
        <v>0</v>
      </c>
      <c r="T25" s="11">
        <f t="shared" si="4"/>
        <v>0</v>
      </c>
      <c r="U25" s="11">
        <f t="shared" si="4"/>
        <v>0</v>
      </c>
      <c r="V25" s="11">
        <f t="shared" si="4"/>
        <v>0</v>
      </c>
      <c r="W25" s="11">
        <f t="shared" si="4"/>
        <v>0</v>
      </c>
      <c r="X25" s="11">
        <f t="shared" si="4"/>
        <v>0</v>
      </c>
      <c r="Y25" s="11">
        <f t="shared" si="4"/>
        <v>0</v>
      </c>
      <c r="Z25" s="11">
        <f t="shared" si="4"/>
        <v>0</v>
      </c>
      <c r="AA25" s="11">
        <f t="shared" si="4"/>
        <v>0</v>
      </c>
    </row>
    <row r="26" spans="1:27" x14ac:dyDescent="0.2">
      <c r="A26" s="12">
        <v>0</v>
      </c>
      <c r="B26" s="17">
        <v>1</v>
      </c>
      <c r="C26" s="10"/>
      <c r="D26" s="17" t="s">
        <v>37</v>
      </c>
      <c r="E26" s="12" t="s">
        <v>38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</row>
    <row r="27" spans="1:27" x14ac:dyDescent="0.2">
      <c r="A27" s="12">
        <v>0</v>
      </c>
      <c r="B27" s="17">
        <v>1</v>
      </c>
      <c r="C27" s="10"/>
      <c r="D27" s="17" t="s">
        <v>39</v>
      </c>
      <c r="E27" s="12" t="s">
        <v>40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</row>
    <row r="28" spans="1:27" x14ac:dyDescent="0.2">
      <c r="A28" s="12">
        <v>1</v>
      </c>
      <c r="B28" s="17">
        <v>1</v>
      </c>
      <c r="C28" s="10"/>
      <c r="D28" s="17" t="s">
        <v>41</v>
      </c>
      <c r="E28" s="12" t="s">
        <v>42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</row>
    <row r="29" spans="1:27" x14ac:dyDescent="0.2">
      <c r="A29" s="17"/>
      <c r="B29" s="17"/>
      <c r="C29" s="10"/>
      <c r="D29" s="17"/>
      <c r="E29" s="18" t="s">
        <v>43</v>
      </c>
      <c r="F29" s="19">
        <f t="shared" ref="F29:BQ29" si="5">F7+F10+F11+F18+F19+F20+F21+F22+F25-IF($E$2=2,0,F30)</f>
        <v>93533.24304685001</v>
      </c>
      <c r="G29" s="19">
        <f t="shared" si="5"/>
        <v>94052.025884479997</v>
      </c>
      <c r="H29" s="19">
        <f t="shared" si="5"/>
        <v>104296.18262567</v>
      </c>
      <c r="I29" s="19">
        <f t="shared" si="5"/>
        <v>95492.861693660016</v>
      </c>
      <c r="J29" s="19">
        <f t="shared" si="5"/>
        <v>93521.666513930002</v>
      </c>
      <c r="K29" s="19">
        <f t="shared" si="5"/>
        <v>81602.671325760006</v>
      </c>
      <c r="L29" s="19">
        <f t="shared" si="5"/>
        <v>87973.679364640004</v>
      </c>
      <c r="M29" s="19">
        <f t="shared" si="5"/>
        <v>82325.348825950001</v>
      </c>
      <c r="N29" s="19">
        <f t="shared" si="5"/>
        <v>87933.343772669992</v>
      </c>
      <c r="O29" s="19">
        <f t="shared" si="5"/>
        <v>88609.947795099986</v>
      </c>
      <c r="P29" s="19">
        <f t="shared" si="5"/>
        <v>91509.621411550004</v>
      </c>
      <c r="Q29" s="19">
        <f t="shared" si="5"/>
        <v>88079.476056540007</v>
      </c>
      <c r="R29" s="19">
        <f t="shared" si="5"/>
        <v>84986.083321009995</v>
      </c>
      <c r="S29" s="19">
        <f t="shared" si="5"/>
        <v>90207.999880329997</v>
      </c>
      <c r="T29" s="19">
        <f t="shared" si="5"/>
        <v>90026.457180140016</v>
      </c>
      <c r="U29" s="19">
        <f t="shared" si="5"/>
        <v>96523.996662670019</v>
      </c>
      <c r="V29" s="19">
        <f t="shared" si="5"/>
        <v>93245.663897769991</v>
      </c>
      <c r="W29" s="19">
        <f t="shared" si="5"/>
        <v>95634.355486490007</v>
      </c>
      <c r="X29" s="19">
        <f t="shared" si="5"/>
        <v>88726.568174309999</v>
      </c>
      <c r="Y29" s="19">
        <f t="shared" si="5"/>
        <v>94487.538154080015</v>
      </c>
      <c r="Z29" s="19">
        <f t="shared" si="5"/>
        <v>85717.027054620004</v>
      </c>
      <c r="AA29" s="19">
        <f t="shared" si="5"/>
        <v>88594.513030320028</v>
      </c>
    </row>
    <row r="30" spans="1:27" x14ac:dyDescent="0.2">
      <c r="A30" s="12"/>
      <c r="B30" s="12"/>
      <c r="C30" s="20"/>
      <c r="D30" s="21"/>
      <c r="E30" s="22" t="s">
        <v>44</v>
      </c>
      <c r="F30" s="23">
        <v>25431.46336492999</v>
      </c>
      <c r="G30" s="23">
        <v>25431.46336492999</v>
      </c>
      <c r="H30" s="23">
        <v>25431.46336492999</v>
      </c>
      <c r="I30" s="23">
        <v>25431.46336492999</v>
      </c>
      <c r="J30" s="23">
        <v>25431.46336492999</v>
      </c>
      <c r="K30" s="23">
        <v>25431.46336492999</v>
      </c>
      <c r="L30" s="23">
        <v>27449.31748071999</v>
      </c>
      <c r="M30" s="23">
        <v>27449.31748071999</v>
      </c>
      <c r="N30" s="23">
        <v>27449.31748071999</v>
      </c>
      <c r="O30" s="23">
        <v>27449.31748071999</v>
      </c>
      <c r="P30" s="23">
        <v>27449.31748071999</v>
      </c>
      <c r="Q30" s="23">
        <v>27449.31748071999</v>
      </c>
      <c r="R30" s="23">
        <v>27449.31748071999</v>
      </c>
      <c r="S30" s="23">
        <v>27449.31748071999</v>
      </c>
      <c r="T30" s="23">
        <v>27449.31748071999</v>
      </c>
      <c r="U30" s="23">
        <v>27449.31748071999</v>
      </c>
      <c r="V30" s="23">
        <v>27449.31748071999</v>
      </c>
      <c r="W30" s="23">
        <v>27449.31748071999</v>
      </c>
      <c r="X30" s="23">
        <v>27449.31748071999</v>
      </c>
      <c r="Y30" s="23">
        <v>27449.31748071999</v>
      </c>
      <c r="Z30" s="23">
        <v>27449.31748071999</v>
      </c>
      <c r="AA30" s="23">
        <v>27449.31748071999</v>
      </c>
    </row>
    <row r="31" spans="1:27" x14ac:dyDescent="0.2">
      <c r="A31" s="17"/>
      <c r="B31" s="17"/>
      <c r="C31" s="10"/>
      <c r="D31" s="47"/>
      <c r="E31" s="24" t="s">
        <v>45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x14ac:dyDescent="0.2">
      <c r="A32" s="17"/>
      <c r="B32" s="17"/>
      <c r="C32" s="10"/>
      <c r="D32" s="9" t="s">
        <v>46</v>
      </c>
      <c r="E32" s="15" t="s">
        <v>47</v>
      </c>
      <c r="F32" s="11">
        <f>SUM(F35:F38,F33:F34)</f>
        <v>9139.8042183169982</v>
      </c>
      <c r="G32" s="11">
        <f t="shared" ref="G32:BK32" si="6">SUM(G35:G38,G33:G34)</f>
        <v>8662.2876033640005</v>
      </c>
      <c r="H32" s="11">
        <f t="shared" si="6"/>
        <v>8620.7122458800004</v>
      </c>
      <c r="I32" s="11">
        <f t="shared" si="6"/>
        <v>8873.0250381969981</v>
      </c>
      <c r="J32" s="11">
        <f t="shared" si="6"/>
        <v>9181.4835495540028</v>
      </c>
      <c r="K32" s="11">
        <f t="shared" si="6"/>
        <v>9877.796151368002</v>
      </c>
      <c r="L32" s="11">
        <f t="shared" si="6"/>
        <v>9326.5378682079991</v>
      </c>
      <c r="M32" s="11">
        <f t="shared" si="6"/>
        <v>9191.6747988100033</v>
      </c>
      <c r="N32" s="11">
        <f t="shared" si="6"/>
        <v>9119.2080418799997</v>
      </c>
      <c r="O32" s="11">
        <f t="shared" si="6"/>
        <v>9058.660987256002</v>
      </c>
      <c r="P32" s="11">
        <f t="shared" si="6"/>
        <v>9398.3573531919992</v>
      </c>
      <c r="Q32" s="11">
        <f t="shared" si="6"/>
        <v>9055.4118820330023</v>
      </c>
      <c r="R32" s="11">
        <f t="shared" si="6"/>
        <v>8937.2215767100024</v>
      </c>
      <c r="S32" s="11">
        <f t="shared" si="6"/>
        <v>8968.3034401190016</v>
      </c>
      <c r="T32" s="11">
        <f t="shared" si="6"/>
        <v>9121.7383397530011</v>
      </c>
      <c r="U32" s="11">
        <f t="shared" si="6"/>
        <v>9677.6218218859976</v>
      </c>
      <c r="V32" s="11">
        <f t="shared" si="6"/>
        <v>9223.2556079070018</v>
      </c>
      <c r="W32" s="11">
        <f t="shared" si="6"/>
        <v>9071.5234059680024</v>
      </c>
      <c r="X32" s="11">
        <f t="shared" si="6"/>
        <v>9050.3632837139994</v>
      </c>
      <c r="Y32" s="11">
        <f t="shared" si="6"/>
        <v>9117.4208518309988</v>
      </c>
      <c r="Z32" s="11">
        <f t="shared" si="6"/>
        <v>9823.1724954170022</v>
      </c>
      <c r="AA32" s="11">
        <f t="shared" si="6"/>
        <v>9288.4891560479991</v>
      </c>
    </row>
    <row r="33" spans="1:27" x14ac:dyDescent="0.2">
      <c r="A33" s="12">
        <v>0.2</v>
      </c>
      <c r="B33" s="17">
        <v>0.2</v>
      </c>
      <c r="C33" s="10"/>
      <c r="D33" s="17" t="s">
        <v>48</v>
      </c>
      <c r="E33" s="12" t="s">
        <v>49</v>
      </c>
      <c r="F33" s="14">
        <v>6321.7972791339989</v>
      </c>
      <c r="G33" s="14">
        <v>6024.3389950100009</v>
      </c>
      <c r="H33" s="14">
        <v>5982.7717555099998</v>
      </c>
      <c r="I33" s="14">
        <v>6226.6388520859991</v>
      </c>
      <c r="J33" s="14">
        <v>6543.7776799160019</v>
      </c>
      <c r="K33" s="14">
        <v>7220.6344909020027</v>
      </c>
      <c r="L33" s="14">
        <v>6673.3888343939998</v>
      </c>
      <c r="M33" s="14">
        <v>6530.4091424460012</v>
      </c>
      <c r="N33" s="14">
        <v>6476.7268035239995</v>
      </c>
      <c r="O33" s="14">
        <v>6449.1980859740006</v>
      </c>
      <c r="P33" s="14">
        <v>6766.3197870859985</v>
      </c>
      <c r="Q33" s="14">
        <v>6423.4847373620014</v>
      </c>
      <c r="R33" s="14">
        <v>6289.945209456002</v>
      </c>
      <c r="S33" s="14">
        <v>6313.0261664600021</v>
      </c>
      <c r="T33" s="14">
        <v>6475.7593834640011</v>
      </c>
      <c r="U33" s="14">
        <v>6992.3216492059983</v>
      </c>
      <c r="V33" s="14">
        <v>6538.1127846140025</v>
      </c>
      <c r="W33" s="14">
        <v>6377.8932639080012</v>
      </c>
      <c r="X33" s="14">
        <v>6337.8525625559987</v>
      </c>
      <c r="Y33" s="14">
        <v>6425.3837651940003</v>
      </c>
      <c r="Z33" s="14">
        <v>6786.149045686001</v>
      </c>
      <c r="AA33" s="14">
        <v>6450.7701174959984</v>
      </c>
    </row>
    <row r="34" spans="1:27" x14ac:dyDescent="0.2">
      <c r="A34" s="12">
        <v>1</v>
      </c>
      <c r="B34" s="17">
        <v>1</v>
      </c>
      <c r="C34" s="10"/>
      <c r="D34" s="17" t="s">
        <v>50</v>
      </c>
      <c r="E34" s="12" t="s">
        <v>51</v>
      </c>
      <c r="F34" s="14">
        <v>1.0493281399999999</v>
      </c>
      <c r="G34" s="14">
        <v>0.99274214000000005</v>
      </c>
      <c r="H34" s="14">
        <v>1.16274214</v>
      </c>
      <c r="I34" s="14">
        <v>1.5667742099999999</v>
      </c>
      <c r="J34" s="14">
        <v>1.8101382099999999</v>
      </c>
      <c r="K34" s="14">
        <v>1.7478382100000001</v>
      </c>
      <c r="L34" s="14">
        <v>1.81883821</v>
      </c>
      <c r="M34" s="14">
        <v>1.6188382100000001</v>
      </c>
      <c r="N34" s="14">
        <v>1.5798382099999999</v>
      </c>
      <c r="O34" s="14">
        <v>1.6548382099999999</v>
      </c>
      <c r="P34" s="14">
        <v>1.4362103500000001</v>
      </c>
      <c r="Q34" s="14">
        <v>1.2899703500000002</v>
      </c>
      <c r="R34" s="14">
        <v>1.2703647499999999</v>
      </c>
      <c r="S34" s="14">
        <v>1.5240926099999998</v>
      </c>
      <c r="T34" s="14">
        <v>1.0137922800000001</v>
      </c>
      <c r="U34" s="14">
        <v>1.8607922800000001</v>
      </c>
      <c r="V34" s="14">
        <v>1.1275642800000001</v>
      </c>
      <c r="W34" s="14">
        <v>0.90356428</v>
      </c>
      <c r="X34" s="14">
        <v>0.96464700000000003</v>
      </c>
      <c r="Y34" s="14">
        <v>1.5718000000000001</v>
      </c>
      <c r="Z34" s="14">
        <v>1.53772906</v>
      </c>
      <c r="AA34" s="14">
        <v>1.45702906</v>
      </c>
    </row>
    <row r="35" spans="1:27" x14ac:dyDescent="0.2">
      <c r="A35" s="12">
        <v>0</v>
      </c>
      <c r="B35" s="17">
        <v>0</v>
      </c>
      <c r="C35" s="10"/>
      <c r="D35" s="17" t="s">
        <v>52</v>
      </c>
      <c r="E35" s="12" t="s">
        <v>53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</row>
    <row r="36" spans="1:27" x14ac:dyDescent="0.2">
      <c r="A36" s="12">
        <v>0</v>
      </c>
      <c r="B36" s="17">
        <v>0</v>
      </c>
      <c r="C36" s="10"/>
      <c r="D36" s="17" t="s">
        <v>54</v>
      </c>
      <c r="E36" s="12" t="s">
        <v>55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</row>
    <row r="37" spans="1:27" x14ac:dyDescent="0.2">
      <c r="A37" s="12">
        <v>0.1</v>
      </c>
      <c r="B37" s="17">
        <v>0.1</v>
      </c>
      <c r="C37" s="10"/>
      <c r="D37" s="17" t="s">
        <v>56</v>
      </c>
      <c r="E37" s="12" t="s">
        <v>57</v>
      </c>
      <c r="F37" s="14">
        <v>1760.7988991129998</v>
      </c>
      <c r="G37" s="14">
        <v>1755.075296684</v>
      </c>
      <c r="H37" s="14">
        <v>1759.7704321600004</v>
      </c>
      <c r="I37" s="14">
        <v>1776.4132056810001</v>
      </c>
      <c r="J37" s="14">
        <v>1774.8892006880008</v>
      </c>
      <c r="K37" s="14">
        <v>1793.2054844259999</v>
      </c>
      <c r="L37" s="14">
        <v>1809.4073072439994</v>
      </c>
      <c r="M37" s="14">
        <v>1822.1577541040001</v>
      </c>
      <c r="N37" s="14">
        <v>1817.5758854360006</v>
      </c>
      <c r="O37" s="14">
        <v>1791.3628300120004</v>
      </c>
      <c r="P37" s="14">
        <v>1810.9499162360009</v>
      </c>
      <c r="Q37" s="14">
        <v>1828.7692255310001</v>
      </c>
      <c r="R37" s="14">
        <v>1845.8028741540004</v>
      </c>
      <c r="S37" s="14">
        <v>1857.3081758689996</v>
      </c>
      <c r="T37" s="14">
        <v>1855.1048674189999</v>
      </c>
      <c r="U37" s="14">
        <v>1889.7485939099995</v>
      </c>
      <c r="V37" s="14">
        <v>1900.0983504030003</v>
      </c>
      <c r="W37" s="14">
        <v>1911.0877514599999</v>
      </c>
      <c r="X37" s="14">
        <v>1927.8014711080002</v>
      </c>
      <c r="Y37" s="14">
        <v>1912.1347954570001</v>
      </c>
      <c r="Z37" s="14">
        <v>1951.0827921409998</v>
      </c>
      <c r="AA37" s="14">
        <v>1928.1455156920003</v>
      </c>
    </row>
    <row r="38" spans="1:27" x14ac:dyDescent="0.2">
      <c r="A38" s="12">
        <v>1</v>
      </c>
      <c r="B38" s="17">
        <v>1</v>
      </c>
      <c r="C38" s="10"/>
      <c r="D38" s="17" t="s">
        <v>58</v>
      </c>
      <c r="E38" s="12" t="s">
        <v>59</v>
      </c>
      <c r="F38" s="14">
        <v>1056.15871193</v>
      </c>
      <c r="G38" s="14">
        <v>881.88056953</v>
      </c>
      <c r="H38" s="14">
        <v>877.00731606999977</v>
      </c>
      <c r="I38" s="14">
        <v>868.40620622000006</v>
      </c>
      <c r="J38" s="14">
        <v>861.00653074000002</v>
      </c>
      <c r="K38" s="14">
        <v>862.20833783</v>
      </c>
      <c r="L38" s="14">
        <v>841.92288835999989</v>
      </c>
      <c r="M38" s="14">
        <v>837.48906405000037</v>
      </c>
      <c r="N38" s="14">
        <v>823.32551470999999</v>
      </c>
      <c r="O38" s="14">
        <v>816.44523306000008</v>
      </c>
      <c r="P38" s="14">
        <v>819.65143952000005</v>
      </c>
      <c r="Q38" s="14">
        <v>801.86794879000024</v>
      </c>
      <c r="R38" s="14">
        <v>800.20312835000004</v>
      </c>
      <c r="S38" s="14">
        <v>796.44500517999995</v>
      </c>
      <c r="T38" s="14">
        <v>789.86029659000008</v>
      </c>
      <c r="U38" s="14">
        <v>793.69078648999994</v>
      </c>
      <c r="V38" s="14">
        <v>783.91690861000006</v>
      </c>
      <c r="W38" s="14">
        <v>781.63882631999979</v>
      </c>
      <c r="X38" s="14">
        <v>783.74460305000014</v>
      </c>
      <c r="Y38" s="14">
        <v>778.33049117999985</v>
      </c>
      <c r="Z38" s="14">
        <v>1084.4029285300003</v>
      </c>
      <c r="AA38" s="14">
        <v>908.11649379999994</v>
      </c>
    </row>
    <row r="39" spans="1:27" x14ac:dyDescent="0.2">
      <c r="A39" s="17"/>
      <c r="B39" s="17"/>
      <c r="C39" s="10"/>
      <c r="D39" s="9" t="s">
        <v>60</v>
      </c>
      <c r="E39" s="15" t="s">
        <v>61</v>
      </c>
      <c r="F39" s="11">
        <f>SUM(F40:F45)</f>
        <v>66988.050604392003</v>
      </c>
      <c r="G39" s="11">
        <f t="shared" ref="G39:BK39" si="7">SUM(G40:G45)</f>
        <v>67681.668302531994</v>
      </c>
      <c r="H39" s="11">
        <f t="shared" si="7"/>
        <v>68277.661139322023</v>
      </c>
      <c r="I39" s="11">
        <f t="shared" si="7"/>
        <v>67451.183717930006</v>
      </c>
      <c r="J39" s="11">
        <f t="shared" si="7"/>
        <v>66843.364262730014</v>
      </c>
      <c r="K39" s="11">
        <f t="shared" si="7"/>
        <v>63147.387997581987</v>
      </c>
      <c r="L39" s="11">
        <f t="shared" si="7"/>
        <v>64980.271360564017</v>
      </c>
      <c r="M39" s="11">
        <f t="shared" si="7"/>
        <v>64926.556227852008</v>
      </c>
      <c r="N39" s="11">
        <f t="shared" si="7"/>
        <v>65002.248813262006</v>
      </c>
      <c r="O39" s="11">
        <f t="shared" si="7"/>
        <v>65708.499197230019</v>
      </c>
      <c r="P39" s="11">
        <f t="shared" si="7"/>
        <v>64026.748899735998</v>
      </c>
      <c r="Q39" s="11">
        <f t="shared" si="7"/>
        <v>66167.615650648004</v>
      </c>
      <c r="R39" s="11">
        <f t="shared" si="7"/>
        <v>66101.190170179994</v>
      </c>
      <c r="S39" s="11">
        <f t="shared" si="7"/>
        <v>66735.68882979601</v>
      </c>
      <c r="T39" s="11">
        <f t="shared" si="7"/>
        <v>66162.656344628005</v>
      </c>
      <c r="U39" s="11">
        <f t="shared" si="7"/>
        <v>65474.805592064004</v>
      </c>
      <c r="V39" s="11">
        <f t="shared" si="7"/>
        <v>68265.030594240001</v>
      </c>
      <c r="W39" s="11">
        <f t="shared" si="7"/>
        <v>67940.193374745999</v>
      </c>
      <c r="X39" s="11">
        <f t="shared" si="7"/>
        <v>68153.816814147984</v>
      </c>
      <c r="Y39" s="11">
        <f t="shared" si="7"/>
        <v>66914.099155738018</v>
      </c>
      <c r="Z39" s="11">
        <f t="shared" si="7"/>
        <v>65741.116618772008</v>
      </c>
      <c r="AA39" s="11">
        <f t="shared" si="7"/>
        <v>67053.009930558037</v>
      </c>
    </row>
    <row r="40" spans="1:27" x14ac:dyDescent="0.2">
      <c r="A40" s="12">
        <v>0.4</v>
      </c>
      <c r="B40" s="17">
        <v>0.4</v>
      </c>
      <c r="C40" s="10"/>
      <c r="D40" s="17" t="s">
        <v>62</v>
      </c>
      <c r="E40" s="12" t="s">
        <v>63</v>
      </c>
      <c r="F40" s="14">
        <v>51009.097357436003</v>
      </c>
      <c r="G40" s="14">
        <v>53080.600451711995</v>
      </c>
      <c r="H40" s="14">
        <v>53613.29736273201</v>
      </c>
      <c r="I40" s="14">
        <v>52864.565979884006</v>
      </c>
      <c r="J40" s="14">
        <v>52335.977457564011</v>
      </c>
      <c r="K40" s="14">
        <v>48632.439136079985</v>
      </c>
      <c r="L40" s="14">
        <v>50519.434756796014</v>
      </c>
      <c r="M40" s="14">
        <v>50246.624086104006</v>
      </c>
      <c r="N40" s="14">
        <v>50471.708245280002</v>
      </c>
      <c r="O40" s="14">
        <v>51166.72387973201</v>
      </c>
      <c r="P40" s="14">
        <v>49292.923106407994</v>
      </c>
      <c r="Q40" s="14">
        <v>51255.991506491999</v>
      </c>
      <c r="R40" s="14">
        <v>51300.226282787997</v>
      </c>
      <c r="S40" s="14">
        <v>51687.65193749201</v>
      </c>
      <c r="T40" s="14">
        <v>51644.017176288005</v>
      </c>
      <c r="U40" s="14">
        <v>50643.726092179997</v>
      </c>
      <c r="V40" s="14">
        <v>53335.024301064004</v>
      </c>
      <c r="W40" s="14">
        <v>53153.816254167999</v>
      </c>
      <c r="X40" s="14">
        <v>53523.492621971985</v>
      </c>
      <c r="Y40" s="14">
        <v>52450.419137672019</v>
      </c>
      <c r="Z40" s="14">
        <v>50128.635015280008</v>
      </c>
      <c r="AA40" s="14">
        <v>52776.949589096032</v>
      </c>
    </row>
    <row r="41" spans="1:27" x14ac:dyDescent="0.2">
      <c r="A41" s="12">
        <v>1</v>
      </c>
      <c r="B41" s="17">
        <v>1</v>
      </c>
      <c r="C41" s="10"/>
      <c r="D41" s="17" t="s">
        <v>64</v>
      </c>
      <c r="E41" s="12" t="s">
        <v>65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0.06</v>
      </c>
      <c r="Q41" s="14">
        <v>0</v>
      </c>
      <c r="R41" s="14">
        <v>0</v>
      </c>
      <c r="S41" s="14">
        <v>7.0000000000000007E-2</v>
      </c>
      <c r="T41" s="14">
        <v>7.0000000000000007E-2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</row>
    <row r="42" spans="1:27" x14ac:dyDescent="0.2">
      <c r="A42" s="12">
        <v>0</v>
      </c>
      <c r="B42" s="17">
        <v>0</v>
      </c>
      <c r="C42" s="10"/>
      <c r="D42" s="17" t="s">
        <v>66</v>
      </c>
      <c r="E42" s="12" t="s">
        <v>67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</row>
    <row r="43" spans="1:27" x14ac:dyDescent="0.2">
      <c r="A43" s="12">
        <v>0</v>
      </c>
      <c r="B43" s="17">
        <v>0</v>
      </c>
      <c r="C43" s="10"/>
      <c r="D43" s="17" t="s">
        <v>68</v>
      </c>
      <c r="E43" s="12" t="s">
        <v>69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</row>
    <row r="44" spans="1:27" x14ac:dyDescent="0.2">
      <c r="A44" s="12">
        <v>0.4</v>
      </c>
      <c r="B44" s="17">
        <v>0.4</v>
      </c>
      <c r="C44" s="10"/>
      <c r="D44" s="17" t="s">
        <v>70</v>
      </c>
      <c r="E44" s="12" t="s">
        <v>71</v>
      </c>
      <c r="F44" s="14">
        <v>15237.644504296004</v>
      </c>
      <c r="G44" s="14">
        <v>14358.378207080003</v>
      </c>
      <c r="H44" s="14">
        <v>14414.855570920003</v>
      </c>
      <c r="I44" s="14">
        <v>14363.158262076002</v>
      </c>
      <c r="J44" s="14">
        <v>14277.947801156004</v>
      </c>
      <c r="K44" s="14">
        <v>14273.006519412003</v>
      </c>
      <c r="L44" s="14">
        <v>14217.753747768003</v>
      </c>
      <c r="M44" s="14">
        <v>14431.988624808002</v>
      </c>
      <c r="N44" s="14">
        <v>14276.495919012003</v>
      </c>
      <c r="O44" s="14">
        <v>14280.995300008004</v>
      </c>
      <c r="P44" s="14">
        <v>14455.831324328006</v>
      </c>
      <c r="Q44" s="14">
        <v>14623.996941056004</v>
      </c>
      <c r="R44" s="14">
        <v>14530.744465232005</v>
      </c>
      <c r="S44" s="14">
        <v>14768.622147104003</v>
      </c>
      <c r="T44" s="14">
        <v>14232.238970800001</v>
      </c>
      <c r="U44" s="14">
        <v>14533.559650404006</v>
      </c>
      <c r="V44" s="14">
        <v>14622.410171736001</v>
      </c>
      <c r="W44" s="14">
        <v>14473.195955167999</v>
      </c>
      <c r="X44" s="14">
        <v>14310.964221876002</v>
      </c>
      <c r="Y44" s="14">
        <v>14140.616012376</v>
      </c>
      <c r="Z44" s="14">
        <v>14983.386178932002</v>
      </c>
      <c r="AA44" s="14">
        <v>14063.608874771997</v>
      </c>
    </row>
    <row r="45" spans="1:27" x14ac:dyDescent="0.2">
      <c r="A45" s="12">
        <v>1</v>
      </c>
      <c r="B45" s="17">
        <v>1</v>
      </c>
      <c r="C45" s="10"/>
      <c r="D45" s="17" t="s">
        <v>72</v>
      </c>
      <c r="E45" s="12" t="s">
        <v>73</v>
      </c>
      <c r="F45" s="14">
        <v>741.30874266000001</v>
      </c>
      <c r="G45" s="14">
        <v>242.68964373999995</v>
      </c>
      <c r="H45" s="14">
        <v>249.50820566999988</v>
      </c>
      <c r="I45" s="14">
        <v>223.45947597</v>
      </c>
      <c r="J45" s="14">
        <v>229.43900401000002</v>
      </c>
      <c r="K45" s="14">
        <v>241.94234209000007</v>
      </c>
      <c r="L45" s="14">
        <v>243.08285599999996</v>
      </c>
      <c r="M45" s="14">
        <v>247.94351694000002</v>
      </c>
      <c r="N45" s="14">
        <v>254.04464897000008</v>
      </c>
      <c r="O45" s="14">
        <v>260.78001749000009</v>
      </c>
      <c r="P45" s="14">
        <v>277.93446900000004</v>
      </c>
      <c r="Q45" s="14">
        <v>287.62720310000003</v>
      </c>
      <c r="R45" s="14">
        <v>270.21942216000008</v>
      </c>
      <c r="S45" s="14">
        <v>279.34474520000003</v>
      </c>
      <c r="T45" s="14">
        <v>286.33019754000003</v>
      </c>
      <c r="U45" s="14">
        <v>297.51984948</v>
      </c>
      <c r="V45" s="14">
        <v>307.59612143999999</v>
      </c>
      <c r="W45" s="14">
        <v>313.18116540999995</v>
      </c>
      <c r="X45" s="14">
        <v>319.35997029999993</v>
      </c>
      <c r="Y45" s="14">
        <v>323.06400568999999</v>
      </c>
      <c r="Z45" s="14">
        <v>629.09542456000008</v>
      </c>
      <c r="AA45" s="14">
        <v>212.45146669000005</v>
      </c>
    </row>
    <row r="46" spans="1:27" x14ac:dyDescent="0.2">
      <c r="A46" s="17"/>
      <c r="B46" s="17"/>
      <c r="C46" s="10"/>
      <c r="D46" s="9" t="s">
        <v>74</v>
      </c>
      <c r="E46" s="15" t="s">
        <v>75</v>
      </c>
      <c r="F46" s="11">
        <f>SUM(F47:F50)</f>
        <v>1672.7630747799999</v>
      </c>
      <c r="G46" s="11">
        <f t="shared" ref="G46:BK46" si="8">SUM(G47:G50)</f>
        <v>2121.5045014000002</v>
      </c>
      <c r="H46" s="11">
        <f t="shared" si="8"/>
        <v>1825.8870267099999</v>
      </c>
      <c r="I46" s="11">
        <f t="shared" si="8"/>
        <v>1957.78787745</v>
      </c>
      <c r="J46" s="11">
        <f t="shared" si="8"/>
        <v>2098.5622587499997</v>
      </c>
      <c r="K46" s="11">
        <f t="shared" si="8"/>
        <v>1827.97810433</v>
      </c>
      <c r="L46" s="11">
        <f t="shared" si="8"/>
        <v>1773.96181108</v>
      </c>
      <c r="M46" s="11">
        <f t="shared" si="8"/>
        <v>2067.3316586599999</v>
      </c>
      <c r="N46" s="11">
        <f t="shared" si="8"/>
        <v>2084.4205891400002</v>
      </c>
      <c r="O46" s="11">
        <f t="shared" si="8"/>
        <v>1983.9997592899997</v>
      </c>
      <c r="P46" s="11">
        <f t="shared" si="8"/>
        <v>2132.93562109</v>
      </c>
      <c r="Q46" s="11">
        <f t="shared" si="8"/>
        <v>2078.0236454299998</v>
      </c>
      <c r="R46" s="11">
        <f t="shared" si="8"/>
        <v>1654.8420687900002</v>
      </c>
      <c r="S46" s="11">
        <f t="shared" si="8"/>
        <v>1862.9085586200001</v>
      </c>
      <c r="T46" s="11">
        <f t="shared" si="8"/>
        <v>1555.2369441099997</v>
      </c>
      <c r="U46" s="11">
        <f t="shared" si="8"/>
        <v>1798.80420878</v>
      </c>
      <c r="V46" s="11">
        <f t="shared" si="8"/>
        <v>1669.8793191799998</v>
      </c>
      <c r="W46" s="11">
        <f t="shared" si="8"/>
        <v>1332.6333924200001</v>
      </c>
      <c r="X46" s="11">
        <f t="shared" si="8"/>
        <v>1625.4198672499999</v>
      </c>
      <c r="Y46" s="11">
        <f t="shared" si="8"/>
        <v>1271.4299916100001</v>
      </c>
      <c r="Z46" s="11">
        <f t="shared" si="8"/>
        <v>1615.9138125799998</v>
      </c>
      <c r="AA46" s="11">
        <f t="shared" si="8"/>
        <v>2857.31991204</v>
      </c>
    </row>
    <row r="47" spans="1:27" x14ac:dyDescent="0.2">
      <c r="A47" s="12">
        <v>1</v>
      </c>
      <c r="B47" s="17">
        <v>1</v>
      </c>
      <c r="C47" s="10"/>
      <c r="D47" s="17" t="s">
        <v>76</v>
      </c>
      <c r="E47" s="12" t="s">
        <v>77</v>
      </c>
      <c r="F47" s="14">
        <v>615.58099685000002</v>
      </c>
      <c r="G47" s="14">
        <v>470.76912204999996</v>
      </c>
      <c r="H47" s="14">
        <v>459.72024022000005</v>
      </c>
      <c r="I47" s="14">
        <v>495.49654283000007</v>
      </c>
      <c r="J47" s="14">
        <v>448.34025465000002</v>
      </c>
      <c r="K47" s="14">
        <v>493.50182415000006</v>
      </c>
      <c r="L47" s="14">
        <v>496.04494996</v>
      </c>
      <c r="M47" s="14">
        <v>439.21810525000001</v>
      </c>
      <c r="N47" s="14">
        <v>562.25518316</v>
      </c>
      <c r="O47" s="14">
        <v>373.19578432999992</v>
      </c>
      <c r="P47" s="14">
        <v>477.98113859000006</v>
      </c>
      <c r="Q47" s="14">
        <v>445.63221415999999</v>
      </c>
      <c r="R47" s="14">
        <v>421.62134205000007</v>
      </c>
      <c r="S47" s="14">
        <v>459.57171701000004</v>
      </c>
      <c r="T47" s="14">
        <v>179.21595453</v>
      </c>
      <c r="U47" s="14">
        <v>446.54073897999996</v>
      </c>
      <c r="V47" s="14">
        <v>219.39228687999997</v>
      </c>
      <c r="W47" s="14">
        <v>167.23587401</v>
      </c>
      <c r="X47" s="14">
        <v>419.76996423999992</v>
      </c>
      <c r="Y47" s="14">
        <v>197.65329343000002</v>
      </c>
      <c r="Z47" s="14">
        <v>394.46128883999995</v>
      </c>
      <c r="AA47" s="14">
        <v>459.41745738000003</v>
      </c>
    </row>
    <row r="48" spans="1:27" x14ac:dyDescent="0.2">
      <c r="A48" s="12">
        <v>1</v>
      </c>
      <c r="B48" s="17">
        <v>1</v>
      </c>
      <c r="C48" s="10"/>
      <c r="D48" s="17" t="s">
        <v>78</v>
      </c>
      <c r="E48" s="12" t="s">
        <v>79</v>
      </c>
      <c r="F48" s="14">
        <v>320.81502890999991</v>
      </c>
      <c r="G48" s="14">
        <v>319.57258576999993</v>
      </c>
      <c r="H48" s="14">
        <v>320.98130017999995</v>
      </c>
      <c r="I48" s="14">
        <v>321.06324929999994</v>
      </c>
      <c r="J48" s="14">
        <v>324.5431209599999</v>
      </c>
      <c r="K48" s="14">
        <v>314.83919314999991</v>
      </c>
      <c r="L48" s="14">
        <v>313.30561597999997</v>
      </c>
      <c r="M48" s="14">
        <v>320.59110144999994</v>
      </c>
      <c r="N48" s="14">
        <v>344.65156553999992</v>
      </c>
      <c r="O48" s="14">
        <v>353.03587473999994</v>
      </c>
      <c r="P48" s="14">
        <v>352.7866590299999</v>
      </c>
      <c r="Q48" s="14">
        <v>354.22541744999995</v>
      </c>
      <c r="R48" s="14">
        <v>356.53440590999998</v>
      </c>
      <c r="S48" s="14">
        <v>375.56018996</v>
      </c>
      <c r="T48" s="14">
        <v>325.28449849999993</v>
      </c>
      <c r="U48" s="14">
        <v>325.58300925999993</v>
      </c>
      <c r="V48" s="14">
        <v>320.82775282</v>
      </c>
      <c r="W48" s="14">
        <v>316.56402374999993</v>
      </c>
      <c r="X48" s="14">
        <v>311.83409505000003</v>
      </c>
      <c r="Y48" s="14">
        <v>307.90267225000002</v>
      </c>
      <c r="Z48" s="14">
        <v>312.49914071000001</v>
      </c>
      <c r="AA48" s="14">
        <v>296.97893806999997</v>
      </c>
    </row>
    <row r="49" spans="1:27" x14ac:dyDescent="0.2">
      <c r="A49" s="12">
        <v>1</v>
      </c>
      <c r="B49" s="17">
        <v>1</v>
      </c>
      <c r="C49" s="10"/>
      <c r="D49" s="17" t="s">
        <v>80</v>
      </c>
      <c r="E49" s="12" t="s">
        <v>81</v>
      </c>
      <c r="F49" s="14">
        <v>734.23800000000006</v>
      </c>
      <c r="G49" s="14">
        <v>1329</v>
      </c>
      <c r="H49" s="14">
        <v>1043</v>
      </c>
      <c r="I49" s="14">
        <v>1139</v>
      </c>
      <c r="J49" s="14">
        <v>1323</v>
      </c>
      <c r="K49" s="14">
        <v>1019</v>
      </c>
      <c r="L49" s="14">
        <v>964</v>
      </c>
      <c r="M49" s="14">
        <v>1307</v>
      </c>
      <c r="N49" s="14">
        <v>1177</v>
      </c>
      <c r="O49" s="14">
        <v>1257</v>
      </c>
      <c r="P49" s="14">
        <v>1301</v>
      </c>
      <c r="Q49" s="14">
        <v>1277</v>
      </c>
      <c r="R49" s="14">
        <v>876</v>
      </c>
      <c r="S49" s="14">
        <v>1027</v>
      </c>
      <c r="T49" s="14">
        <v>1050</v>
      </c>
      <c r="U49" s="14">
        <v>1026</v>
      </c>
      <c r="V49" s="14">
        <v>1129</v>
      </c>
      <c r="W49" s="14">
        <v>848</v>
      </c>
      <c r="X49" s="14">
        <v>893</v>
      </c>
      <c r="Y49" s="14">
        <v>764</v>
      </c>
      <c r="Z49" s="14">
        <v>907</v>
      </c>
      <c r="AA49" s="14">
        <v>2099</v>
      </c>
    </row>
    <row r="50" spans="1:27" x14ac:dyDescent="0.2">
      <c r="A50" s="12">
        <v>1</v>
      </c>
      <c r="B50" s="17">
        <v>1</v>
      </c>
      <c r="C50" s="10"/>
      <c r="D50" s="17" t="s">
        <v>82</v>
      </c>
      <c r="E50" s="12" t="s">
        <v>83</v>
      </c>
      <c r="F50" s="14">
        <v>2.1290490199999996</v>
      </c>
      <c r="G50" s="14">
        <v>2.1627935800000007</v>
      </c>
      <c r="H50" s="14">
        <v>2.1854863099999999</v>
      </c>
      <c r="I50" s="14">
        <v>2.2280853200000004</v>
      </c>
      <c r="J50" s="14">
        <v>2.6788831399999995</v>
      </c>
      <c r="K50" s="14">
        <v>0.63708703</v>
      </c>
      <c r="L50" s="14">
        <v>0.61124513999999996</v>
      </c>
      <c r="M50" s="14">
        <v>0.52245195999999994</v>
      </c>
      <c r="N50" s="14">
        <v>0.51384043999999995</v>
      </c>
      <c r="O50" s="14">
        <v>0.76810022</v>
      </c>
      <c r="P50" s="14">
        <v>1.1678234699999999</v>
      </c>
      <c r="Q50" s="14">
        <v>1.1660138200000001</v>
      </c>
      <c r="R50" s="14">
        <v>0.68632082999999999</v>
      </c>
      <c r="S50" s="14">
        <v>0.77665165000000003</v>
      </c>
      <c r="T50" s="14">
        <v>0.73649107999999996</v>
      </c>
      <c r="U50" s="14">
        <v>0.68046054</v>
      </c>
      <c r="V50" s="14">
        <v>0.65927948000000014</v>
      </c>
      <c r="W50" s="14">
        <v>0.83349466000000005</v>
      </c>
      <c r="X50" s="14">
        <v>0.81580796</v>
      </c>
      <c r="Y50" s="14">
        <v>1.8740259299999997</v>
      </c>
      <c r="Z50" s="14">
        <v>1.9533830299999997</v>
      </c>
      <c r="AA50" s="14">
        <v>1.9235165900000002</v>
      </c>
    </row>
    <row r="51" spans="1:27" x14ac:dyDescent="0.2">
      <c r="A51" s="17"/>
      <c r="B51" s="17"/>
      <c r="C51" s="10"/>
      <c r="D51" s="9" t="s">
        <v>84</v>
      </c>
      <c r="E51" s="15" t="s">
        <v>85</v>
      </c>
      <c r="F51" s="11">
        <f>F52+F53+F54+F55+F56</f>
        <v>224.23528392</v>
      </c>
      <c r="G51" s="11">
        <f t="shared" ref="G51:BK51" si="9">G52+G53+G54+G55+G56</f>
        <v>212.92365856999999</v>
      </c>
      <c r="H51" s="11">
        <f t="shared" si="9"/>
        <v>202.07421081000001</v>
      </c>
      <c r="I51" s="11">
        <f t="shared" si="9"/>
        <v>209.85253741</v>
      </c>
      <c r="J51" s="11">
        <f t="shared" si="9"/>
        <v>214.86224906999999</v>
      </c>
      <c r="K51" s="11">
        <f t="shared" si="9"/>
        <v>206.58110106000001</v>
      </c>
      <c r="L51" s="11">
        <f t="shared" si="9"/>
        <v>253.11487353000001</v>
      </c>
      <c r="M51" s="11">
        <f t="shared" si="9"/>
        <v>178.17550653999999</v>
      </c>
      <c r="N51" s="11">
        <f t="shared" si="9"/>
        <v>163.99510135999998</v>
      </c>
      <c r="O51" s="11">
        <f t="shared" si="9"/>
        <v>153.53306462999998</v>
      </c>
      <c r="P51" s="11">
        <f t="shared" si="9"/>
        <v>182.73955901999997</v>
      </c>
      <c r="Q51" s="11">
        <f t="shared" si="9"/>
        <v>153.13262801000002</v>
      </c>
      <c r="R51" s="11">
        <f t="shared" si="9"/>
        <v>150.65339491</v>
      </c>
      <c r="S51" s="11">
        <f t="shared" si="9"/>
        <v>146.57477243</v>
      </c>
      <c r="T51" s="11">
        <f t="shared" si="9"/>
        <v>120.77764486999999</v>
      </c>
      <c r="U51" s="11">
        <f t="shared" si="9"/>
        <v>119.62735768000002</v>
      </c>
      <c r="V51" s="11">
        <f t="shared" si="9"/>
        <v>147.19852435000001</v>
      </c>
      <c r="W51" s="11">
        <f t="shared" si="9"/>
        <v>135.80464223999999</v>
      </c>
      <c r="X51" s="11">
        <f t="shared" si="9"/>
        <v>145.35308638000001</v>
      </c>
      <c r="Y51" s="11">
        <f t="shared" si="9"/>
        <v>138.83124811000002</v>
      </c>
      <c r="Z51" s="11">
        <f t="shared" si="9"/>
        <v>164.55123991999997</v>
      </c>
      <c r="AA51" s="11">
        <f t="shared" si="9"/>
        <v>141.10987610999999</v>
      </c>
    </row>
    <row r="52" spans="1:27" x14ac:dyDescent="0.2">
      <c r="A52" s="12">
        <v>1</v>
      </c>
      <c r="B52" s="17">
        <v>0.4</v>
      </c>
      <c r="C52" s="10"/>
      <c r="D52" s="17" t="s">
        <v>86</v>
      </c>
      <c r="E52" s="12" t="s">
        <v>87</v>
      </c>
      <c r="F52" s="14">
        <v>215.9543889</v>
      </c>
      <c r="G52" s="14">
        <v>212.92365856999999</v>
      </c>
      <c r="H52" s="14">
        <v>202.07421081000001</v>
      </c>
      <c r="I52" s="14">
        <v>209.85253741</v>
      </c>
      <c r="J52" s="14">
        <v>214.86224906999999</v>
      </c>
      <c r="K52" s="14">
        <v>206.58110106000001</v>
      </c>
      <c r="L52" s="14">
        <v>253.11487353000001</v>
      </c>
      <c r="M52" s="14">
        <v>178.17550653999999</v>
      </c>
      <c r="N52" s="14">
        <v>163.99510135999998</v>
      </c>
      <c r="O52" s="14">
        <v>153.53306462999998</v>
      </c>
      <c r="P52" s="14">
        <v>182.73955901999997</v>
      </c>
      <c r="Q52" s="14">
        <v>153.13262801000002</v>
      </c>
      <c r="R52" s="14">
        <v>150.65339491</v>
      </c>
      <c r="S52" s="14">
        <v>146.57477243</v>
      </c>
      <c r="T52" s="14">
        <v>120.77764486999999</v>
      </c>
      <c r="U52" s="14">
        <v>119.39923768000001</v>
      </c>
      <c r="V52" s="14">
        <v>146.71325530000001</v>
      </c>
      <c r="W52" s="14">
        <v>135.48919809</v>
      </c>
      <c r="X52" s="14">
        <v>145.19804223</v>
      </c>
      <c r="Y52" s="14">
        <v>138.73056496000001</v>
      </c>
      <c r="Z52" s="14">
        <v>141.60296372999997</v>
      </c>
      <c r="AA52" s="14">
        <v>137.24946875999998</v>
      </c>
    </row>
    <row r="53" spans="1:27" x14ac:dyDescent="0.2">
      <c r="A53" s="12">
        <v>0.4</v>
      </c>
      <c r="B53" s="17">
        <v>0.4</v>
      </c>
      <c r="C53" s="10"/>
      <c r="D53" s="17" t="s">
        <v>88</v>
      </c>
      <c r="E53" s="12" t="s">
        <v>89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3.7423799999999998</v>
      </c>
      <c r="AA53" s="14">
        <v>3.7423799999999998</v>
      </c>
    </row>
    <row r="54" spans="1:27" x14ac:dyDescent="0.2">
      <c r="A54" s="12">
        <v>1</v>
      </c>
      <c r="B54" s="17">
        <v>1</v>
      </c>
      <c r="C54" s="10"/>
      <c r="D54" s="17" t="s">
        <v>90</v>
      </c>
      <c r="E54" s="12" t="s">
        <v>91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</row>
    <row r="55" spans="1:27" x14ac:dyDescent="0.2">
      <c r="A55" s="12">
        <v>1</v>
      </c>
      <c r="B55" s="17">
        <v>1</v>
      </c>
      <c r="C55" s="10"/>
      <c r="D55" s="17" t="s">
        <v>92</v>
      </c>
      <c r="E55" s="12" t="s">
        <v>93</v>
      </c>
      <c r="F55" s="14">
        <v>8.2808950199999991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19.105213039999999</v>
      </c>
      <c r="AA55" s="14">
        <v>1.7344200000000001E-2</v>
      </c>
    </row>
    <row r="56" spans="1:27" x14ac:dyDescent="0.2">
      <c r="A56" s="12">
        <v>1</v>
      </c>
      <c r="B56" s="17">
        <v>1</v>
      </c>
      <c r="C56" s="10"/>
      <c r="D56" s="17" t="s">
        <v>94</v>
      </c>
      <c r="E56" s="12" t="s">
        <v>95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0.22811999999999999</v>
      </c>
      <c r="V56" s="14">
        <v>0.48526904999999998</v>
      </c>
      <c r="W56" s="14">
        <v>0.31544415000000003</v>
      </c>
      <c r="X56" s="14">
        <v>0.15504414999999999</v>
      </c>
      <c r="Y56" s="14">
        <v>0.10068315</v>
      </c>
      <c r="Z56" s="14">
        <v>0.10068315</v>
      </c>
      <c r="AA56" s="14">
        <v>0.10068315</v>
      </c>
    </row>
    <row r="57" spans="1:27" x14ac:dyDescent="0.2">
      <c r="A57" s="17"/>
      <c r="B57" s="17"/>
      <c r="C57" s="10"/>
      <c r="D57" s="9" t="s">
        <v>96</v>
      </c>
      <c r="E57" s="15" t="s">
        <v>97</v>
      </c>
      <c r="F57" s="11">
        <f>F58+F59+F60+F61</f>
        <v>9522.3203024400009</v>
      </c>
      <c r="G57" s="11">
        <f t="shared" ref="G57:BK57" si="10">G58+G59+G60+G61</f>
        <v>10660.285578250001</v>
      </c>
      <c r="H57" s="11">
        <f t="shared" si="10"/>
        <v>9974.6089046899997</v>
      </c>
      <c r="I57" s="11">
        <f t="shared" si="10"/>
        <v>9874.7495929700017</v>
      </c>
      <c r="J57" s="11">
        <f t="shared" si="10"/>
        <v>9609.3249973700003</v>
      </c>
      <c r="K57" s="11">
        <f t="shared" si="10"/>
        <v>9394.1634604899991</v>
      </c>
      <c r="L57" s="11">
        <f t="shared" si="10"/>
        <v>9582.6796527600036</v>
      </c>
      <c r="M57" s="11">
        <f t="shared" si="10"/>
        <v>9610.9446567699997</v>
      </c>
      <c r="N57" s="11">
        <f t="shared" si="10"/>
        <v>9984.3844229600018</v>
      </c>
      <c r="O57" s="11">
        <f t="shared" si="10"/>
        <v>9575.7552435800008</v>
      </c>
      <c r="P57" s="11">
        <f t="shared" si="10"/>
        <v>9498.8962561799999</v>
      </c>
      <c r="Q57" s="11">
        <f t="shared" si="10"/>
        <v>9797.9252212400024</v>
      </c>
      <c r="R57" s="11">
        <f t="shared" si="10"/>
        <v>9986.1018625600009</v>
      </c>
      <c r="S57" s="11">
        <f t="shared" si="10"/>
        <v>9734.6459607699999</v>
      </c>
      <c r="T57" s="11">
        <f t="shared" si="10"/>
        <v>9564.7504978299985</v>
      </c>
      <c r="U57" s="11">
        <f t="shared" si="10"/>
        <v>9576.2043203200046</v>
      </c>
      <c r="V57" s="11">
        <f t="shared" si="10"/>
        <v>11039.574140469998</v>
      </c>
      <c r="W57" s="11">
        <f t="shared" si="10"/>
        <v>10993.811827740001</v>
      </c>
      <c r="X57" s="11">
        <f t="shared" si="10"/>
        <v>10032.639822250001</v>
      </c>
      <c r="Y57" s="11">
        <f t="shared" si="10"/>
        <v>11157.655995539997</v>
      </c>
      <c r="Z57" s="11">
        <f t="shared" si="10"/>
        <v>10186.700326270002</v>
      </c>
      <c r="AA57" s="11">
        <f t="shared" si="10"/>
        <v>9872.6854185100001</v>
      </c>
    </row>
    <row r="58" spans="1:27" x14ac:dyDescent="0.2">
      <c r="A58" s="12">
        <v>1</v>
      </c>
      <c r="B58" s="17">
        <v>1</v>
      </c>
      <c r="C58" s="10"/>
      <c r="D58" s="17" t="s">
        <v>98</v>
      </c>
      <c r="E58" s="12" t="s">
        <v>99</v>
      </c>
      <c r="F58" s="14">
        <v>6255.4323510200002</v>
      </c>
      <c r="G58" s="14">
        <v>7821.8145683400007</v>
      </c>
      <c r="H58" s="14">
        <v>7104.7223858999996</v>
      </c>
      <c r="I58" s="14">
        <v>6934.6919116200015</v>
      </c>
      <c r="J58" s="14">
        <v>6714.0748907099996</v>
      </c>
      <c r="K58" s="14">
        <v>6473.8767384499988</v>
      </c>
      <c r="L58" s="14">
        <v>6564.5267788000019</v>
      </c>
      <c r="M58" s="14">
        <v>6579.855240079999</v>
      </c>
      <c r="N58" s="14">
        <v>6889.4834177700013</v>
      </c>
      <c r="O58" s="14">
        <v>6621.7254326599996</v>
      </c>
      <c r="P58" s="14">
        <v>6400.4357935700009</v>
      </c>
      <c r="Q58" s="14">
        <v>6749.3503768100018</v>
      </c>
      <c r="R58" s="14">
        <v>6895.0677981500003</v>
      </c>
      <c r="S58" s="14">
        <v>6689.0615896600002</v>
      </c>
      <c r="T58" s="14">
        <v>6548.4897780699976</v>
      </c>
      <c r="U58" s="14">
        <v>6422.7782389300037</v>
      </c>
      <c r="V58" s="14">
        <v>7849.0674820799986</v>
      </c>
      <c r="W58" s="14">
        <v>7837.8654828300005</v>
      </c>
      <c r="X58" s="14">
        <v>6970.8107929200014</v>
      </c>
      <c r="Y58" s="14">
        <v>8103.375393219997</v>
      </c>
      <c r="Z58" s="14">
        <v>6876.7431690900021</v>
      </c>
      <c r="AA58" s="14">
        <v>6816.8544240399997</v>
      </c>
    </row>
    <row r="59" spans="1:27" x14ac:dyDescent="0.2">
      <c r="A59" s="12">
        <v>1</v>
      </c>
      <c r="B59" s="17">
        <v>1</v>
      </c>
      <c r="C59" s="10"/>
      <c r="D59" s="17" t="s">
        <v>100</v>
      </c>
      <c r="E59" s="12" t="s">
        <v>101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</row>
    <row r="60" spans="1:27" x14ac:dyDescent="0.2">
      <c r="A60" s="12">
        <v>1</v>
      </c>
      <c r="B60" s="17">
        <v>1</v>
      </c>
      <c r="C60" s="10"/>
      <c r="D60" s="17" t="s">
        <v>102</v>
      </c>
      <c r="E60" s="12" t="s">
        <v>103</v>
      </c>
      <c r="F60" s="14">
        <v>3098.9877633599999</v>
      </c>
      <c r="G60" s="14">
        <v>2747.8164004299997</v>
      </c>
      <c r="H60" s="14">
        <v>2778.0253834299992</v>
      </c>
      <c r="I60" s="14">
        <v>2849.3245896099997</v>
      </c>
      <c r="J60" s="14">
        <v>2803.1370560300002</v>
      </c>
      <c r="K60" s="14">
        <v>2824.3024562700007</v>
      </c>
      <c r="L60" s="14">
        <v>2922.3276763200001</v>
      </c>
      <c r="M60" s="14">
        <v>2934.1545918199995</v>
      </c>
      <c r="N60" s="14">
        <v>2997.0421065499991</v>
      </c>
      <c r="O60" s="14">
        <v>2857.82814895</v>
      </c>
      <c r="P60" s="14">
        <v>2999.4275620500002</v>
      </c>
      <c r="Q60" s="14">
        <v>2949.2055464700002</v>
      </c>
      <c r="R60" s="14">
        <v>2991.3260366700001</v>
      </c>
      <c r="S60" s="14">
        <v>2945.5292153799996</v>
      </c>
      <c r="T60" s="14">
        <v>2915.3112291100001</v>
      </c>
      <c r="U60" s="14">
        <v>3048.3416869000007</v>
      </c>
      <c r="V60" s="14">
        <v>3086.7068259100001</v>
      </c>
      <c r="W60" s="14">
        <v>3051.1525601999997</v>
      </c>
      <c r="X60" s="14">
        <v>2955.6555899800001</v>
      </c>
      <c r="Y60" s="14">
        <v>2946.9394631099995</v>
      </c>
      <c r="Z60" s="14">
        <v>3159.4412281999994</v>
      </c>
      <c r="AA60" s="14">
        <v>2954.50484198</v>
      </c>
    </row>
    <row r="61" spans="1:27" x14ac:dyDescent="0.2">
      <c r="A61" s="12">
        <v>1</v>
      </c>
      <c r="B61" s="17">
        <v>1</v>
      </c>
      <c r="C61" s="10"/>
      <c r="D61" s="17" t="s">
        <v>104</v>
      </c>
      <c r="E61" s="12" t="s">
        <v>105</v>
      </c>
      <c r="F61" s="14">
        <v>167.90018806</v>
      </c>
      <c r="G61" s="14">
        <v>90.654609479999976</v>
      </c>
      <c r="H61" s="14">
        <v>91.86113536000002</v>
      </c>
      <c r="I61" s="14">
        <v>90.733091740000006</v>
      </c>
      <c r="J61" s="14">
        <v>92.113050630000004</v>
      </c>
      <c r="K61" s="14">
        <v>95.984265769999993</v>
      </c>
      <c r="L61" s="14">
        <v>95.825197639999999</v>
      </c>
      <c r="M61" s="14">
        <v>96.93482487</v>
      </c>
      <c r="N61" s="14">
        <v>97.858898640000021</v>
      </c>
      <c r="O61" s="14">
        <v>96.201661969999989</v>
      </c>
      <c r="P61" s="14">
        <v>99.032900560000002</v>
      </c>
      <c r="Q61" s="14">
        <v>99.369297959999997</v>
      </c>
      <c r="R61" s="14">
        <v>99.708027739999991</v>
      </c>
      <c r="S61" s="14">
        <v>100.05515573000001</v>
      </c>
      <c r="T61" s="14">
        <v>100.94949065</v>
      </c>
      <c r="U61" s="14">
        <v>105.08439448999999</v>
      </c>
      <c r="V61" s="14">
        <v>103.79983248000005</v>
      </c>
      <c r="W61" s="14">
        <v>104.79378471000001</v>
      </c>
      <c r="X61" s="14">
        <v>106.17343935000002</v>
      </c>
      <c r="Y61" s="14">
        <v>107.34113921000002</v>
      </c>
      <c r="Z61" s="14">
        <v>150.51592898000007</v>
      </c>
      <c r="AA61" s="14">
        <v>101.32615249000001</v>
      </c>
    </row>
    <row r="62" spans="1:27" x14ac:dyDescent="0.2">
      <c r="A62" s="17"/>
      <c r="B62" s="17"/>
      <c r="C62" s="10"/>
      <c r="D62" s="9" t="s">
        <v>106</v>
      </c>
      <c r="E62" s="15" t="s">
        <v>107</v>
      </c>
      <c r="F62" s="11">
        <f>F63+F64+F65</f>
        <v>0</v>
      </c>
      <c r="G62" s="11">
        <f t="shared" ref="G62:BK62" si="11">G63+G64+G65</f>
        <v>0</v>
      </c>
      <c r="H62" s="11">
        <f t="shared" si="11"/>
        <v>0</v>
      </c>
      <c r="I62" s="11">
        <f t="shared" si="11"/>
        <v>0</v>
      </c>
      <c r="J62" s="11">
        <f t="shared" si="11"/>
        <v>0</v>
      </c>
      <c r="K62" s="11">
        <f t="shared" si="11"/>
        <v>0</v>
      </c>
      <c r="L62" s="11">
        <f t="shared" si="11"/>
        <v>0</v>
      </c>
      <c r="M62" s="11">
        <f t="shared" si="11"/>
        <v>0</v>
      </c>
      <c r="N62" s="11">
        <f t="shared" si="11"/>
        <v>0</v>
      </c>
      <c r="O62" s="11">
        <f t="shared" si="11"/>
        <v>0</v>
      </c>
      <c r="P62" s="11">
        <f t="shared" si="11"/>
        <v>0</v>
      </c>
      <c r="Q62" s="11">
        <f t="shared" si="11"/>
        <v>0</v>
      </c>
      <c r="R62" s="11">
        <f t="shared" si="11"/>
        <v>0</v>
      </c>
      <c r="S62" s="11">
        <f t="shared" si="11"/>
        <v>0</v>
      </c>
      <c r="T62" s="11">
        <f t="shared" si="11"/>
        <v>0</v>
      </c>
      <c r="U62" s="11">
        <f t="shared" si="11"/>
        <v>0</v>
      </c>
      <c r="V62" s="11">
        <f t="shared" si="11"/>
        <v>0</v>
      </c>
      <c r="W62" s="11">
        <f t="shared" si="11"/>
        <v>0</v>
      </c>
      <c r="X62" s="11">
        <f t="shared" si="11"/>
        <v>0</v>
      </c>
      <c r="Y62" s="11">
        <f t="shared" si="11"/>
        <v>0</v>
      </c>
      <c r="Z62" s="11">
        <f t="shared" si="11"/>
        <v>0</v>
      </c>
      <c r="AA62" s="11">
        <f t="shared" si="11"/>
        <v>0</v>
      </c>
    </row>
    <row r="63" spans="1:27" x14ac:dyDescent="0.2">
      <c r="A63" s="12">
        <v>0.4</v>
      </c>
      <c r="B63" s="17">
        <v>0.4</v>
      </c>
      <c r="C63" s="10"/>
      <c r="D63" s="17" t="s">
        <v>108</v>
      </c>
      <c r="E63" s="12" t="s">
        <v>109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</row>
    <row r="64" spans="1:27" x14ac:dyDescent="0.2">
      <c r="A64" s="12">
        <v>0.4</v>
      </c>
      <c r="B64" s="17">
        <v>0.4</v>
      </c>
      <c r="C64" s="10"/>
      <c r="D64" s="17" t="s">
        <v>110</v>
      </c>
      <c r="E64" s="12" t="s">
        <v>301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</row>
    <row r="65" spans="1:27" x14ac:dyDescent="0.2">
      <c r="A65" s="12">
        <v>1</v>
      </c>
      <c r="B65" s="17">
        <v>1</v>
      </c>
      <c r="C65" s="10"/>
      <c r="D65" s="17" t="s">
        <v>111</v>
      </c>
      <c r="E65" s="12" t="s">
        <v>112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</row>
    <row r="66" spans="1:27" x14ac:dyDescent="0.2">
      <c r="A66" s="17"/>
      <c r="B66" s="17"/>
      <c r="C66" s="10"/>
      <c r="D66" s="9" t="s">
        <v>113</v>
      </c>
      <c r="E66" s="15" t="s">
        <v>114</v>
      </c>
      <c r="F66" s="11">
        <f>F67+F68+F69</f>
        <v>115.45219131000002</v>
      </c>
      <c r="G66" s="11">
        <f t="shared" ref="G66:BK66" si="12">G67+G68+G69</f>
        <v>115.95264306</v>
      </c>
      <c r="H66" s="11">
        <f t="shared" si="12"/>
        <v>146.359654554</v>
      </c>
      <c r="I66" s="11">
        <f t="shared" si="12"/>
        <v>146.527852814</v>
      </c>
      <c r="J66" s="11">
        <f t="shared" si="12"/>
        <v>146.69549678400003</v>
      </c>
      <c r="K66" s="11">
        <f t="shared" si="12"/>
        <v>147.20327974399999</v>
      </c>
      <c r="L66" s="11">
        <f t="shared" si="12"/>
        <v>147.355545484</v>
      </c>
      <c r="M66" s="11">
        <f t="shared" si="12"/>
        <v>147.52244603400001</v>
      </c>
      <c r="N66" s="11">
        <f t="shared" si="12"/>
        <v>147.68939717400002</v>
      </c>
      <c r="O66" s="11">
        <f t="shared" si="12"/>
        <v>147.83049974400004</v>
      </c>
      <c r="P66" s="11">
        <f t="shared" si="12"/>
        <v>148.33610316400001</v>
      </c>
      <c r="Q66" s="11">
        <f t="shared" si="12"/>
        <v>96.203279784000003</v>
      </c>
      <c r="R66" s="11">
        <f t="shared" si="12"/>
        <v>96.381397914000004</v>
      </c>
      <c r="S66" s="11">
        <f t="shared" si="12"/>
        <v>96.535959644000002</v>
      </c>
      <c r="T66" s="11">
        <f t="shared" si="12"/>
        <v>96.703000824</v>
      </c>
      <c r="U66" s="11">
        <f t="shared" si="12"/>
        <v>97.205645534000013</v>
      </c>
      <c r="V66" s="11">
        <f t="shared" si="12"/>
        <v>126.822522484</v>
      </c>
      <c r="W66" s="11">
        <f t="shared" si="12"/>
        <v>126.993624904</v>
      </c>
      <c r="X66" s="11">
        <f t="shared" si="12"/>
        <v>127.163067974</v>
      </c>
      <c r="Y66" s="11">
        <f t="shared" si="12"/>
        <v>127.32149636400001</v>
      </c>
      <c r="Z66" s="11">
        <f t="shared" si="12"/>
        <v>131.50558185400001</v>
      </c>
      <c r="AA66" s="11">
        <f t="shared" si="12"/>
        <v>131.839880564</v>
      </c>
    </row>
    <row r="67" spans="1:27" x14ac:dyDescent="0.2">
      <c r="A67" s="12">
        <v>0.4</v>
      </c>
      <c r="B67" s="17">
        <v>0.4</v>
      </c>
      <c r="C67" s="10"/>
      <c r="D67" s="17" t="s">
        <v>115</v>
      </c>
      <c r="E67" s="12" t="s">
        <v>116</v>
      </c>
      <c r="F67" s="14">
        <v>0</v>
      </c>
      <c r="G67" s="14">
        <v>0</v>
      </c>
      <c r="H67" s="14">
        <v>30.239242224000002</v>
      </c>
      <c r="I67" s="14">
        <v>30.239242224000002</v>
      </c>
      <c r="J67" s="14">
        <v>30.239242224000002</v>
      </c>
      <c r="K67" s="14">
        <v>30.239242224000002</v>
      </c>
      <c r="L67" s="14">
        <v>30.239242224000002</v>
      </c>
      <c r="M67" s="14">
        <v>30.239242224000002</v>
      </c>
      <c r="N67" s="14">
        <v>30.239242224000002</v>
      </c>
      <c r="O67" s="14">
        <v>30.239242224000002</v>
      </c>
      <c r="P67" s="14">
        <v>30.239242224000002</v>
      </c>
      <c r="Q67" s="14">
        <v>30.239242224000002</v>
      </c>
      <c r="R67" s="14">
        <v>30.239242224000002</v>
      </c>
      <c r="S67" s="14">
        <v>30.239242224000002</v>
      </c>
      <c r="T67" s="14">
        <v>30.239242224000002</v>
      </c>
      <c r="U67" s="14">
        <v>30.239242224000002</v>
      </c>
      <c r="V67" s="14">
        <v>30.239242224000002</v>
      </c>
      <c r="W67" s="14">
        <v>30.239242224000002</v>
      </c>
      <c r="X67" s="14">
        <v>30.239242224000002</v>
      </c>
      <c r="Y67" s="14">
        <v>30.239242224000002</v>
      </c>
      <c r="Z67" s="14">
        <v>30.239242224000002</v>
      </c>
      <c r="AA67" s="14">
        <v>30.239242224000002</v>
      </c>
    </row>
    <row r="68" spans="1:27" x14ac:dyDescent="0.2">
      <c r="A68" s="12">
        <v>1</v>
      </c>
      <c r="B68" s="17">
        <v>1</v>
      </c>
      <c r="C68" s="10"/>
      <c r="D68" s="17" t="s">
        <v>117</v>
      </c>
      <c r="E68" s="12" t="s">
        <v>118</v>
      </c>
      <c r="F68" s="14">
        <v>0.44674912</v>
      </c>
      <c r="G68" s="14">
        <v>0.44850455000000006</v>
      </c>
      <c r="H68" s="14">
        <v>0.44400471000000002</v>
      </c>
      <c r="I68" s="14">
        <v>0.44390057999999999</v>
      </c>
      <c r="J68" s="14">
        <v>0.45274693000000005</v>
      </c>
      <c r="K68" s="14">
        <v>0.45296024000000001</v>
      </c>
      <c r="L68" s="14">
        <v>0.44318884999999997</v>
      </c>
      <c r="M68" s="14">
        <v>0.44237707000000004</v>
      </c>
      <c r="N68" s="14">
        <v>0.44900915000000002</v>
      </c>
      <c r="O68" s="14">
        <v>0.44693404000000003</v>
      </c>
      <c r="P68" s="14">
        <v>0.44334204000000005</v>
      </c>
      <c r="Q68" s="14">
        <v>0.44356182999999999</v>
      </c>
      <c r="R68" s="14">
        <v>0.45240453000000003</v>
      </c>
      <c r="S68" s="14">
        <v>0.44516046999999997</v>
      </c>
      <c r="T68" s="14">
        <v>0.44657426</v>
      </c>
      <c r="U68" s="14">
        <v>0.44985218999999999</v>
      </c>
      <c r="V68" s="14">
        <v>0.44269570999999996</v>
      </c>
      <c r="W68" s="14">
        <v>0.44627984999999998</v>
      </c>
      <c r="X68" s="14">
        <v>0.44939444999999995</v>
      </c>
      <c r="Y68" s="14">
        <v>0.44349648999999997</v>
      </c>
      <c r="Z68" s="14">
        <v>0.44023747999999996</v>
      </c>
      <c r="AA68" s="14">
        <v>0.44108299000000001</v>
      </c>
    </row>
    <row r="69" spans="1:27" x14ac:dyDescent="0.2">
      <c r="A69" s="12">
        <v>1</v>
      </c>
      <c r="B69" s="17">
        <v>1</v>
      </c>
      <c r="C69" s="10"/>
      <c r="D69" s="17" t="s">
        <v>119</v>
      </c>
      <c r="E69" s="12" t="s">
        <v>120</v>
      </c>
      <c r="F69" s="14">
        <v>115.00544219000001</v>
      </c>
      <c r="G69" s="14">
        <v>115.50413851</v>
      </c>
      <c r="H69" s="14">
        <v>115.67640762000001</v>
      </c>
      <c r="I69" s="14">
        <v>115.84471001</v>
      </c>
      <c r="J69" s="14">
        <v>116.00350763000002</v>
      </c>
      <c r="K69" s="14">
        <v>116.51107727999999</v>
      </c>
      <c r="L69" s="14">
        <v>116.67311441000001</v>
      </c>
      <c r="M69" s="14">
        <v>116.84082674000001</v>
      </c>
      <c r="N69" s="14">
        <v>117.00114580000002</v>
      </c>
      <c r="O69" s="14">
        <v>117.14432348000003</v>
      </c>
      <c r="P69" s="14">
        <v>117.65351890000001</v>
      </c>
      <c r="Q69" s="14">
        <v>65.520475730000001</v>
      </c>
      <c r="R69" s="14">
        <v>65.68975116</v>
      </c>
      <c r="S69" s="14">
        <v>65.851556950000003</v>
      </c>
      <c r="T69" s="14">
        <v>66.01718434</v>
      </c>
      <c r="U69" s="14">
        <v>66.516551120000003</v>
      </c>
      <c r="V69" s="14">
        <v>96.14058455</v>
      </c>
      <c r="W69" s="14">
        <v>96.308102829999996</v>
      </c>
      <c r="X69" s="14">
        <v>96.474431299999992</v>
      </c>
      <c r="Y69" s="14">
        <v>96.638757650000002</v>
      </c>
      <c r="Z69" s="14">
        <v>100.82610215000001</v>
      </c>
      <c r="AA69" s="14">
        <v>101.15955534999999</v>
      </c>
    </row>
    <row r="70" spans="1:27" x14ac:dyDescent="0.2">
      <c r="A70" s="17"/>
      <c r="B70" s="17"/>
      <c r="C70" s="10"/>
      <c r="D70" s="9" t="s">
        <v>121</v>
      </c>
      <c r="E70" s="15" t="s">
        <v>122</v>
      </c>
      <c r="F70" s="11">
        <f>F71+F72+F73</f>
        <v>23.184307879999999</v>
      </c>
      <c r="G70" s="11">
        <f t="shared" ref="G70:BK70" si="13">G71+G72+G73</f>
        <v>42.037497960000003</v>
      </c>
      <c r="H70" s="11">
        <f t="shared" si="13"/>
        <v>41.58337264</v>
      </c>
      <c r="I70" s="11">
        <f t="shared" si="13"/>
        <v>41.551252699999999</v>
      </c>
      <c r="J70" s="11">
        <f t="shared" si="13"/>
        <v>41.581656019999997</v>
      </c>
      <c r="K70" s="11">
        <f t="shared" si="13"/>
        <v>49.18693639</v>
      </c>
      <c r="L70" s="11">
        <f t="shared" si="13"/>
        <v>49.693049769999995</v>
      </c>
      <c r="M70" s="11">
        <f t="shared" si="13"/>
        <v>50.184171249999999</v>
      </c>
      <c r="N70" s="11">
        <f t="shared" si="13"/>
        <v>40.45031316</v>
      </c>
      <c r="O70" s="11">
        <f t="shared" si="13"/>
        <v>39.775342319999993</v>
      </c>
      <c r="P70" s="11">
        <f t="shared" si="13"/>
        <v>40.223314669999993</v>
      </c>
      <c r="Q70" s="11">
        <f t="shared" si="13"/>
        <v>40.23631138999999</v>
      </c>
      <c r="R70" s="11">
        <f t="shared" si="13"/>
        <v>40.265651369999993</v>
      </c>
      <c r="S70" s="11">
        <f t="shared" si="13"/>
        <v>40.266875250000005</v>
      </c>
      <c r="T70" s="11">
        <f t="shared" si="13"/>
        <v>40.045406380000003</v>
      </c>
      <c r="U70" s="11">
        <f t="shared" si="13"/>
        <v>38.614551379999995</v>
      </c>
      <c r="V70" s="11">
        <f t="shared" si="13"/>
        <v>38.767711739999996</v>
      </c>
      <c r="W70" s="11">
        <f t="shared" si="13"/>
        <v>39.217023239999996</v>
      </c>
      <c r="X70" s="11">
        <f t="shared" si="13"/>
        <v>39.703325360000001</v>
      </c>
      <c r="Y70" s="11">
        <f t="shared" si="13"/>
        <v>40.932702439999993</v>
      </c>
      <c r="Z70" s="11">
        <f t="shared" si="13"/>
        <v>44.735915479999996</v>
      </c>
      <c r="AA70" s="11">
        <f t="shared" si="13"/>
        <v>45.245216659999997</v>
      </c>
    </row>
    <row r="71" spans="1:27" x14ac:dyDescent="0.2">
      <c r="A71" s="12">
        <v>1</v>
      </c>
      <c r="B71" s="17">
        <v>1</v>
      </c>
      <c r="C71" s="10"/>
      <c r="D71" s="17" t="s">
        <v>123</v>
      </c>
      <c r="E71" s="12" t="s">
        <v>124</v>
      </c>
      <c r="F71" s="14">
        <v>19.79299271</v>
      </c>
      <c r="G71" s="14">
        <v>38.684297810000004</v>
      </c>
      <c r="H71" s="14">
        <v>38.199844560000003</v>
      </c>
      <c r="I71" s="14">
        <v>38.149064559999999</v>
      </c>
      <c r="J71" s="14">
        <v>38.149064559999999</v>
      </c>
      <c r="K71" s="14">
        <v>45.664328560000001</v>
      </c>
      <c r="L71" s="14">
        <v>46.220814159999996</v>
      </c>
      <c r="M71" s="14">
        <v>46.640814159999998</v>
      </c>
      <c r="N71" s="14">
        <v>37.18693416</v>
      </c>
      <c r="O71" s="14">
        <v>36.526434159999994</v>
      </c>
      <c r="P71" s="14">
        <v>36.886434159999993</v>
      </c>
      <c r="Q71" s="14">
        <v>36.886434159999993</v>
      </c>
      <c r="R71" s="14">
        <v>36.886434159999993</v>
      </c>
      <c r="S71" s="14">
        <v>36.858317990000003</v>
      </c>
      <c r="T71" s="14">
        <v>36.623317990000004</v>
      </c>
      <c r="U71" s="14">
        <v>35.169952799999997</v>
      </c>
      <c r="V71" s="14">
        <v>35.319952799999996</v>
      </c>
      <c r="W71" s="14">
        <v>35.739952799999998</v>
      </c>
      <c r="X71" s="14">
        <v>36.220778799999998</v>
      </c>
      <c r="Y71" s="14">
        <v>37.420778799999994</v>
      </c>
      <c r="Z71" s="14">
        <v>41.037978799999998</v>
      </c>
      <c r="AA71" s="14">
        <v>41.50857431</v>
      </c>
    </row>
    <row r="72" spans="1:27" x14ac:dyDescent="0.2">
      <c r="A72" s="12">
        <v>1</v>
      </c>
      <c r="B72" s="17">
        <v>1</v>
      </c>
      <c r="C72" s="10"/>
      <c r="D72" s="17" t="s">
        <v>125</v>
      </c>
      <c r="E72" s="12" t="s">
        <v>126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</row>
    <row r="73" spans="1:27" x14ac:dyDescent="0.2">
      <c r="A73" s="12">
        <v>1</v>
      </c>
      <c r="B73" s="17">
        <v>1</v>
      </c>
      <c r="C73" s="10"/>
      <c r="D73" s="17" t="s">
        <v>127</v>
      </c>
      <c r="E73" s="12" t="s">
        <v>128</v>
      </c>
      <c r="F73" s="14">
        <v>3.3913151699999999</v>
      </c>
      <c r="G73" s="14">
        <v>3.3532001499999997</v>
      </c>
      <c r="H73" s="14">
        <v>3.38352808</v>
      </c>
      <c r="I73" s="14">
        <v>3.4021881400000002</v>
      </c>
      <c r="J73" s="14">
        <v>3.4325914599999998</v>
      </c>
      <c r="K73" s="14">
        <v>3.5226078300000001</v>
      </c>
      <c r="L73" s="14">
        <v>3.4722356100000002</v>
      </c>
      <c r="M73" s="14">
        <v>3.5433570899999998</v>
      </c>
      <c r="N73" s="14">
        <v>3.263379</v>
      </c>
      <c r="O73" s="14">
        <v>3.24890816</v>
      </c>
      <c r="P73" s="14">
        <v>3.3368805099999999</v>
      </c>
      <c r="Q73" s="14">
        <v>3.3498772300000002</v>
      </c>
      <c r="R73" s="14">
        <v>3.3792172099999997</v>
      </c>
      <c r="S73" s="14">
        <v>3.4085572599999998</v>
      </c>
      <c r="T73" s="14">
        <v>3.4220883900000003</v>
      </c>
      <c r="U73" s="14">
        <v>3.4445985800000001</v>
      </c>
      <c r="V73" s="14">
        <v>3.4477589399999999</v>
      </c>
      <c r="W73" s="14">
        <v>3.4770704399999999</v>
      </c>
      <c r="X73" s="14">
        <v>3.4825465599999998</v>
      </c>
      <c r="Y73" s="14">
        <v>3.5119236399999996</v>
      </c>
      <c r="Z73" s="14">
        <v>3.6979366800000002</v>
      </c>
      <c r="AA73" s="14">
        <v>3.7366423499999999</v>
      </c>
    </row>
    <row r="74" spans="1:27" x14ac:dyDescent="0.2">
      <c r="A74" s="17"/>
      <c r="B74" s="17"/>
      <c r="C74" s="10"/>
      <c r="D74" s="9" t="s">
        <v>129</v>
      </c>
      <c r="E74" s="15" t="s">
        <v>130</v>
      </c>
      <c r="F74" s="11">
        <f>F75+F76</f>
        <v>1.3348951900000001</v>
      </c>
      <c r="G74" s="11">
        <f t="shared" ref="G74:BK74" si="14">G75+G76</f>
        <v>3.3978500000000002E-2</v>
      </c>
      <c r="H74" s="11">
        <f t="shared" si="14"/>
        <v>4.5304649999999995E-2</v>
      </c>
      <c r="I74" s="11">
        <f t="shared" si="14"/>
        <v>5.6630819999999998E-2</v>
      </c>
      <c r="J74" s="11">
        <f t="shared" si="14"/>
        <v>6.7956970000000005E-2</v>
      </c>
      <c r="K74" s="11">
        <f t="shared" si="14"/>
        <v>0.10193545999999999</v>
      </c>
      <c r="L74" s="11">
        <f t="shared" si="14"/>
        <v>0.11326161999999999</v>
      </c>
      <c r="M74" s="11">
        <f t="shared" si="14"/>
        <v>0.12458779</v>
      </c>
      <c r="N74" s="11">
        <f t="shared" si="14"/>
        <v>0.13591395000000001</v>
      </c>
      <c r="O74" s="11">
        <f t="shared" si="14"/>
        <v>0.14724010999999998</v>
      </c>
      <c r="P74" s="11">
        <f t="shared" si="14"/>
        <v>0.18121859999999998</v>
      </c>
      <c r="Q74" s="11">
        <f t="shared" si="14"/>
        <v>0.19254476000000001</v>
      </c>
      <c r="R74" s="11">
        <f t="shared" si="14"/>
        <v>0.20387091999999998</v>
      </c>
      <c r="S74" s="11">
        <f t="shared" si="14"/>
        <v>0.21519709000000001</v>
      </c>
      <c r="T74" s="11">
        <f t="shared" si="14"/>
        <v>0.22652325000000001</v>
      </c>
      <c r="U74" s="11">
        <f t="shared" si="14"/>
        <v>0.26050173999999998</v>
      </c>
      <c r="V74" s="11">
        <f t="shared" si="14"/>
        <v>0.27182789000000002</v>
      </c>
      <c r="W74" s="11">
        <f t="shared" si="14"/>
        <v>0.28315405999999999</v>
      </c>
      <c r="X74" s="11">
        <f t="shared" si="14"/>
        <v>0.29448020999999996</v>
      </c>
      <c r="Y74" s="11">
        <f t="shared" si="14"/>
        <v>0.30580639000000004</v>
      </c>
      <c r="Z74" s="11">
        <f t="shared" si="14"/>
        <v>13.248772929999999</v>
      </c>
      <c r="AA74" s="11">
        <f t="shared" si="14"/>
        <v>12.174783469999999</v>
      </c>
    </row>
    <row r="75" spans="1:27" x14ac:dyDescent="0.2">
      <c r="A75" s="12">
        <v>1</v>
      </c>
      <c r="B75" s="17">
        <v>1</v>
      </c>
      <c r="C75" s="10"/>
      <c r="D75" s="17" t="s">
        <v>131</v>
      </c>
      <c r="E75" s="12" t="s">
        <v>132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12</v>
      </c>
      <c r="AA75" s="14">
        <v>12</v>
      </c>
    </row>
    <row r="76" spans="1:27" x14ac:dyDescent="0.2">
      <c r="A76" s="12">
        <v>1</v>
      </c>
      <c r="B76" s="17">
        <v>1</v>
      </c>
      <c r="C76" s="10"/>
      <c r="D76" s="17" t="s">
        <v>133</v>
      </c>
      <c r="E76" s="12" t="s">
        <v>134</v>
      </c>
      <c r="F76" s="14">
        <v>1.3348951900000001</v>
      </c>
      <c r="G76" s="14">
        <v>3.3978500000000002E-2</v>
      </c>
      <c r="H76" s="14">
        <v>4.5304649999999995E-2</v>
      </c>
      <c r="I76" s="14">
        <v>5.6630819999999998E-2</v>
      </c>
      <c r="J76" s="14">
        <v>6.7956970000000005E-2</v>
      </c>
      <c r="K76" s="14">
        <v>0.10193545999999999</v>
      </c>
      <c r="L76" s="14">
        <v>0.11326161999999999</v>
      </c>
      <c r="M76" s="14">
        <v>0.12458779</v>
      </c>
      <c r="N76" s="14">
        <v>0.13591395000000001</v>
      </c>
      <c r="O76" s="14">
        <v>0.14724010999999998</v>
      </c>
      <c r="P76" s="14">
        <v>0.18121859999999998</v>
      </c>
      <c r="Q76" s="14">
        <v>0.19254476000000001</v>
      </c>
      <c r="R76" s="14">
        <v>0.20387091999999998</v>
      </c>
      <c r="S76" s="14">
        <v>0.21519709000000001</v>
      </c>
      <c r="T76" s="14">
        <v>0.22652325000000001</v>
      </c>
      <c r="U76" s="14">
        <v>0.26050173999999998</v>
      </c>
      <c r="V76" s="14">
        <v>0.27182789000000002</v>
      </c>
      <c r="W76" s="14">
        <v>0.28315405999999999</v>
      </c>
      <c r="X76" s="14">
        <v>0.29448020999999996</v>
      </c>
      <c r="Y76" s="14">
        <v>0.30580639000000004</v>
      </c>
      <c r="Z76" s="14">
        <v>1.2487729299999999</v>
      </c>
      <c r="AA76" s="14">
        <v>0.17478347</v>
      </c>
    </row>
    <row r="77" spans="1:27" x14ac:dyDescent="0.2">
      <c r="A77" s="17"/>
      <c r="B77" s="17"/>
      <c r="C77" s="10"/>
      <c r="D77" s="9" t="s">
        <v>135</v>
      </c>
      <c r="E77" s="15" t="s">
        <v>136</v>
      </c>
      <c r="F77" s="11">
        <f>F78+F79+F80+F81</f>
        <v>267.56175916449996</v>
      </c>
      <c r="G77" s="11">
        <f t="shared" ref="G77:BK77" si="15">G78+G79+G80+G81</f>
        <v>269.40340654500005</v>
      </c>
      <c r="H77" s="11">
        <f t="shared" si="15"/>
        <v>268.04555739950007</v>
      </c>
      <c r="I77" s="11">
        <f t="shared" si="15"/>
        <v>272.41809298500004</v>
      </c>
      <c r="J77" s="11">
        <f t="shared" si="15"/>
        <v>272.40772900450008</v>
      </c>
      <c r="K77" s="11">
        <f t="shared" si="15"/>
        <v>259.94607445650001</v>
      </c>
      <c r="L77" s="11">
        <f t="shared" si="15"/>
        <v>265.019166584</v>
      </c>
      <c r="M77" s="11">
        <f t="shared" si="15"/>
        <v>268.73347619900005</v>
      </c>
      <c r="N77" s="11">
        <f t="shared" si="15"/>
        <v>270.52932099149996</v>
      </c>
      <c r="O77" s="11">
        <f t="shared" si="15"/>
        <v>279.38961847300004</v>
      </c>
      <c r="P77" s="11">
        <f t="shared" si="15"/>
        <v>274.66650698199999</v>
      </c>
      <c r="Q77" s="11">
        <f t="shared" si="15"/>
        <v>264.61943636400002</v>
      </c>
      <c r="R77" s="11">
        <f t="shared" si="15"/>
        <v>265.35621338350001</v>
      </c>
      <c r="S77" s="11">
        <f t="shared" si="15"/>
        <v>263.25590446500001</v>
      </c>
      <c r="T77" s="11">
        <f t="shared" si="15"/>
        <v>259.15022573900006</v>
      </c>
      <c r="U77" s="11">
        <f t="shared" si="15"/>
        <v>254.19407732449997</v>
      </c>
      <c r="V77" s="11">
        <f t="shared" si="15"/>
        <v>259.95548070499996</v>
      </c>
      <c r="W77" s="11">
        <f t="shared" si="15"/>
        <v>261.62118602100003</v>
      </c>
      <c r="X77" s="11">
        <f t="shared" si="15"/>
        <v>256.55895235149995</v>
      </c>
      <c r="Y77" s="11">
        <f t="shared" si="15"/>
        <v>264.38532930399998</v>
      </c>
      <c r="Z77" s="11">
        <f t="shared" si="15"/>
        <v>260.60545510550003</v>
      </c>
      <c r="AA77" s="11">
        <f t="shared" si="15"/>
        <v>260.94054598999998</v>
      </c>
    </row>
    <row r="78" spans="1:27" x14ac:dyDescent="0.2">
      <c r="A78" s="12">
        <v>0.05</v>
      </c>
      <c r="B78" s="17">
        <v>0.05</v>
      </c>
      <c r="C78" s="10"/>
      <c r="D78" s="17" t="s">
        <v>137</v>
      </c>
      <c r="E78" s="12" t="s">
        <v>138</v>
      </c>
      <c r="F78" s="14">
        <v>60.436062478499998</v>
      </c>
      <c r="G78" s="14">
        <v>60.291336436000016</v>
      </c>
      <c r="H78" s="14">
        <v>60.319645382500006</v>
      </c>
      <c r="I78" s="14">
        <v>60.451115720999994</v>
      </c>
      <c r="J78" s="14">
        <v>60.600996703500023</v>
      </c>
      <c r="K78" s="14">
        <v>60.877591693499994</v>
      </c>
      <c r="L78" s="14">
        <v>60.825218361000005</v>
      </c>
      <c r="M78" s="14">
        <v>60.645056147000005</v>
      </c>
      <c r="N78" s="14">
        <v>60.599011497500001</v>
      </c>
      <c r="O78" s="14">
        <v>60.614121144999999</v>
      </c>
      <c r="P78" s="14">
        <v>60.741442209000006</v>
      </c>
      <c r="Q78" s="14">
        <v>60.598363497999998</v>
      </c>
      <c r="R78" s="14">
        <v>60.510470202500017</v>
      </c>
      <c r="S78" s="14">
        <v>60.499403977000014</v>
      </c>
      <c r="T78" s="14">
        <v>60.534031657999989</v>
      </c>
      <c r="U78" s="14">
        <v>61.132552374500008</v>
      </c>
      <c r="V78" s="14">
        <v>59.602069273999987</v>
      </c>
      <c r="W78" s="14">
        <v>59.392320691000002</v>
      </c>
      <c r="X78" s="14">
        <v>59.415700546500005</v>
      </c>
      <c r="Y78" s="14">
        <v>61.237111692999996</v>
      </c>
      <c r="Z78" s="14">
        <v>61.229130387500021</v>
      </c>
      <c r="AA78" s="14">
        <v>61.127372451000014</v>
      </c>
    </row>
    <row r="79" spans="1:27" x14ac:dyDescent="0.2">
      <c r="A79" s="12">
        <v>0.1</v>
      </c>
      <c r="B79" s="17">
        <v>0.1</v>
      </c>
      <c r="C79" s="10"/>
      <c r="D79" s="17" t="s">
        <v>139</v>
      </c>
      <c r="E79" s="12" t="s">
        <v>140</v>
      </c>
      <c r="F79" s="14">
        <v>191.33591839799999</v>
      </c>
      <c r="G79" s="14">
        <v>193.32467204500006</v>
      </c>
      <c r="H79" s="14">
        <v>191.94728516500007</v>
      </c>
      <c r="I79" s="14">
        <v>196.18889200000004</v>
      </c>
      <c r="J79" s="14">
        <v>196.02936759300002</v>
      </c>
      <c r="K79" s="14">
        <v>183.29144865900003</v>
      </c>
      <c r="L79" s="14">
        <v>188.45319841500003</v>
      </c>
      <c r="M79" s="14">
        <v>192.35474186000002</v>
      </c>
      <c r="N79" s="14">
        <v>194.196787422</v>
      </c>
      <c r="O79" s="14">
        <v>203.04211390400002</v>
      </c>
      <c r="P79" s="14">
        <v>198.12995904100001</v>
      </c>
      <c r="Q79" s="14">
        <v>188.24450692200003</v>
      </c>
      <c r="R79" s="14">
        <v>189.071208517</v>
      </c>
      <c r="S79" s="14">
        <v>186.98116454000001</v>
      </c>
      <c r="T79" s="14">
        <v>182.84122013300006</v>
      </c>
      <c r="U79" s="14">
        <v>177.30920464999997</v>
      </c>
      <c r="V79" s="14">
        <v>184.60260947899997</v>
      </c>
      <c r="W79" s="14">
        <v>186.51164452200004</v>
      </c>
      <c r="X79" s="14">
        <v>181.52496038099997</v>
      </c>
      <c r="Y79" s="14">
        <v>187.52875171499997</v>
      </c>
      <c r="Z79" s="14">
        <v>183.77086105399999</v>
      </c>
      <c r="AA79" s="14">
        <v>184.20795302699997</v>
      </c>
    </row>
    <row r="80" spans="1:27" x14ac:dyDescent="0.2">
      <c r="A80" s="12">
        <v>0.4</v>
      </c>
      <c r="B80" s="17">
        <v>0.4</v>
      </c>
      <c r="C80" s="10"/>
      <c r="D80" s="17" t="s">
        <v>141</v>
      </c>
      <c r="E80" s="12" t="s">
        <v>142</v>
      </c>
      <c r="F80" s="14">
        <v>0.15992825600000002</v>
      </c>
      <c r="G80" s="14">
        <v>0.15992785600000003</v>
      </c>
      <c r="H80" s="14">
        <v>0.15992785600000003</v>
      </c>
      <c r="I80" s="14">
        <v>0.15992785600000003</v>
      </c>
      <c r="J80" s="14">
        <v>0.15992785600000003</v>
      </c>
      <c r="K80" s="14">
        <v>0.15992785600000003</v>
      </c>
      <c r="L80" s="14">
        <v>0.15992785600000003</v>
      </c>
      <c r="M80" s="14">
        <v>0.15992785600000003</v>
      </c>
      <c r="N80" s="14">
        <v>0.15992785600000003</v>
      </c>
      <c r="O80" s="14">
        <v>0.15992785600000003</v>
      </c>
      <c r="P80" s="14">
        <v>0.16750141200000002</v>
      </c>
      <c r="Q80" s="14">
        <v>0.16002706400000002</v>
      </c>
      <c r="R80" s="14">
        <v>0.16002706400000002</v>
      </c>
      <c r="S80" s="14">
        <v>0.16082834800000001</v>
      </c>
      <c r="T80" s="14">
        <v>0.16046634800000001</v>
      </c>
      <c r="U80" s="14">
        <v>0.16046634800000001</v>
      </c>
      <c r="V80" s="14">
        <v>0.16046634800000001</v>
      </c>
      <c r="W80" s="14">
        <v>0.16046634800000001</v>
      </c>
      <c r="X80" s="14">
        <v>6.2497543999999995E-2</v>
      </c>
      <c r="Y80" s="14">
        <v>6.5469792000000013E-2</v>
      </c>
      <c r="Z80" s="14">
        <v>5.1944864E-2</v>
      </c>
      <c r="AA80" s="14">
        <v>5.194446400000001E-2</v>
      </c>
    </row>
    <row r="81" spans="1:27" x14ac:dyDescent="0.2">
      <c r="A81" s="12">
        <v>0.4</v>
      </c>
      <c r="B81" s="17">
        <v>0.4</v>
      </c>
      <c r="C81" s="10"/>
      <c r="D81" s="17" t="s">
        <v>143</v>
      </c>
      <c r="E81" s="12" t="s">
        <v>144</v>
      </c>
      <c r="F81" s="14">
        <v>15.629850032</v>
      </c>
      <c r="G81" s="14">
        <v>15.627470208000002</v>
      </c>
      <c r="H81" s="14">
        <v>15.618698996000001</v>
      </c>
      <c r="I81" s="14">
        <v>15.618157408000002</v>
      </c>
      <c r="J81" s="14">
        <v>15.617436852000003</v>
      </c>
      <c r="K81" s="14">
        <v>15.617106247999999</v>
      </c>
      <c r="L81" s="14">
        <v>15.580821952000001</v>
      </c>
      <c r="M81" s="14">
        <v>15.573750336000003</v>
      </c>
      <c r="N81" s="14">
        <v>15.573594216</v>
      </c>
      <c r="O81" s="14">
        <v>15.573455568000002</v>
      </c>
      <c r="P81" s="14">
        <v>15.62760432</v>
      </c>
      <c r="Q81" s="14">
        <v>15.616538880000002</v>
      </c>
      <c r="R81" s="14">
        <v>15.614507600000001</v>
      </c>
      <c r="S81" s="14">
        <v>15.614507600000001</v>
      </c>
      <c r="T81" s="14">
        <v>15.614507600000001</v>
      </c>
      <c r="U81" s="14">
        <v>15.591853952000001</v>
      </c>
      <c r="V81" s="14">
        <v>15.590335604</v>
      </c>
      <c r="W81" s="14">
        <v>15.556754460000001</v>
      </c>
      <c r="X81" s="14">
        <v>15.555793880000003</v>
      </c>
      <c r="Y81" s="14">
        <v>15.553996103999999</v>
      </c>
      <c r="Z81" s="14">
        <v>15.553518800000001</v>
      </c>
      <c r="AA81" s="14">
        <v>15.553276048000001</v>
      </c>
    </row>
    <row r="82" spans="1:27" x14ac:dyDescent="0.2">
      <c r="A82" s="12">
        <v>0.3</v>
      </c>
      <c r="B82" s="17">
        <v>0.3</v>
      </c>
      <c r="C82" s="10"/>
      <c r="D82" s="9" t="s">
        <v>145</v>
      </c>
      <c r="E82" s="15" t="s">
        <v>146</v>
      </c>
      <c r="F82" s="14">
        <v>446.57773402800001</v>
      </c>
      <c r="G82" s="14">
        <v>396.68676748799999</v>
      </c>
      <c r="H82" s="14">
        <v>370.47400497899991</v>
      </c>
      <c r="I82" s="14">
        <v>357.32435231100004</v>
      </c>
      <c r="J82" s="14">
        <v>291.17043613799996</v>
      </c>
      <c r="K82" s="14">
        <v>290.62043701499994</v>
      </c>
      <c r="L82" s="14">
        <v>283.81605897600002</v>
      </c>
      <c r="M82" s="14">
        <v>278.87967579299999</v>
      </c>
      <c r="N82" s="14">
        <v>274.53186760199998</v>
      </c>
      <c r="O82" s="14">
        <v>276.30040256100006</v>
      </c>
      <c r="P82" s="14">
        <v>285.55675298700004</v>
      </c>
      <c r="Q82" s="14">
        <v>275.09362248600007</v>
      </c>
      <c r="R82" s="14">
        <v>255.211079394</v>
      </c>
      <c r="S82" s="14">
        <v>247.34927234099999</v>
      </c>
      <c r="T82" s="14">
        <v>237.65182692299999</v>
      </c>
      <c r="U82" s="14">
        <v>215.79501391500003</v>
      </c>
      <c r="V82" s="14">
        <v>192.744441747</v>
      </c>
      <c r="W82" s="14">
        <v>191.33331410100001</v>
      </c>
      <c r="X82" s="14">
        <v>195.16766511599997</v>
      </c>
      <c r="Y82" s="14">
        <v>185.09336154000002</v>
      </c>
      <c r="Z82" s="14">
        <v>220.01102946899996</v>
      </c>
      <c r="AA82" s="14">
        <v>233.85174300299994</v>
      </c>
    </row>
    <row r="83" spans="1:27" x14ac:dyDescent="0.2">
      <c r="A83" s="12">
        <v>1</v>
      </c>
      <c r="B83" s="17">
        <v>1</v>
      </c>
      <c r="C83" s="10"/>
      <c r="D83" s="9" t="s">
        <v>147</v>
      </c>
      <c r="E83" s="15" t="s">
        <v>148</v>
      </c>
      <c r="F83" s="14">
        <v>24.902426199999997</v>
      </c>
      <c r="G83" s="14">
        <v>23.715516770000001</v>
      </c>
      <c r="H83" s="14">
        <v>24.477722159999999</v>
      </c>
      <c r="I83" s="14">
        <v>24.262500919999997</v>
      </c>
      <c r="J83" s="14">
        <v>24.592807029999996</v>
      </c>
      <c r="K83" s="14">
        <v>24.362372169999997</v>
      </c>
      <c r="L83" s="14">
        <v>26.542157829999994</v>
      </c>
      <c r="M83" s="14">
        <v>26.773830029999999</v>
      </c>
      <c r="N83" s="14">
        <v>25.590107919999998</v>
      </c>
      <c r="O83" s="14">
        <v>27.125601660000001</v>
      </c>
      <c r="P83" s="14">
        <v>26.60002927</v>
      </c>
      <c r="Q83" s="14">
        <v>26.658875830000003</v>
      </c>
      <c r="R83" s="14">
        <v>25.413096809999999</v>
      </c>
      <c r="S83" s="14">
        <v>25.546417090000002</v>
      </c>
      <c r="T83" s="14">
        <v>24.977245209999996</v>
      </c>
      <c r="U83" s="14">
        <v>24.984168219999994</v>
      </c>
      <c r="V83" s="14">
        <v>25.368503929999999</v>
      </c>
      <c r="W83" s="14">
        <v>25.033951399999999</v>
      </c>
      <c r="X83" s="14">
        <v>25.122727649999998</v>
      </c>
      <c r="Y83" s="14">
        <v>25.105091779999999</v>
      </c>
      <c r="Z83" s="14">
        <v>25.013014200000001</v>
      </c>
      <c r="AA83" s="14">
        <v>25.294788709999999</v>
      </c>
    </row>
    <row r="84" spans="1:27" x14ac:dyDescent="0.2">
      <c r="A84" s="12">
        <v>1</v>
      </c>
      <c r="B84" s="17">
        <v>1</v>
      </c>
      <c r="C84" s="10"/>
      <c r="D84" s="9" t="s">
        <v>149</v>
      </c>
      <c r="E84" s="15" t="s">
        <v>150</v>
      </c>
      <c r="F84" s="14">
        <v>1071.5420718199998</v>
      </c>
      <c r="G84" s="14">
        <v>2032.5296955800004</v>
      </c>
      <c r="H84" s="14">
        <v>1229.0520667400001</v>
      </c>
      <c r="I84" s="14">
        <v>1260.3211482500003</v>
      </c>
      <c r="J84" s="14">
        <v>1306.7929476000004</v>
      </c>
      <c r="K84" s="14">
        <v>1492.6125044999997</v>
      </c>
      <c r="L84" s="14">
        <v>1934.1298080799997</v>
      </c>
      <c r="M84" s="14">
        <v>1282.6332212599996</v>
      </c>
      <c r="N84" s="14">
        <v>1112.5123875600002</v>
      </c>
      <c r="O84" s="14">
        <v>1225.7332641900005</v>
      </c>
      <c r="P84" s="14">
        <v>1326.7240273600003</v>
      </c>
      <c r="Q84" s="14">
        <v>1816.2803063599999</v>
      </c>
      <c r="R84" s="14">
        <v>1321.2474201600003</v>
      </c>
      <c r="S84" s="14">
        <v>1132.8454591399998</v>
      </c>
      <c r="T84" s="14">
        <v>1705.5976275800006</v>
      </c>
      <c r="U84" s="14">
        <v>1461.5679518400004</v>
      </c>
      <c r="V84" s="14">
        <v>1970.71574571</v>
      </c>
      <c r="W84" s="14">
        <v>1363.2661068400002</v>
      </c>
      <c r="X84" s="14">
        <v>1212.3931597900003</v>
      </c>
      <c r="Y84" s="14">
        <v>1180.4239942000004</v>
      </c>
      <c r="Z84" s="14">
        <v>947.58667884000022</v>
      </c>
      <c r="AA84" s="14">
        <v>1694.9262910399998</v>
      </c>
    </row>
    <row r="85" spans="1:27" x14ac:dyDescent="0.2">
      <c r="A85" s="17"/>
      <c r="B85" s="17"/>
      <c r="C85" s="10"/>
      <c r="D85" s="17" t="s">
        <v>151</v>
      </c>
      <c r="E85" s="15" t="s">
        <v>152</v>
      </c>
      <c r="F85" s="11">
        <f>F86+F87</f>
        <v>6243.6295047100002</v>
      </c>
      <c r="G85" s="11">
        <f t="shared" ref="G85:BK85" si="16">G86+G87</f>
        <v>7361.8371938100008</v>
      </c>
      <c r="H85" s="11">
        <f t="shared" si="16"/>
        <v>6871.6886659000011</v>
      </c>
      <c r="I85" s="11">
        <f t="shared" si="16"/>
        <v>5058.6708063199994</v>
      </c>
      <c r="J85" s="11">
        <f t="shared" si="16"/>
        <v>5657.7521778099999</v>
      </c>
      <c r="K85" s="11">
        <f t="shared" si="16"/>
        <v>4823.2467052600005</v>
      </c>
      <c r="L85" s="11">
        <f t="shared" si="16"/>
        <v>5006.8550399799997</v>
      </c>
      <c r="M85" s="11">
        <f t="shared" si="16"/>
        <v>4908.4687147299992</v>
      </c>
      <c r="N85" s="11">
        <f t="shared" si="16"/>
        <v>5345.2373552899999</v>
      </c>
      <c r="O85" s="11">
        <f t="shared" si="16"/>
        <v>5927.1543105700011</v>
      </c>
      <c r="P85" s="11">
        <f t="shared" si="16"/>
        <v>6091.3085318499998</v>
      </c>
      <c r="Q85" s="11">
        <f t="shared" si="16"/>
        <v>9363.6768695800019</v>
      </c>
      <c r="R85" s="11">
        <f t="shared" si="16"/>
        <v>4650.8381012999998</v>
      </c>
      <c r="S85" s="11">
        <f t="shared" si="16"/>
        <v>6374.1896022500005</v>
      </c>
      <c r="T85" s="11">
        <f t="shared" si="16"/>
        <v>6395.4684647399999</v>
      </c>
      <c r="U85" s="11">
        <f t="shared" si="16"/>
        <v>4903.01772833</v>
      </c>
      <c r="V85" s="11">
        <f t="shared" si="16"/>
        <v>4859.0446415200004</v>
      </c>
      <c r="W85" s="11">
        <f t="shared" si="16"/>
        <v>4925.9767698799997</v>
      </c>
      <c r="X85" s="11">
        <f t="shared" si="16"/>
        <v>4548.7306638799992</v>
      </c>
      <c r="Y85" s="11">
        <f t="shared" si="16"/>
        <v>4419.932941</v>
      </c>
      <c r="Z85" s="11">
        <f t="shared" si="16"/>
        <v>4468.6809060500009</v>
      </c>
      <c r="AA85" s="11">
        <f t="shared" si="16"/>
        <v>6855.1807201500005</v>
      </c>
    </row>
    <row r="86" spans="1:27" x14ac:dyDescent="0.2">
      <c r="A86" s="12">
        <v>1</v>
      </c>
      <c r="B86" s="17">
        <v>1</v>
      </c>
      <c r="C86" s="10"/>
      <c r="D86" s="17" t="s">
        <v>153</v>
      </c>
      <c r="E86" s="12" t="s">
        <v>154</v>
      </c>
      <c r="F86" s="14">
        <v>2.7485095300000002</v>
      </c>
      <c r="G86" s="14">
        <v>19.155647239999997</v>
      </c>
      <c r="H86" s="14">
        <v>91.142816119999992</v>
      </c>
      <c r="I86" s="14">
        <v>20.216666089999997</v>
      </c>
      <c r="J86" s="14">
        <v>15.124359929999997</v>
      </c>
      <c r="K86" s="14">
        <v>6.5573024999999996</v>
      </c>
      <c r="L86" s="14">
        <v>7.034970630000001</v>
      </c>
      <c r="M86" s="14">
        <v>9.1308984100000004</v>
      </c>
      <c r="N86" s="14">
        <v>6.9350965200000001</v>
      </c>
      <c r="O86" s="14">
        <v>9.0970389400000009</v>
      </c>
      <c r="P86" s="14">
        <v>4.6462295400000002</v>
      </c>
      <c r="Q86" s="14">
        <v>6.3279576799999981</v>
      </c>
      <c r="R86" s="14">
        <v>5.6230091000000009</v>
      </c>
      <c r="S86" s="14">
        <v>8.6491589000000015</v>
      </c>
      <c r="T86" s="14">
        <v>4.0621545400000008</v>
      </c>
      <c r="U86" s="14">
        <v>5.1761366300000002</v>
      </c>
      <c r="V86" s="14">
        <v>24.815724330000002</v>
      </c>
      <c r="W86" s="14">
        <v>5.6456896799999994</v>
      </c>
      <c r="X86" s="14">
        <v>13.45074969</v>
      </c>
      <c r="Y86" s="14">
        <v>25.707294449999996</v>
      </c>
      <c r="Z86" s="14">
        <v>8.3566205400000015</v>
      </c>
      <c r="AA86" s="14">
        <v>37.284078719999997</v>
      </c>
    </row>
    <row r="87" spans="1:27" x14ac:dyDescent="0.2">
      <c r="A87" s="12">
        <v>1</v>
      </c>
      <c r="B87" s="17">
        <v>1</v>
      </c>
      <c r="C87" s="10"/>
      <c r="D87" s="17" t="s">
        <v>155</v>
      </c>
      <c r="E87" s="12" t="s">
        <v>156</v>
      </c>
      <c r="F87" s="14">
        <v>6240.8809951800004</v>
      </c>
      <c r="G87" s="14">
        <v>7342.681546570001</v>
      </c>
      <c r="H87" s="14">
        <v>6780.5458497800009</v>
      </c>
      <c r="I87" s="14">
        <v>5038.4541402299992</v>
      </c>
      <c r="J87" s="14">
        <v>5642.6278178800003</v>
      </c>
      <c r="K87" s="14">
        <v>4816.6894027600001</v>
      </c>
      <c r="L87" s="14">
        <v>4999.8200693499994</v>
      </c>
      <c r="M87" s="14">
        <v>4899.3378163199995</v>
      </c>
      <c r="N87" s="14">
        <v>5338.3022587699998</v>
      </c>
      <c r="O87" s="14">
        <v>5918.0572716300012</v>
      </c>
      <c r="P87" s="14">
        <v>6086.6623023100001</v>
      </c>
      <c r="Q87" s="14">
        <v>9357.3489119000023</v>
      </c>
      <c r="R87" s="14">
        <v>4645.2150922000001</v>
      </c>
      <c r="S87" s="14">
        <v>6365.5404433500007</v>
      </c>
      <c r="T87" s="14">
        <v>6391.4063102</v>
      </c>
      <c r="U87" s="14">
        <v>4897.8415917000002</v>
      </c>
      <c r="V87" s="14">
        <v>4834.2289171900002</v>
      </c>
      <c r="W87" s="14">
        <v>4920.3310801999996</v>
      </c>
      <c r="X87" s="14">
        <v>4535.2799141899995</v>
      </c>
      <c r="Y87" s="14">
        <v>4394.2256465500004</v>
      </c>
      <c r="Z87" s="14">
        <v>4460.3242855100007</v>
      </c>
      <c r="AA87" s="14">
        <v>6817.8966414300003</v>
      </c>
    </row>
    <row r="88" spans="1:27" x14ac:dyDescent="0.2">
      <c r="A88" s="12">
        <v>1</v>
      </c>
      <c r="B88" s="17">
        <v>1</v>
      </c>
      <c r="C88" s="10"/>
      <c r="D88" s="9" t="s">
        <v>157</v>
      </c>
      <c r="E88" s="15" t="s">
        <v>158</v>
      </c>
      <c r="F88" s="14">
        <v>2585.7936097000015</v>
      </c>
      <c r="G88" s="14">
        <v>2511.3986351199992</v>
      </c>
      <c r="H88" s="14">
        <v>2358.1529681299999</v>
      </c>
      <c r="I88" s="14">
        <v>2420.9823387400006</v>
      </c>
      <c r="J88" s="14">
        <v>2589.5214308100003</v>
      </c>
      <c r="K88" s="14">
        <v>2895.3581871699985</v>
      </c>
      <c r="L88" s="14">
        <v>2699.8372788199995</v>
      </c>
      <c r="M88" s="14">
        <v>2907.8339658499999</v>
      </c>
      <c r="N88" s="14">
        <v>2776.9227040599999</v>
      </c>
      <c r="O88" s="14">
        <v>2795.7936543700002</v>
      </c>
      <c r="P88" s="14">
        <v>2992.3239235799988</v>
      </c>
      <c r="Q88" s="14">
        <v>2997.9887400100006</v>
      </c>
      <c r="R88" s="14">
        <v>2881.786385630001</v>
      </c>
      <c r="S88" s="14">
        <v>2967.1976850499987</v>
      </c>
      <c r="T88" s="14">
        <v>2889.7689625900016</v>
      </c>
      <c r="U88" s="14">
        <v>3103.4663248499996</v>
      </c>
      <c r="V88" s="14">
        <v>2905.9422438599995</v>
      </c>
      <c r="W88" s="14">
        <v>2861.9117714399986</v>
      </c>
      <c r="X88" s="14">
        <v>2800.13996757</v>
      </c>
      <c r="Y88" s="14">
        <v>2592.1035722600004</v>
      </c>
      <c r="Z88" s="14">
        <v>2670.4575961699975</v>
      </c>
      <c r="AA88" s="14">
        <v>2676.5053791100008</v>
      </c>
    </row>
    <row r="89" spans="1:27" x14ac:dyDescent="0.2">
      <c r="A89" s="17"/>
      <c r="B89" s="17"/>
      <c r="C89" s="10"/>
      <c r="D89" s="17" t="s">
        <v>159</v>
      </c>
      <c r="E89" s="15" t="s">
        <v>160</v>
      </c>
      <c r="F89" s="11">
        <f>SUM(F90:F93)</f>
        <v>2.0532970499999998</v>
      </c>
      <c r="G89" s="11">
        <f t="shared" ref="G89:BK89" si="17">SUM(G90:G93)</f>
        <v>1.97039944</v>
      </c>
      <c r="H89" s="11">
        <f t="shared" si="17"/>
        <v>1.4133570900000001</v>
      </c>
      <c r="I89" s="11">
        <f t="shared" si="17"/>
        <v>1.6046479000000002</v>
      </c>
      <c r="J89" s="11">
        <f t="shared" si="17"/>
        <v>1.66535352</v>
      </c>
      <c r="K89" s="11">
        <f t="shared" si="17"/>
        <v>1.8594838600000001</v>
      </c>
      <c r="L89" s="11">
        <f t="shared" si="17"/>
        <v>2.0267233099999999</v>
      </c>
      <c r="M89" s="11">
        <f t="shared" si="17"/>
        <v>2.0764623100000001</v>
      </c>
      <c r="N89" s="11">
        <f t="shared" si="17"/>
        <v>2.1976127799999996</v>
      </c>
      <c r="O89" s="11">
        <f t="shared" si="17"/>
        <v>2.3189542099999998</v>
      </c>
      <c r="P89" s="11">
        <f t="shared" si="17"/>
        <v>2.0361079699999998</v>
      </c>
      <c r="Q89" s="11">
        <f t="shared" si="17"/>
        <v>1.9117646500000001</v>
      </c>
      <c r="R89" s="11">
        <f t="shared" si="17"/>
        <v>2.00946604</v>
      </c>
      <c r="S89" s="11">
        <f t="shared" si="17"/>
        <v>2.1071673999999998</v>
      </c>
      <c r="T89" s="11">
        <f t="shared" si="17"/>
        <v>0.33240147999999997</v>
      </c>
      <c r="U89" s="11">
        <f t="shared" si="17"/>
        <v>0.38147808</v>
      </c>
      <c r="V89" s="11">
        <f t="shared" si="17"/>
        <v>0.53924618999999996</v>
      </c>
      <c r="W89" s="11">
        <f t="shared" si="17"/>
        <v>0.60229434000000004</v>
      </c>
      <c r="X89" s="11">
        <f t="shared" si="17"/>
        <v>0.48292345999999997</v>
      </c>
      <c r="Y89" s="11">
        <f t="shared" si="17"/>
        <v>20.17169844</v>
      </c>
      <c r="Z89" s="11">
        <f t="shared" si="17"/>
        <v>19.800084210000001</v>
      </c>
      <c r="AA89" s="11">
        <f t="shared" si="17"/>
        <v>19.909360060000001</v>
      </c>
    </row>
    <row r="90" spans="1:27" x14ac:dyDescent="0.2">
      <c r="A90" s="12">
        <v>0</v>
      </c>
      <c r="B90" s="17">
        <v>0</v>
      </c>
      <c r="C90" s="10"/>
      <c r="D90" s="17" t="s">
        <v>161</v>
      </c>
      <c r="E90" s="12" t="s">
        <v>162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</row>
    <row r="91" spans="1:27" x14ac:dyDescent="0.2">
      <c r="A91" s="12">
        <v>0</v>
      </c>
      <c r="B91" s="17">
        <v>0</v>
      </c>
      <c r="C91" s="10"/>
      <c r="D91" s="12" t="s">
        <v>163</v>
      </c>
      <c r="E91" s="12" t="s">
        <v>164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</row>
    <row r="92" spans="1:27" x14ac:dyDescent="0.2">
      <c r="A92" s="12">
        <v>1</v>
      </c>
      <c r="B92" s="17">
        <v>1</v>
      </c>
      <c r="C92" s="10"/>
      <c r="D92" s="12" t="s">
        <v>165</v>
      </c>
      <c r="E92" s="12" t="s">
        <v>166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19.589600000000001</v>
      </c>
      <c r="Z92" s="14">
        <v>19.589600000000001</v>
      </c>
      <c r="AA92" s="14">
        <v>19.589600000000001</v>
      </c>
    </row>
    <row r="93" spans="1:27" x14ac:dyDescent="0.2">
      <c r="A93" s="12">
        <v>1</v>
      </c>
      <c r="B93" s="17">
        <v>1</v>
      </c>
      <c r="C93" s="10"/>
      <c r="D93" s="12" t="s">
        <v>167</v>
      </c>
      <c r="E93" s="12" t="s">
        <v>168</v>
      </c>
      <c r="F93" s="14">
        <v>2.0532970499999998</v>
      </c>
      <c r="G93" s="14">
        <v>1.97039944</v>
      </c>
      <c r="H93" s="14">
        <v>1.4133570900000001</v>
      </c>
      <c r="I93" s="14">
        <v>1.6046479000000002</v>
      </c>
      <c r="J93" s="14">
        <v>1.66535352</v>
      </c>
      <c r="K93" s="14">
        <v>1.8594838600000001</v>
      </c>
      <c r="L93" s="14">
        <v>2.0267233099999999</v>
      </c>
      <c r="M93" s="14">
        <v>2.0764623100000001</v>
      </c>
      <c r="N93" s="14">
        <v>2.1976127799999996</v>
      </c>
      <c r="O93" s="14">
        <v>2.3189542099999998</v>
      </c>
      <c r="P93" s="14">
        <v>2.0361079699999998</v>
      </c>
      <c r="Q93" s="14">
        <v>1.9117646500000001</v>
      </c>
      <c r="R93" s="14">
        <v>2.00946604</v>
      </c>
      <c r="S93" s="14">
        <v>2.1071673999999998</v>
      </c>
      <c r="T93" s="14">
        <v>0.33240147999999997</v>
      </c>
      <c r="U93" s="14">
        <v>0.38147808</v>
      </c>
      <c r="V93" s="14">
        <v>0.53924618999999996</v>
      </c>
      <c r="W93" s="14">
        <v>0.60229434000000004</v>
      </c>
      <c r="X93" s="14">
        <v>0.48292345999999997</v>
      </c>
      <c r="Y93" s="14">
        <v>0.58209843999999999</v>
      </c>
      <c r="Z93" s="14">
        <v>0.21048421</v>
      </c>
      <c r="AA93" s="14">
        <v>0.31976006000000001</v>
      </c>
    </row>
    <row r="94" spans="1:27" x14ac:dyDescent="0.2">
      <c r="A94" s="12">
        <v>1</v>
      </c>
      <c r="B94" s="17">
        <v>1</v>
      </c>
      <c r="C94" s="10"/>
      <c r="D94" s="12" t="s">
        <v>169</v>
      </c>
      <c r="E94" s="15" t="s">
        <v>170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</row>
    <row r="95" spans="1:27" x14ac:dyDescent="0.2">
      <c r="A95" s="17"/>
      <c r="B95" s="17"/>
      <c r="C95" s="10"/>
      <c r="D95" s="17"/>
      <c r="E95" s="18" t="s">
        <v>171</v>
      </c>
      <c r="F95" s="19">
        <f t="shared" ref="F95:BQ95" si="18">SUM(F32,F39,F46,F51,F57,F62,F66,F70,F74,F77,F82,F83,F84,F85,F88,F89,F94)</f>
        <v>98329.205280901529</v>
      </c>
      <c r="G95" s="19">
        <f t="shared" si="18"/>
        <v>102094.235378389</v>
      </c>
      <c r="H95" s="19">
        <f t="shared" si="18"/>
        <v>100212.23620165452</v>
      </c>
      <c r="I95" s="19">
        <f t="shared" si="18"/>
        <v>97950.318387717023</v>
      </c>
      <c r="J95" s="19">
        <f t="shared" si="18"/>
        <v>98279.845309160519</v>
      </c>
      <c r="K95" s="19">
        <f t="shared" si="18"/>
        <v>94438.404730855487</v>
      </c>
      <c r="L95" s="19">
        <f t="shared" si="18"/>
        <v>96331.953656596015</v>
      </c>
      <c r="M95" s="19">
        <f t="shared" si="18"/>
        <v>95847.913399878002</v>
      </c>
      <c r="N95" s="19">
        <f t="shared" si="18"/>
        <v>96350.053949089503</v>
      </c>
      <c r="O95" s="19">
        <f t="shared" si="18"/>
        <v>97202.017140194032</v>
      </c>
      <c r="P95" s="19">
        <f t="shared" si="18"/>
        <v>96427.634205651004</v>
      </c>
      <c r="Q95" s="19">
        <f t="shared" si="18"/>
        <v>102134.97077857501</v>
      </c>
      <c r="R95" s="19">
        <f t="shared" si="18"/>
        <v>96368.721756071493</v>
      </c>
      <c r="S95" s="19">
        <f t="shared" si="18"/>
        <v>98597.631101454972</v>
      </c>
      <c r="T95" s="19">
        <f t="shared" si="18"/>
        <v>98175.081455907013</v>
      </c>
      <c r="U95" s="19">
        <f t="shared" si="18"/>
        <v>96746.550741943531</v>
      </c>
      <c r="V95" s="19">
        <f t="shared" si="18"/>
        <v>100725.110551923</v>
      </c>
      <c r="W95" s="19">
        <f t="shared" si="18"/>
        <v>99270.205839340008</v>
      </c>
      <c r="X95" s="19">
        <f t="shared" si="18"/>
        <v>98213.349807103456</v>
      </c>
      <c r="Y95" s="19">
        <f t="shared" si="18"/>
        <v>97455.213236547032</v>
      </c>
      <c r="Z95" s="19">
        <f t="shared" si="18"/>
        <v>96333.099527267506</v>
      </c>
      <c r="AA95" s="19">
        <f t="shared" si="18"/>
        <v>101168.48300202306</v>
      </c>
    </row>
    <row r="96" spans="1:27" x14ac:dyDescent="0.2">
      <c r="A96" s="17"/>
      <c r="B96" s="17"/>
      <c r="C96" s="10"/>
      <c r="D96" s="48"/>
      <c r="E96" s="26" t="s">
        <v>172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spans="1:27" x14ac:dyDescent="0.2">
      <c r="A97" s="17"/>
      <c r="B97" s="17"/>
      <c r="C97" s="10"/>
      <c r="D97" s="17" t="s">
        <v>173</v>
      </c>
      <c r="E97" s="15" t="s">
        <v>174</v>
      </c>
      <c r="F97" s="11">
        <f>F98+F99+F100+F101+F102</f>
        <v>1700.4589758349996</v>
      </c>
      <c r="G97" s="11">
        <f t="shared" ref="G97:BK97" si="19">G98+G99+G100+G101+G102</f>
        <v>1644.92017569</v>
      </c>
      <c r="H97" s="11">
        <f t="shared" si="19"/>
        <v>1649.0015978099993</v>
      </c>
      <c r="I97" s="11">
        <f t="shared" si="19"/>
        <v>1608.5414189850005</v>
      </c>
      <c r="J97" s="11">
        <f t="shared" si="19"/>
        <v>1584.4622393050001</v>
      </c>
      <c r="K97" s="11">
        <f t="shared" si="19"/>
        <v>1656.9785119150004</v>
      </c>
      <c r="L97" s="11">
        <f t="shared" si="19"/>
        <v>1616.6438991299997</v>
      </c>
      <c r="M97" s="11">
        <f t="shared" si="19"/>
        <v>1582.8241222250001</v>
      </c>
      <c r="N97" s="11">
        <f t="shared" si="19"/>
        <v>1564.72954415</v>
      </c>
      <c r="O97" s="11">
        <f t="shared" si="19"/>
        <v>1544.1489041000004</v>
      </c>
      <c r="P97" s="11">
        <f t="shared" si="19"/>
        <v>1606.1862654999998</v>
      </c>
      <c r="Q97" s="11">
        <f t="shared" si="19"/>
        <v>1587.3398969700004</v>
      </c>
      <c r="R97" s="11">
        <f t="shared" si="19"/>
        <v>1574.5873467399999</v>
      </c>
      <c r="S97" s="11">
        <f t="shared" si="19"/>
        <v>1564.9009482750002</v>
      </c>
      <c r="T97" s="11">
        <f t="shared" si="19"/>
        <v>1552.4435395949999</v>
      </c>
      <c r="U97" s="11">
        <f t="shared" si="19"/>
        <v>1585.0036129499999</v>
      </c>
      <c r="V97" s="11">
        <f t="shared" si="19"/>
        <v>1577.2703867099999</v>
      </c>
      <c r="W97" s="11">
        <f t="shared" si="19"/>
        <v>1545.0044829799997</v>
      </c>
      <c r="X97" s="11">
        <f t="shared" si="19"/>
        <v>1542.781514285</v>
      </c>
      <c r="Y97" s="11">
        <f t="shared" si="19"/>
        <v>1536.958474585</v>
      </c>
      <c r="Z97" s="11">
        <f t="shared" si="19"/>
        <v>1772.4656651149996</v>
      </c>
      <c r="AA97" s="11">
        <f t="shared" si="19"/>
        <v>1652.5551125450002</v>
      </c>
    </row>
    <row r="98" spans="1:27" x14ac:dyDescent="0.2">
      <c r="A98" s="12">
        <v>0.5</v>
      </c>
      <c r="B98" s="17">
        <v>1</v>
      </c>
      <c r="C98" s="10"/>
      <c r="D98" s="17" t="s">
        <v>175</v>
      </c>
      <c r="E98" s="12" t="s">
        <v>176</v>
      </c>
      <c r="F98" s="14">
        <v>1457.0640247099996</v>
      </c>
      <c r="G98" s="14">
        <v>1421.6251826299999</v>
      </c>
      <c r="H98" s="14">
        <v>1438.9876850149992</v>
      </c>
      <c r="I98" s="14">
        <v>1407.6898187300003</v>
      </c>
      <c r="J98" s="14">
        <v>1392.8210957200001</v>
      </c>
      <c r="K98" s="14">
        <v>1473.6810023500004</v>
      </c>
      <c r="L98" s="14">
        <v>1451.2652754999999</v>
      </c>
      <c r="M98" s="14">
        <v>1432.5448049800002</v>
      </c>
      <c r="N98" s="14">
        <v>1420.2994122750001</v>
      </c>
      <c r="O98" s="14">
        <v>1405.6053812150003</v>
      </c>
      <c r="P98" s="14">
        <v>1471.7629178899997</v>
      </c>
      <c r="Q98" s="14">
        <v>1442.6967140800002</v>
      </c>
      <c r="R98" s="14">
        <v>1437.4232449849999</v>
      </c>
      <c r="S98" s="14">
        <v>1431.0789277650001</v>
      </c>
      <c r="T98" s="14">
        <v>1423.4918483249999</v>
      </c>
      <c r="U98" s="14">
        <v>1462.1474206399998</v>
      </c>
      <c r="V98" s="14">
        <v>1460.9130795849999</v>
      </c>
      <c r="W98" s="14">
        <v>1432.9409043299997</v>
      </c>
      <c r="X98" s="14">
        <v>1429.1616391699999</v>
      </c>
      <c r="Y98" s="14">
        <v>1425.3185560249999</v>
      </c>
      <c r="Z98" s="14">
        <v>1526.1820074749996</v>
      </c>
      <c r="AA98" s="14">
        <v>1427.9452029000001</v>
      </c>
    </row>
    <row r="99" spans="1:27" x14ac:dyDescent="0.2">
      <c r="A99" s="12">
        <v>0.5</v>
      </c>
      <c r="B99" s="17">
        <v>1</v>
      </c>
      <c r="C99" s="10"/>
      <c r="D99" s="17" t="s">
        <v>177</v>
      </c>
      <c r="E99" s="12" t="s">
        <v>178</v>
      </c>
      <c r="F99" s="14">
        <v>8.4735703699999991</v>
      </c>
      <c r="G99" s="14">
        <v>8.199485720000002</v>
      </c>
      <c r="H99" s="14">
        <v>7.941482380000001</v>
      </c>
      <c r="I99" s="14">
        <v>7.5525350800000011</v>
      </c>
      <c r="J99" s="14">
        <v>7.1997878250000014</v>
      </c>
      <c r="K99" s="14">
        <v>8.1124940050000003</v>
      </c>
      <c r="L99" s="14">
        <v>7.4479268499999991</v>
      </c>
      <c r="M99" s="14">
        <v>7.0633058799999988</v>
      </c>
      <c r="N99" s="14">
        <v>6.9583554950000002</v>
      </c>
      <c r="O99" s="14">
        <v>6.8150211450000002</v>
      </c>
      <c r="P99" s="14">
        <v>7.9171643399999994</v>
      </c>
      <c r="Q99" s="14">
        <v>7.9025087850000002</v>
      </c>
      <c r="R99" s="14">
        <v>7.8555853850000004</v>
      </c>
      <c r="S99" s="14">
        <v>7.880518715</v>
      </c>
      <c r="T99" s="14">
        <v>7.6752170499999997</v>
      </c>
      <c r="U99" s="14">
        <v>7.8615218999999987</v>
      </c>
      <c r="V99" s="14">
        <v>8.4243943449999996</v>
      </c>
      <c r="W99" s="14">
        <v>7.7760744300000004</v>
      </c>
      <c r="X99" s="14">
        <v>7.6848210450000005</v>
      </c>
      <c r="Y99" s="14">
        <v>7.8590571599999981</v>
      </c>
      <c r="Z99" s="14">
        <v>8.6830961799999997</v>
      </c>
      <c r="AA99" s="14">
        <v>8.231872049999998</v>
      </c>
    </row>
    <row r="100" spans="1:27" x14ac:dyDescent="0.2">
      <c r="A100" s="12">
        <v>0.5</v>
      </c>
      <c r="B100" s="17">
        <v>1</v>
      </c>
      <c r="C100" s="10"/>
      <c r="D100" s="17" t="s">
        <v>179</v>
      </c>
      <c r="E100" s="12" t="s">
        <v>180</v>
      </c>
      <c r="F100" s="14">
        <v>0.25669848500000003</v>
      </c>
      <c r="G100" s="14">
        <v>0.24603354500000002</v>
      </c>
      <c r="H100" s="14">
        <v>0.24603354500000002</v>
      </c>
      <c r="I100" s="14">
        <v>0.24603354500000002</v>
      </c>
      <c r="J100" s="14">
        <v>0.25447004500000003</v>
      </c>
      <c r="K100" s="14">
        <v>0.242433545</v>
      </c>
      <c r="L100" s="14">
        <v>0.22644354500000002</v>
      </c>
      <c r="M100" s="14">
        <v>0.20138919500000002</v>
      </c>
      <c r="N100" s="14">
        <v>0.18947069499999999</v>
      </c>
      <c r="O100" s="14">
        <v>0.16246038000000002</v>
      </c>
      <c r="P100" s="14">
        <v>0.28941493499999998</v>
      </c>
      <c r="Q100" s="14">
        <v>0.28112440999999999</v>
      </c>
      <c r="R100" s="14">
        <v>0.26953537500000002</v>
      </c>
      <c r="S100" s="14">
        <v>0.24898537500000001</v>
      </c>
      <c r="T100" s="14">
        <v>0.24898537500000001</v>
      </c>
      <c r="U100" s="14">
        <v>0.25500756499999999</v>
      </c>
      <c r="V100" s="14">
        <v>0.25500756499999999</v>
      </c>
      <c r="W100" s="14">
        <v>0.25500756499999999</v>
      </c>
      <c r="X100" s="14">
        <v>0.25500756499999999</v>
      </c>
      <c r="Y100" s="14">
        <v>0.25947899500000005</v>
      </c>
      <c r="Z100" s="14">
        <v>0.264707305</v>
      </c>
      <c r="AA100" s="14">
        <v>0.24647127500000002</v>
      </c>
    </row>
    <row r="101" spans="1:27" x14ac:dyDescent="0.2">
      <c r="A101" s="12">
        <v>0.5</v>
      </c>
      <c r="B101" s="17">
        <v>1</v>
      </c>
      <c r="C101" s="10"/>
      <c r="D101" s="17" t="s">
        <v>181</v>
      </c>
      <c r="E101" s="12" t="s">
        <v>182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</row>
    <row r="102" spans="1:27" x14ac:dyDescent="0.2">
      <c r="A102" s="12">
        <v>0.5</v>
      </c>
      <c r="B102" s="17">
        <v>1</v>
      </c>
      <c r="C102" s="10"/>
      <c r="D102" s="17" t="s">
        <v>183</v>
      </c>
      <c r="E102" s="12" t="s">
        <v>184</v>
      </c>
      <c r="F102" s="14">
        <v>234.66468227000001</v>
      </c>
      <c r="G102" s="14">
        <v>214.84947379500002</v>
      </c>
      <c r="H102" s="14">
        <v>201.82639687</v>
      </c>
      <c r="I102" s="14">
        <v>193.05303162999999</v>
      </c>
      <c r="J102" s="14">
        <v>184.18688571500002</v>
      </c>
      <c r="K102" s="14">
        <v>174.942582015</v>
      </c>
      <c r="L102" s="14">
        <v>157.70425323499998</v>
      </c>
      <c r="M102" s="14">
        <v>143.01462217</v>
      </c>
      <c r="N102" s="14">
        <v>137.28230568499998</v>
      </c>
      <c r="O102" s="14">
        <v>131.56604135999999</v>
      </c>
      <c r="P102" s="14">
        <v>126.21676833500003</v>
      </c>
      <c r="Q102" s="14">
        <v>136.45954969499999</v>
      </c>
      <c r="R102" s="14">
        <v>129.038980995</v>
      </c>
      <c r="S102" s="14">
        <v>125.69251641999999</v>
      </c>
      <c r="T102" s="14">
        <v>121.02748884500002</v>
      </c>
      <c r="U102" s="14">
        <v>114.73966284500001</v>
      </c>
      <c r="V102" s="14">
        <v>107.67790521500002</v>
      </c>
      <c r="W102" s="14">
        <v>104.032496655</v>
      </c>
      <c r="X102" s="14">
        <v>105.68004650499998</v>
      </c>
      <c r="Y102" s="14">
        <v>103.52138240499998</v>
      </c>
      <c r="Z102" s="14">
        <v>237.33585415500005</v>
      </c>
      <c r="AA102" s="14">
        <v>216.13156632000002</v>
      </c>
    </row>
    <row r="103" spans="1:27" x14ac:dyDescent="0.2">
      <c r="A103" s="17"/>
      <c r="B103" s="17"/>
      <c r="C103" s="10"/>
      <c r="D103" s="17" t="s">
        <v>185</v>
      </c>
      <c r="E103" s="15" t="s">
        <v>186</v>
      </c>
      <c r="F103" s="11">
        <f>F104+F105+F106+F107+F108+F109</f>
        <v>16673.880153235001</v>
      </c>
      <c r="G103" s="11">
        <f t="shared" ref="G103:BK103" si="20">G104+G105+G106+G107+G108+G109</f>
        <v>16722.711679090004</v>
      </c>
      <c r="H103" s="11">
        <f t="shared" si="20"/>
        <v>16752.198438234998</v>
      </c>
      <c r="I103" s="11">
        <f t="shared" si="20"/>
        <v>16595.802195435001</v>
      </c>
      <c r="J103" s="11">
        <f t="shared" si="20"/>
        <v>16971.236628249997</v>
      </c>
      <c r="K103" s="11">
        <f t="shared" si="20"/>
        <v>16743.079348475007</v>
      </c>
      <c r="L103" s="11">
        <f t="shared" si="20"/>
        <v>16495.946718205003</v>
      </c>
      <c r="M103" s="11">
        <f t="shared" si="20"/>
        <v>16715.655282610001</v>
      </c>
      <c r="N103" s="11">
        <f t="shared" si="20"/>
        <v>16867.022353650002</v>
      </c>
      <c r="O103" s="11">
        <f t="shared" si="20"/>
        <v>16903.906803365004</v>
      </c>
      <c r="P103" s="11">
        <f t="shared" si="20"/>
        <v>17075.655353980004</v>
      </c>
      <c r="Q103" s="11">
        <f t="shared" si="20"/>
        <v>16778.221255820001</v>
      </c>
      <c r="R103" s="11">
        <f t="shared" si="20"/>
        <v>16717.488925510002</v>
      </c>
      <c r="S103" s="11">
        <f t="shared" si="20"/>
        <v>16946.334046835003</v>
      </c>
      <c r="T103" s="11">
        <f t="shared" si="20"/>
        <v>17080.45036947</v>
      </c>
      <c r="U103" s="11">
        <f t="shared" si="20"/>
        <v>16649.179732460001</v>
      </c>
      <c r="V103" s="11">
        <f t="shared" si="20"/>
        <v>16747.544581185008</v>
      </c>
      <c r="W103" s="11">
        <f t="shared" si="20"/>
        <v>17012.775824475004</v>
      </c>
      <c r="X103" s="11">
        <f t="shared" si="20"/>
        <v>17231.096072825007</v>
      </c>
      <c r="Y103" s="11">
        <f t="shared" si="20"/>
        <v>17357.413352355008</v>
      </c>
      <c r="Z103" s="11">
        <f t="shared" si="20"/>
        <v>18438.864110875009</v>
      </c>
      <c r="AA103" s="11">
        <f t="shared" si="20"/>
        <v>18778.874909045</v>
      </c>
    </row>
    <row r="104" spans="1:27" x14ac:dyDescent="0.2">
      <c r="A104" s="12">
        <v>0.5</v>
      </c>
      <c r="B104" s="17">
        <v>0.5</v>
      </c>
      <c r="C104" s="10"/>
      <c r="D104" s="17" t="s">
        <v>187</v>
      </c>
      <c r="E104" s="12" t="s">
        <v>188</v>
      </c>
      <c r="F104" s="14">
        <v>3.4180850950000004</v>
      </c>
      <c r="G104" s="14">
        <v>3.4051124050000001</v>
      </c>
      <c r="H104" s="14">
        <v>3.4376082000000006</v>
      </c>
      <c r="I104" s="14">
        <v>3.4171320900000004</v>
      </c>
      <c r="J104" s="14">
        <v>3.4086253050000002</v>
      </c>
      <c r="K104" s="14">
        <v>3.4102490649999999</v>
      </c>
      <c r="L104" s="14">
        <v>3.4112834899999998</v>
      </c>
      <c r="M104" s="14">
        <v>3.4712834899999998</v>
      </c>
      <c r="N104" s="14">
        <v>3.4107927199999999</v>
      </c>
      <c r="O104" s="14">
        <v>3.6093885699999992</v>
      </c>
      <c r="P104" s="14">
        <v>3.6464509649999992</v>
      </c>
      <c r="Q104" s="14">
        <v>3.5861105999999991</v>
      </c>
      <c r="R104" s="14">
        <v>3.6370979499999998</v>
      </c>
      <c r="S104" s="14">
        <v>3.6370979499999998</v>
      </c>
      <c r="T104" s="14">
        <v>3.6738592649999995</v>
      </c>
      <c r="U104" s="14">
        <v>3.6933094149999994</v>
      </c>
      <c r="V104" s="14">
        <v>3.8807347999999995</v>
      </c>
      <c r="W104" s="14">
        <v>3.6784888499999995</v>
      </c>
      <c r="X104" s="14">
        <v>3.6034888499999997</v>
      </c>
      <c r="Y104" s="14">
        <v>3.5170988499999996</v>
      </c>
      <c r="Z104" s="14">
        <v>3.1872635549999999</v>
      </c>
      <c r="AA104" s="14">
        <v>3.1813416700000001</v>
      </c>
    </row>
    <row r="105" spans="1:27" x14ac:dyDescent="0.2">
      <c r="A105" s="12">
        <v>0.5</v>
      </c>
      <c r="B105" s="17">
        <v>0.5</v>
      </c>
      <c r="C105" s="10"/>
      <c r="D105" s="17" t="s">
        <v>189</v>
      </c>
      <c r="E105" s="12" t="s">
        <v>190</v>
      </c>
      <c r="F105" s="14">
        <v>28.228282579999998</v>
      </c>
      <c r="G105" s="14">
        <v>27.937872149999997</v>
      </c>
      <c r="H105" s="14">
        <v>27.343642799999998</v>
      </c>
      <c r="I105" s="14">
        <v>28.460939979999996</v>
      </c>
      <c r="J105" s="14">
        <v>28.866848044999998</v>
      </c>
      <c r="K105" s="14">
        <v>27.957140469999999</v>
      </c>
      <c r="L105" s="14">
        <v>27.312273084999998</v>
      </c>
      <c r="M105" s="14">
        <v>27.88163179</v>
      </c>
      <c r="N105" s="14">
        <v>29.039878744999996</v>
      </c>
      <c r="O105" s="14">
        <v>27.993328659999996</v>
      </c>
      <c r="P105" s="14">
        <v>27.781004374999998</v>
      </c>
      <c r="Q105" s="14">
        <v>28.896989820000002</v>
      </c>
      <c r="R105" s="14">
        <v>26.941435719999998</v>
      </c>
      <c r="S105" s="14">
        <v>29.234872729999996</v>
      </c>
      <c r="T105" s="14">
        <v>28.718967514999999</v>
      </c>
      <c r="U105" s="14">
        <v>29.462491009999997</v>
      </c>
      <c r="V105" s="14">
        <v>28.009183384999996</v>
      </c>
      <c r="W105" s="14">
        <v>25.912529525</v>
      </c>
      <c r="X105" s="14">
        <v>29.485251989999998</v>
      </c>
      <c r="Y105" s="14">
        <v>28.689004300000001</v>
      </c>
      <c r="Z105" s="14">
        <v>32.99898761</v>
      </c>
      <c r="AA105" s="14">
        <v>34.244640185000002</v>
      </c>
    </row>
    <row r="106" spans="1:27" x14ac:dyDescent="0.2">
      <c r="A106" s="12">
        <v>0.5</v>
      </c>
      <c r="B106" s="17">
        <v>0.5</v>
      </c>
      <c r="C106" s="10"/>
      <c r="D106" s="17" t="s">
        <v>191</v>
      </c>
      <c r="E106" s="12" t="s">
        <v>192</v>
      </c>
      <c r="F106" s="14">
        <v>219.37130013499996</v>
      </c>
      <c r="G106" s="14">
        <v>213.10607565500001</v>
      </c>
      <c r="H106" s="14">
        <v>208.73128789500001</v>
      </c>
      <c r="I106" s="14">
        <v>205.61340709000001</v>
      </c>
      <c r="J106" s="14">
        <v>205.815993905</v>
      </c>
      <c r="K106" s="14">
        <v>215.64280014500002</v>
      </c>
      <c r="L106" s="14">
        <v>182.04989472</v>
      </c>
      <c r="M106" s="14">
        <v>193.06796304500003</v>
      </c>
      <c r="N106" s="14">
        <v>187.263758255</v>
      </c>
      <c r="O106" s="14">
        <v>179.858098845</v>
      </c>
      <c r="P106" s="14">
        <v>192.055701895</v>
      </c>
      <c r="Q106" s="14">
        <v>184.35448619500002</v>
      </c>
      <c r="R106" s="14">
        <v>195.13781484500004</v>
      </c>
      <c r="S106" s="14">
        <v>188.702835655</v>
      </c>
      <c r="T106" s="14">
        <v>193.16901620999997</v>
      </c>
      <c r="U106" s="14">
        <v>199.82191154999998</v>
      </c>
      <c r="V106" s="14">
        <v>185.41601567500001</v>
      </c>
      <c r="W106" s="14">
        <v>181.31573361</v>
      </c>
      <c r="X106" s="14">
        <v>167.91977517499998</v>
      </c>
      <c r="Y106" s="14">
        <v>158.81752533499997</v>
      </c>
      <c r="Z106" s="14">
        <v>161.28444613999997</v>
      </c>
      <c r="AA106" s="14">
        <v>143.82975841499999</v>
      </c>
    </row>
    <row r="107" spans="1:27" x14ac:dyDescent="0.2">
      <c r="A107" s="12">
        <v>0.5</v>
      </c>
      <c r="B107" s="17">
        <v>0.5</v>
      </c>
      <c r="C107" s="10"/>
      <c r="D107" s="17" t="s">
        <v>193</v>
      </c>
      <c r="E107" s="12" t="s">
        <v>194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</row>
    <row r="108" spans="1:27" x14ac:dyDescent="0.2">
      <c r="A108" s="12">
        <v>0.5</v>
      </c>
      <c r="B108" s="17">
        <v>0.5</v>
      </c>
      <c r="C108" s="10"/>
      <c r="D108" s="17" t="s">
        <v>195</v>
      </c>
      <c r="E108" s="12" t="s">
        <v>196</v>
      </c>
      <c r="F108" s="14">
        <v>15988.728856695001</v>
      </c>
      <c r="G108" s="14">
        <v>16079.176045125003</v>
      </c>
      <c r="H108" s="14">
        <v>16147.888683290001</v>
      </c>
      <c r="I108" s="14">
        <v>16069.673435580002</v>
      </c>
      <c r="J108" s="14">
        <v>16448.791701694998</v>
      </c>
      <c r="K108" s="14">
        <v>16202.936114075004</v>
      </c>
      <c r="L108" s="14">
        <v>15934.423378300004</v>
      </c>
      <c r="M108" s="14">
        <v>16146.642246805002</v>
      </c>
      <c r="N108" s="14">
        <v>16299.645987735001</v>
      </c>
      <c r="O108" s="14">
        <v>16356.998551875004</v>
      </c>
      <c r="P108" s="14">
        <v>16542.690961675002</v>
      </c>
      <c r="Q108" s="14">
        <v>16253.7831271</v>
      </c>
      <c r="R108" s="14">
        <v>16182.063560985001</v>
      </c>
      <c r="S108" s="14">
        <v>16407.857543065002</v>
      </c>
      <c r="T108" s="14">
        <v>16539.360375485001</v>
      </c>
      <c r="U108" s="14">
        <v>16090.64078238</v>
      </c>
      <c r="V108" s="14">
        <v>16191.314665365006</v>
      </c>
      <c r="W108" s="14">
        <v>16502.019557625004</v>
      </c>
      <c r="X108" s="14">
        <v>16730.076885365004</v>
      </c>
      <c r="Y108" s="14">
        <v>16868.309623785008</v>
      </c>
      <c r="Z108" s="14">
        <v>17780.967933410007</v>
      </c>
      <c r="AA108" s="14">
        <v>18163.598525015001</v>
      </c>
    </row>
    <row r="109" spans="1:27" x14ac:dyDescent="0.2">
      <c r="A109" s="12">
        <v>0.5</v>
      </c>
      <c r="B109" s="17">
        <v>0.5</v>
      </c>
      <c r="C109" s="10"/>
      <c r="D109" s="17" t="s">
        <v>197</v>
      </c>
      <c r="E109" s="12" t="s">
        <v>198</v>
      </c>
      <c r="F109" s="14">
        <v>434.13362873000011</v>
      </c>
      <c r="G109" s="14">
        <v>399.08657375500013</v>
      </c>
      <c r="H109" s="14">
        <v>364.79721604999975</v>
      </c>
      <c r="I109" s="14">
        <v>288.63728069500002</v>
      </c>
      <c r="J109" s="14">
        <v>284.35345930000005</v>
      </c>
      <c r="K109" s="14">
        <v>293.13304472000004</v>
      </c>
      <c r="L109" s="14">
        <v>348.74988861000014</v>
      </c>
      <c r="M109" s="14">
        <v>344.5921574800002</v>
      </c>
      <c r="N109" s="14">
        <v>347.66193619500007</v>
      </c>
      <c r="O109" s="14">
        <v>335.44743541500014</v>
      </c>
      <c r="P109" s="14">
        <v>309.48123506999997</v>
      </c>
      <c r="Q109" s="14">
        <v>307.60054210500005</v>
      </c>
      <c r="R109" s="14">
        <v>309.70901601000014</v>
      </c>
      <c r="S109" s="14">
        <v>316.90169743500013</v>
      </c>
      <c r="T109" s="14">
        <v>315.52815099500015</v>
      </c>
      <c r="U109" s="14">
        <v>325.56123810499986</v>
      </c>
      <c r="V109" s="14">
        <v>338.92398195999999</v>
      </c>
      <c r="W109" s="14">
        <v>299.84951486500006</v>
      </c>
      <c r="X109" s="14">
        <v>300.01067144500013</v>
      </c>
      <c r="Y109" s="14">
        <v>298.08010008500003</v>
      </c>
      <c r="Z109" s="14">
        <v>460.42548015999995</v>
      </c>
      <c r="AA109" s="14">
        <v>434.02064376000004</v>
      </c>
    </row>
    <row r="110" spans="1:27" x14ac:dyDescent="0.2">
      <c r="A110" s="17"/>
      <c r="B110" s="17"/>
      <c r="C110" s="10"/>
      <c r="D110" s="17" t="s">
        <v>199</v>
      </c>
      <c r="E110" s="15" t="s">
        <v>200</v>
      </c>
      <c r="F110" s="11">
        <f>F111+F112+F113</f>
        <v>36.735177704999998</v>
      </c>
      <c r="G110" s="11">
        <f t="shared" ref="G110:BK110" si="21">G111+G112+G113</f>
        <v>36.741829780000003</v>
      </c>
      <c r="H110" s="11">
        <f t="shared" si="21"/>
        <v>35.943195175</v>
      </c>
      <c r="I110" s="11">
        <f t="shared" si="21"/>
        <v>15.910018110000003</v>
      </c>
      <c r="J110" s="11">
        <f t="shared" si="21"/>
        <v>15.912099274999999</v>
      </c>
      <c r="K110" s="11">
        <f t="shared" si="21"/>
        <v>7.5324645000000006</v>
      </c>
      <c r="L110" s="11">
        <f t="shared" si="21"/>
        <v>3.3339669550000002</v>
      </c>
      <c r="M110" s="11">
        <f t="shared" si="21"/>
        <v>3.3360481200000001</v>
      </c>
      <c r="N110" s="11">
        <f t="shared" si="21"/>
        <v>3.3381292800000004</v>
      </c>
      <c r="O110" s="11">
        <f t="shared" si="21"/>
        <v>3.3402104550000002</v>
      </c>
      <c r="P110" s="11">
        <f t="shared" si="21"/>
        <v>0.36438016500000003</v>
      </c>
      <c r="Q110" s="11">
        <f t="shared" si="21"/>
        <v>0.36646132500000006</v>
      </c>
      <c r="R110" s="11">
        <f t="shared" si="21"/>
        <v>0.36854250499999996</v>
      </c>
      <c r="S110" s="11">
        <f t="shared" si="21"/>
        <v>0.37062366000000002</v>
      </c>
      <c r="T110" s="11">
        <f t="shared" si="21"/>
        <v>0.37270484000000004</v>
      </c>
      <c r="U110" s="11">
        <f t="shared" si="21"/>
        <v>0.37894833999999999</v>
      </c>
      <c r="V110" s="11">
        <f t="shared" si="21"/>
        <v>0.38102950499999999</v>
      </c>
      <c r="W110" s="11">
        <f t="shared" si="21"/>
        <v>0.31504281499999998</v>
      </c>
      <c r="X110" s="11">
        <f t="shared" si="21"/>
        <v>4.1238100000000003E-3</v>
      </c>
      <c r="Y110" s="11">
        <f t="shared" si="21"/>
        <v>6.1664499999999995E-3</v>
      </c>
      <c r="Z110" s="11">
        <f t="shared" si="21"/>
        <v>35.320180465</v>
      </c>
      <c r="AA110" s="11">
        <f t="shared" si="21"/>
        <v>37.507749180000005</v>
      </c>
    </row>
    <row r="111" spans="1:27" x14ac:dyDescent="0.2">
      <c r="A111" s="12">
        <v>0.5</v>
      </c>
      <c r="B111" s="17">
        <v>0.5</v>
      </c>
      <c r="C111" s="10"/>
      <c r="D111" s="17" t="s">
        <v>201</v>
      </c>
      <c r="E111" s="12" t="s">
        <v>202</v>
      </c>
      <c r="F111" s="14">
        <v>21.398328315000001</v>
      </c>
      <c r="G111" s="14">
        <v>21.398328315000001</v>
      </c>
      <c r="H111" s="14">
        <v>21.398328315000001</v>
      </c>
      <c r="I111" s="14">
        <v>2.6720920000000001</v>
      </c>
      <c r="J111" s="14">
        <v>2.6720920000000001</v>
      </c>
      <c r="K111" s="14">
        <v>2.6720920000000001</v>
      </c>
      <c r="L111" s="14">
        <v>2.6720920000000001</v>
      </c>
      <c r="M111" s="14">
        <v>2.6720920000000001</v>
      </c>
      <c r="N111" s="14">
        <v>2.6720920000000001</v>
      </c>
      <c r="O111" s="14">
        <v>2.6720920000000001</v>
      </c>
      <c r="P111" s="14">
        <v>6.79255E-2</v>
      </c>
      <c r="Q111" s="14">
        <v>6.79255E-2</v>
      </c>
      <c r="R111" s="14">
        <v>6.79255E-2</v>
      </c>
      <c r="S111" s="14">
        <v>6.79255E-2</v>
      </c>
      <c r="T111" s="14">
        <v>6.79255E-2</v>
      </c>
      <c r="U111" s="14">
        <v>6.79255E-2</v>
      </c>
      <c r="V111" s="14">
        <v>6.79255E-2</v>
      </c>
      <c r="W111" s="14">
        <v>6.79255E-2</v>
      </c>
      <c r="X111" s="14">
        <v>0</v>
      </c>
      <c r="Y111" s="14">
        <v>0</v>
      </c>
      <c r="Z111" s="14">
        <v>24.002494815000002</v>
      </c>
      <c r="AA111" s="14">
        <v>24.002494815000002</v>
      </c>
    </row>
    <row r="112" spans="1:27" x14ac:dyDescent="0.2">
      <c r="A112" s="12">
        <v>0.5</v>
      </c>
      <c r="B112" s="17">
        <v>0.5</v>
      </c>
      <c r="C112" s="10"/>
      <c r="D112" s="17" t="s">
        <v>203</v>
      </c>
      <c r="E112" s="12" t="s">
        <v>204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</row>
    <row r="113" spans="1:27" x14ac:dyDescent="0.2">
      <c r="A113" s="12">
        <v>0.5</v>
      </c>
      <c r="B113" s="49">
        <v>0.5</v>
      </c>
      <c r="C113" s="29"/>
      <c r="D113" s="49" t="s">
        <v>205</v>
      </c>
      <c r="E113" s="30" t="s">
        <v>206</v>
      </c>
      <c r="F113" s="14">
        <v>15.336849390000001</v>
      </c>
      <c r="G113" s="14">
        <v>15.343501464999999</v>
      </c>
      <c r="H113" s="14">
        <v>14.544866860000001</v>
      </c>
      <c r="I113" s="14">
        <v>13.237926110000002</v>
      </c>
      <c r="J113" s="14">
        <v>13.240007275</v>
      </c>
      <c r="K113" s="14">
        <v>4.8603725000000004</v>
      </c>
      <c r="L113" s="14">
        <v>0.66187495499999993</v>
      </c>
      <c r="M113" s="14">
        <v>0.66395612000000004</v>
      </c>
      <c r="N113" s="14">
        <v>0.66603728000000006</v>
      </c>
      <c r="O113" s="14">
        <v>0.668118455</v>
      </c>
      <c r="P113" s="14">
        <v>0.29645466500000001</v>
      </c>
      <c r="Q113" s="14">
        <v>0.29853582500000003</v>
      </c>
      <c r="R113" s="14">
        <v>0.30061700499999999</v>
      </c>
      <c r="S113" s="14">
        <v>0.30269816000000005</v>
      </c>
      <c r="T113" s="14">
        <v>0.30477934000000001</v>
      </c>
      <c r="U113" s="14">
        <v>0.31102284000000002</v>
      </c>
      <c r="V113" s="14">
        <v>0.31310400500000002</v>
      </c>
      <c r="W113" s="14">
        <v>0.247117315</v>
      </c>
      <c r="X113" s="14">
        <v>4.1238100000000003E-3</v>
      </c>
      <c r="Y113" s="14">
        <v>6.1664499999999995E-3</v>
      </c>
      <c r="Z113" s="14">
        <v>11.31768565</v>
      </c>
      <c r="AA113" s="14">
        <v>13.505254365000001</v>
      </c>
    </row>
    <row r="114" spans="1:27" x14ac:dyDescent="0.2">
      <c r="A114" s="49"/>
      <c r="B114" s="49"/>
      <c r="C114" s="29"/>
      <c r="D114" s="49" t="s">
        <v>207</v>
      </c>
      <c r="E114" s="31" t="s">
        <v>208</v>
      </c>
      <c r="F114" s="11">
        <f>SUM(F115:F123)</f>
        <v>1367.71595731</v>
      </c>
      <c r="G114" s="11">
        <f t="shared" ref="G114:BK114" si="22">SUM(G115:G123)</f>
        <v>2135.2964248399999</v>
      </c>
      <c r="H114" s="11">
        <f t="shared" si="22"/>
        <v>2114.31030551</v>
      </c>
      <c r="I114" s="11">
        <f t="shared" si="22"/>
        <v>1858.7640774000001</v>
      </c>
      <c r="J114" s="11">
        <f t="shared" si="22"/>
        <v>1895.1014471200001</v>
      </c>
      <c r="K114" s="11">
        <f t="shared" si="22"/>
        <v>1836.6732296499999</v>
      </c>
      <c r="L114" s="11">
        <f t="shared" si="22"/>
        <v>1865.3028131800002</v>
      </c>
      <c r="M114" s="11">
        <f t="shared" si="22"/>
        <v>2154.2339141399998</v>
      </c>
      <c r="N114" s="11">
        <f t="shared" si="22"/>
        <v>2104.5401456299996</v>
      </c>
      <c r="O114" s="11">
        <f t="shared" si="22"/>
        <v>2044.4206605799998</v>
      </c>
      <c r="P114" s="11">
        <f t="shared" si="22"/>
        <v>2149.8425441499999</v>
      </c>
      <c r="Q114" s="11">
        <f t="shared" si="22"/>
        <v>2262.1439495300006</v>
      </c>
      <c r="R114" s="11">
        <f t="shared" si="22"/>
        <v>1729.7781661599997</v>
      </c>
      <c r="S114" s="11">
        <f t="shared" si="22"/>
        <v>1701.59976977</v>
      </c>
      <c r="T114" s="11">
        <f t="shared" si="22"/>
        <v>1552.1794126700001</v>
      </c>
      <c r="U114" s="11">
        <f t="shared" si="22"/>
        <v>1649.7579130200002</v>
      </c>
      <c r="V114" s="11">
        <f t="shared" si="22"/>
        <v>2293.1773383199998</v>
      </c>
      <c r="W114" s="11">
        <f t="shared" si="22"/>
        <v>1517.1644101599998</v>
      </c>
      <c r="X114" s="11">
        <f t="shared" si="22"/>
        <v>1410.4201753100001</v>
      </c>
      <c r="Y114" s="11">
        <f t="shared" si="22"/>
        <v>1450.7021243299998</v>
      </c>
      <c r="Z114" s="11">
        <f t="shared" si="22"/>
        <v>1195.43144048</v>
      </c>
      <c r="AA114" s="11">
        <f t="shared" si="22"/>
        <v>3179.2940412899998</v>
      </c>
    </row>
    <row r="115" spans="1:27" x14ac:dyDescent="0.2">
      <c r="A115" s="12">
        <v>1</v>
      </c>
      <c r="B115" s="49">
        <v>1</v>
      </c>
      <c r="C115" s="29"/>
      <c r="D115" s="17" t="s">
        <v>209</v>
      </c>
      <c r="E115" s="30" t="s">
        <v>210</v>
      </c>
      <c r="F115" s="14">
        <v>324.23843128999994</v>
      </c>
      <c r="G115" s="14">
        <v>435.04344466000003</v>
      </c>
      <c r="H115" s="14">
        <v>411.50969446000005</v>
      </c>
      <c r="I115" s="14">
        <v>350.88584011</v>
      </c>
      <c r="J115" s="14">
        <v>340.64641322000017</v>
      </c>
      <c r="K115" s="14">
        <v>372.48015451999999</v>
      </c>
      <c r="L115" s="14">
        <v>584.02446722000013</v>
      </c>
      <c r="M115" s="14">
        <v>480.61707594000001</v>
      </c>
      <c r="N115" s="14">
        <v>441.52655279999982</v>
      </c>
      <c r="O115" s="14">
        <v>322.14190454999994</v>
      </c>
      <c r="P115" s="14">
        <v>372.68729998999993</v>
      </c>
      <c r="Q115" s="14">
        <v>518.56934024000009</v>
      </c>
      <c r="R115" s="14">
        <v>455.67821527999985</v>
      </c>
      <c r="S115" s="14">
        <v>305.15780023000008</v>
      </c>
      <c r="T115" s="14">
        <v>270.22147604000003</v>
      </c>
      <c r="U115" s="14">
        <v>319.68585797999998</v>
      </c>
      <c r="V115" s="14">
        <v>509.72079328999996</v>
      </c>
      <c r="W115" s="14">
        <v>459.00860145999991</v>
      </c>
      <c r="X115" s="14">
        <v>267.60180706</v>
      </c>
      <c r="Y115" s="14">
        <v>283.36856362999993</v>
      </c>
      <c r="Z115" s="14">
        <v>278.87658019999998</v>
      </c>
      <c r="AA115" s="14">
        <v>456.36129750999987</v>
      </c>
    </row>
    <row r="116" spans="1:27" x14ac:dyDescent="0.2">
      <c r="A116" s="12">
        <v>1</v>
      </c>
      <c r="B116" s="49">
        <v>1</v>
      </c>
      <c r="C116" s="29"/>
      <c r="D116" s="12" t="s">
        <v>211</v>
      </c>
      <c r="E116" s="30" t="s">
        <v>212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</row>
    <row r="117" spans="1:27" x14ac:dyDescent="0.2">
      <c r="A117" s="12">
        <v>0</v>
      </c>
      <c r="B117" s="49">
        <v>0</v>
      </c>
      <c r="C117" s="29"/>
      <c r="D117" s="17" t="s">
        <v>213</v>
      </c>
      <c r="E117" s="30" t="s">
        <v>214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</row>
    <row r="118" spans="1:27" x14ac:dyDescent="0.2">
      <c r="A118" s="12">
        <v>1</v>
      </c>
      <c r="B118" s="49">
        <v>1</v>
      </c>
      <c r="C118" s="29"/>
      <c r="D118" s="17" t="s">
        <v>215</v>
      </c>
      <c r="E118" s="30" t="s">
        <v>216</v>
      </c>
      <c r="F118" s="14">
        <v>229.63074849999998</v>
      </c>
      <c r="G118" s="14">
        <v>224.51207456999998</v>
      </c>
      <c r="H118" s="14">
        <v>225.04053421</v>
      </c>
      <c r="I118" s="14">
        <v>226.16521040000001</v>
      </c>
      <c r="J118" s="14">
        <v>226.69301363000002</v>
      </c>
      <c r="K118" s="14">
        <v>223.65022678000003</v>
      </c>
      <c r="L118" s="14">
        <v>218.93600145999997</v>
      </c>
      <c r="M118" s="14">
        <v>228.18591537999995</v>
      </c>
      <c r="N118" s="14">
        <v>228.44529387999995</v>
      </c>
      <c r="O118" s="14">
        <v>235.58598031999998</v>
      </c>
      <c r="P118" s="14">
        <v>237.27119278999996</v>
      </c>
      <c r="Q118" s="14">
        <v>237.90995121</v>
      </c>
      <c r="R118" s="14">
        <v>239.60242808999999</v>
      </c>
      <c r="S118" s="14">
        <v>240.92286619999999</v>
      </c>
      <c r="T118" s="14">
        <v>243.38388386999998</v>
      </c>
      <c r="U118" s="14">
        <v>245.32261353999999</v>
      </c>
      <c r="V118" s="14">
        <v>239.77235709999997</v>
      </c>
      <c r="W118" s="14">
        <v>235.42225091999995</v>
      </c>
      <c r="X118" s="14">
        <v>235.16104723999999</v>
      </c>
      <c r="Y118" s="14">
        <v>228.63199615999994</v>
      </c>
      <c r="Z118" s="14">
        <v>217.63908599999996</v>
      </c>
      <c r="AA118" s="14">
        <v>221.21501920999995</v>
      </c>
    </row>
    <row r="119" spans="1:27" x14ac:dyDescent="0.2">
      <c r="A119" s="12">
        <v>1</v>
      </c>
      <c r="B119" s="49">
        <v>1</v>
      </c>
      <c r="C119" s="29"/>
      <c r="D119" s="17" t="s">
        <v>217</v>
      </c>
      <c r="E119" s="12" t="s">
        <v>218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</row>
    <row r="120" spans="1:27" x14ac:dyDescent="0.2">
      <c r="A120" s="12">
        <v>1</v>
      </c>
      <c r="B120" s="49">
        <v>1</v>
      </c>
      <c r="C120" s="29"/>
      <c r="D120" s="17" t="s">
        <v>219</v>
      </c>
      <c r="E120" s="30" t="s">
        <v>220</v>
      </c>
      <c r="F120" s="14">
        <v>812.23800000000006</v>
      </c>
      <c r="G120" s="14">
        <v>1474</v>
      </c>
      <c r="H120" s="14">
        <v>1476</v>
      </c>
      <c r="I120" s="14">
        <v>1280</v>
      </c>
      <c r="J120" s="14">
        <v>1326</v>
      </c>
      <c r="K120" s="14">
        <v>1240</v>
      </c>
      <c r="L120" s="14">
        <v>1062</v>
      </c>
      <c r="M120" s="14">
        <v>1445</v>
      </c>
      <c r="N120" s="14">
        <v>1434</v>
      </c>
      <c r="O120" s="14">
        <v>1486</v>
      </c>
      <c r="P120" s="14">
        <v>1539</v>
      </c>
      <c r="Q120" s="14">
        <v>1505</v>
      </c>
      <c r="R120" s="14">
        <v>1034</v>
      </c>
      <c r="S120" s="14">
        <v>1155</v>
      </c>
      <c r="T120" s="14">
        <v>1038</v>
      </c>
      <c r="U120" s="14">
        <v>1084</v>
      </c>
      <c r="V120" s="14">
        <v>1543</v>
      </c>
      <c r="W120" s="14">
        <v>822</v>
      </c>
      <c r="X120" s="14">
        <v>907</v>
      </c>
      <c r="Y120" s="14">
        <v>938</v>
      </c>
      <c r="Z120" s="14">
        <v>697.43600000000004</v>
      </c>
      <c r="AA120" s="14">
        <v>2500</v>
      </c>
    </row>
    <row r="121" spans="1:27" x14ac:dyDescent="0.2">
      <c r="A121" s="12">
        <v>1</v>
      </c>
      <c r="B121" s="49">
        <v>1</v>
      </c>
      <c r="C121" s="29"/>
      <c r="D121" s="17" t="s">
        <v>221</v>
      </c>
      <c r="E121" s="30" t="s">
        <v>222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</row>
    <row r="122" spans="1:27" x14ac:dyDescent="0.2">
      <c r="A122" s="12">
        <v>0.4</v>
      </c>
      <c r="B122" s="49">
        <v>0.4</v>
      </c>
      <c r="C122" s="29"/>
      <c r="D122" s="17" t="s">
        <v>223</v>
      </c>
      <c r="E122" s="12" t="s">
        <v>224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</row>
    <row r="123" spans="1:27" x14ac:dyDescent="0.2">
      <c r="A123" s="12">
        <v>1</v>
      </c>
      <c r="B123" s="49">
        <v>1</v>
      </c>
      <c r="C123" s="29"/>
      <c r="D123" s="17" t="s">
        <v>225</v>
      </c>
      <c r="E123" s="30" t="s">
        <v>226</v>
      </c>
      <c r="F123" s="14">
        <v>1.6087775200000001</v>
      </c>
      <c r="G123" s="14">
        <v>1.74090561</v>
      </c>
      <c r="H123" s="14">
        <v>1.76007684</v>
      </c>
      <c r="I123" s="14">
        <v>1.7130268900000001</v>
      </c>
      <c r="J123" s="14">
        <v>1.7620202700000001</v>
      </c>
      <c r="K123" s="14">
        <v>0.54284834999999998</v>
      </c>
      <c r="L123" s="14">
        <v>0.3423445</v>
      </c>
      <c r="M123" s="14">
        <v>0.43092282000000004</v>
      </c>
      <c r="N123" s="14">
        <v>0.56829894999999997</v>
      </c>
      <c r="O123" s="14">
        <v>0.69277570999999993</v>
      </c>
      <c r="P123" s="14">
        <v>0.88405137</v>
      </c>
      <c r="Q123" s="14">
        <v>0.66465807999999993</v>
      </c>
      <c r="R123" s="14">
        <v>0.49752279000000005</v>
      </c>
      <c r="S123" s="14">
        <v>0.51910333999999991</v>
      </c>
      <c r="T123" s="14">
        <v>0.57405276000000005</v>
      </c>
      <c r="U123" s="14">
        <v>0.74944149999999998</v>
      </c>
      <c r="V123" s="14">
        <v>0.68418792999999989</v>
      </c>
      <c r="W123" s="14">
        <v>0.73355778000000005</v>
      </c>
      <c r="X123" s="14">
        <v>0.65732100999999998</v>
      </c>
      <c r="Y123" s="14">
        <v>0.7015645399999999</v>
      </c>
      <c r="Z123" s="14">
        <v>1.4797742799999998</v>
      </c>
      <c r="AA123" s="14">
        <v>1.7177245699999999</v>
      </c>
    </row>
    <row r="124" spans="1:27" x14ac:dyDescent="0.2">
      <c r="A124" s="12">
        <v>1</v>
      </c>
      <c r="B124" s="49">
        <v>1</v>
      </c>
      <c r="C124" s="29"/>
      <c r="D124" s="49" t="s">
        <v>227</v>
      </c>
      <c r="E124" s="31" t="s">
        <v>228</v>
      </c>
      <c r="F124" s="14">
        <v>526.30217863000007</v>
      </c>
      <c r="G124" s="14">
        <v>615.99626666000006</v>
      </c>
      <c r="H124" s="14">
        <v>631.69000493999999</v>
      </c>
      <c r="I124" s="14">
        <v>614.47457305</v>
      </c>
      <c r="J124" s="14">
        <v>619.28945685000008</v>
      </c>
      <c r="K124" s="14">
        <v>312.57419025999991</v>
      </c>
      <c r="L124" s="14">
        <v>334.4126139600001</v>
      </c>
      <c r="M124" s="14">
        <v>331.811958</v>
      </c>
      <c r="N124" s="14">
        <v>290.7717730199999</v>
      </c>
      <c r="O124" s="14">
        <v>341.30499913</v>
      </c>
      <c r="P124" s="14">
        <v>377.63364894999989</v>
      </c>
      <c r="Q124" s="14">
        <v>393.31754939000007</v>
      </c>
      <c r="R124" s="14">
        <v>406.39541966000002</v>
      </c>
      <c r="S124" s="14">
        <v>296.06227129000001</v>
      </c>
      <c r="T124" s="14">
        <v>308.47301210000006</v>
      </c>
      <c r="U124" s="14">
        <v>130.29859226000002</v>
      </c>
      <c r="V124" s="14">
        <v>396.5341506100001</v>
      </c>
      <c r="W124" s="14">
        <v>396.01471970000017</v>
      </c>
      <c r="X124" s="14">
        <v>400.93974273000021</v>
      </c>
      <c r="Y124" s="14">
        <v>412.99243361000015</v>
      </c>
      <c r="Z124" s="14">
        <v>657.2544087</v>
      </c>
      <c r="AA124" s="14">
        <v>815.51397646999976</v>
      </c>
    </row>
    <row r="125" spans="1:27" x14ac:dyDescent="0.2">
      <c r="A125" s="49"/>
      <c r="B125" s="49"/>
      <c r="C125" s="29"/>
      <c r="D125" s="49" t="s">
        <v>229</v>
      </c>
      <c r="E125" s="31" t="s">
        <v>230</v>
      </c>
      <c r="F125" s="11">
        <f>SUM(F126:F128)</f>
        <v>874.45400946000007</v>
      </c>
      <c r="G125" s="11">
        <f t="shared" ref="G125:BK125" si="23">SUM(G126:G128)</f>
        <v>467.36026841</v>
      </c>
      <c r="H125" s="11">
        <f t="shared" si="23"/>
        <v>564.26190853000003</v>
      </c>
      <c r="I125" s="11">
        <f t="shared" si="23"/>
        <v>770.25439399000004</v>
      </c>
      <c r="J125" s="11">
        <f t="shared" si="23"/>
        <v>735.67833232999999</v>
      </c>
      <c r="K125" s="11">
        <f t="shared" si="23"/>
        <v>726.35598386000004</v>
      </c>
      <c r="L125" s="11">
        <f t="shared" si="23"/>
        <v>726.45277219000002</v>
      </c>
      <c r="M125" s="11">
        <f t="shared" si="23"/>
        <v>569.34280219000004</v>
      </c>
      <c r="N125" s="11">
        <f t="shared" si="23"/>
        <v>402.03987361999998</v>
      </c>
      <c r="O125" s="11">
        <f t="shared" si="23"/>
        <v>402.05594504999999</v>
      </c>
      <c r="P125" s="11">
        <f t="shared" si="23"/>
        <v>402.10415932999996</v>
      </c>
      <c r="Q125" s="11">
        <f t="shared" si="23"/>
        <v>402.12023075999997</v>
      </c>
      <c r="R125" s="11">
        <f t="shared" si="23"/>
        <v>402.13630218999998</v>
      </c>
      <c r="S125" s="11">
        <f t="shared" si="23"/>
        <v>349.05584451999999</v>
      </c>
      <c r="T125" s="11">
        <f t="shared" si="23"/>
        <v>206.20534452000001</v>
      </c>
      <c r="U125" s="11">
        <f t="shared" si="23"/>
        <v>206.20534452000001</v>
      </c>
      <c r="V125" s="11">
        <f t="shared" si="23"/>
        <v>206.20534452000001</v>
      </c>
      <c r="W125" s="11">
        <f t="shared" si="23"/>
        <v>38.312413479999996</v>
      </c>
      <c r="X125" s="11">
        <f t="shared" si="23"/>
        <v>89.657329539999992</v>
      </c>
      <c r="Y125" s="11">
        <f t="shared" si="23"/>
        <v>109.24692954</v>
      </c>
      <c r="Z125" s="11">
        <f t="shared" si="23"/>
        <v>501.3968523399999</v>
      </c>
      <c r="AA125" s="11">
        <f t="shared" si="23"/>
        <v>643.01943091999999</v>
      </c>
    </row>
    <row r="126" spans="1:27" x14ac:dyDescent="0.2">
      <c r="A126" s="12">
        <v>0</v>
      </c>
      <c r="B126" s="49">
        <v>0</v>
      </c>
      <c r="C126" s="29"/>
      <c r="D126" s="49" t="s">
        <v>231</v>
      </c>
      <c r="E126" s="30" t="s">
        <v>232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</row>
    <row r="127" spans="1:27" x14ac:dyDescent="0.2">
      <c r="A127" s="12">
        <v>1</v>
      </c>
      <c r="B127" s="49">
        <v>1</v>
      </c>
      <c r="C127" s="29"/>
      <c r="D127" s="49" t="s">
        <v>233</v>
      </c>
      <c r="E127" s="30" t="s">
        <v>234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</row>
    <row r="128" spans="1:27" x14ac:dyDescent="0.2">
      <c r="A128" s="12">
        <v>1</v>
      </c>
      <c r="B128" s="49">
        <v>1</v>
      </c>
      <c r="C128" s="29"/>
      <c r="D128" s="49" t="s">
        <v>235</v>
      </c>
      <c r="E128" s="30" t="s">
        <v>236</v>
      </c>
      <c r="F128" s="14">
        <v>874.45400946000007</v>
      </c>
      <c r="G128" s="14">
        <v>467.36026841</v>
      </c>
      <c r="H128" s="14">
        <v>564.26190853000003</v>
      </c>
      <c r="I128" s="14">
        <v>770.25439399000004</v>
      </c>
      <c r="J128" s="14">
        <v>735.67833232999999</v>
      </c>
      <c r="K128" s="14">
        <v>726.35598386000004</v>
      </c>
      <c r="L128" s="14">
        <v>726.45277219000002</v>
      </c>
      <c r="M128" s="14">
        <v>569.34280219000004</v>
      </c>
      <c r="N128" s="14">
        <v>402.03987361999998</v>
      </c>
      <c r="O128" s="14">
        <v>402.05594504999999</v>
      </c>
      <c r="P128" s="14">
        <v>402.10415932999996</v>
      </c>
      <c r="Q128" s="14">
        <v>402.12023075999997</v>
      </c>
      <c r="R128" s="14">
        <v>402.13630218999998</v>
      </c>
      <c r="S128" s="14">
        <v>349.05584451999999</v>
      </c>
      <c r="T128" s="14">
        <v>206.20534452000001</v>
      </c>
      <c r="U128" s="14">
        <v>206.20534452000001</v>
      </c>
      <c r="V128" s="14">
        <v>206.20534452000001</v>
      </c>
      <c r="W128" s="14">
        <v>38.312413479999996</v>
      </c>
      <c r="X128" s="14">
        <v>89.657329539999992</v>
      </c>
      <c r="Y128" s="14">
        <v>109.24692954</v>
      </c>
      <c r="Z128" s="14">
        <v>501.3968523399999</v>
      </c>
      <c r="AA128" s="14">
        <v>643.01943091999999</v>
      </c>
    </row>
    <row r="129" spans="1:27" x14ac:dyDescent="0.2">
      <c r="A129" s="49"/>
      <c r="B129" s="49"/>
      <c r="C129" s="29"/>
      <c r="D129" s="49" t="s">
        <v>237</v>
      </c>
      <c r="E129" s="31" t="s">
        <v>238</v>
      </c>
      <c r="F129" s="11">
        <f>F130+F131</f>
        <v>7368.04255233</v>
      </c>
      <c r="G129" s="11">
        <f t="shared" ref="G129:BK129" si="24">G130+G131</f>
        <v>9580.6007771000004</v>
      </c>
      <c r="H129" s="11">
        <f t="shared" si="24"/>
        <v>9575.2627414699982</v>
      </c>
      <c r="I129" s="11">
        <f t="shared" si="24"/>
        <v>7424.2626433299993</v>
      </c>
      <c r="J129" s="11">
        <f t="shared" si="24"/>
        <v>7728.2346960200002</v>
      </c>
      <c r="K129" s="11">
        <f t="shared" si="24"/>
        <v>6770.9027444000012</v>
      </c>
      <c r="L129" s="11">
        <f t="shared" si="24"/>
        <v>7032.8499752100006</v>
      </c>
      <c r="M129" s="11">
        <f t="shared" si="24"/>
        <v>7070.9649721699998</v>
      </c>
      <c r="N129" s="11">
        <f t="shared" si="24"/>
        <v>7685.9913963300005</v>
      </c>
      <c r="O129" s="11">
        <f t="shared" si="24"/>
        <v>7492.9571447099997</v>
      </c>
      <c r="P129" s="11">
        <f t="shared" si="24"/>
        <v>7787.9327595499999</v>
      </c>
      <c r="Q129" s="11">
        <f t="shared" si="24"/>
        <v>11864.942501940001</v>
      </c>
      <c r="R129" s="11">
        <f t="shared" si="24"/>
        <v>6783.5616914699995</v>
      </c>
      <c r="S129" s="11">
        <f t="shared" si="24"/>
        <v>8002.4508917700005</v>
      </c>
      <c r="T129" s="11">
        <f t="shared" si="24"/>
        <v>7205.1728116099994</v>
      </c>
      <c r="U129" s="11">
        <f t="shared" si="24"/>
        <v>6370.1234418699996</v>
      </c>
      <c r="V129" s="11">
        <f t="shared" si="24"/>
        <v>7930.48330489</v>
      </c>
      <c r="W129" s="11">
        <f t="shared" si="24"/>
        <v>8246.0137108100007</v>
      </c>
      <c r="X129" s="11">
        <f t="shared" si="24"/>
        <v>7877.3415301899995</v>
      </c>
      <c r="Y129" s="11">
        <f t="shared" si="24"/>
        <v>7360.7506605999997</v>
      </c>
      <c r="Z129" s="11">
        <f t="shared" si="24"/>
        <v>8070.3312557199988</v>
      </c>
      <c r="AA129" s="11">
        <f t="shared" si="24"/>
        <v>9636.3412569900011</v>
      </c>
    </row>
    <row r="130" spans="1:27" x14ac:dyDescent="0.2">
      <c r="A130" s="12">
        <v>1</v>
      </c>
      <c r="B130" s="49">
        <v>1</v>
      </c>
      <c r="C130" s="29"/>
      <c r="D130" s="49" t="s">
        <v>239</v>
      </c>
      <c r="E130" s="30" t="s">
        <v>240</v>
      </c>
      <c r="F130" s="14">
        <v>7.0175200699999998</v>
      </c>
      <c r="G130" s="14">
        <v>21.903509349999997</v>
      </c>
      <c r="H130" s="14">
        <v>196.976474</v>
      </c>
      <c r="I130" s="14">
        <v>9.8910338599999967</v>
      </c>
      <c r="J130" s="14">
        <v>15.390116830000002</v>
      </c>
      <c r="K130" s="14">
        <v>4.511583850000001</v>
      </c>
      <c r="L130" s="14">
        <v>6.0837858200000001</v>
      </c>
      <c r="M130" s="14">
        <v>19.095611859999998</v>
      </c>
      <c r="N130" s="14">
        <v>14.855916659999998</v>
      </c>
      <c r="O130" s="14">
        <v>16.760508120000001</v>
      </c>
      <c r="P130" s="14">
        <v>7.2789758100000004</v>
      </c>
      <c r="Q130" s="14">
        <v>9.9675413400000021</v>
      </c>
      <c r="R130" s="14">
        <v>4.6757037099999996</v>
      </c>
      <c r="S130" s="14">
        <v>8.8607464600000014</v>
      </c>
      <c r="T130" s="14">
        <v>3.6198072000000008</v>
      </c>
      <c r="U130" s="14">
        <v>23.737708570000002</v>
      </c>
      <c r="V130" s="14">
        <v>29.65729498</v>
      </c>
      <c r="W130" s="14">
        <v>14.572902409999999</v>
      </c>
      <c r="X130" s="14">
        <v>22.16493041</v>
      </c>
      <c r="Y130" s="14">
        <v>31.249065940000008</v>
      </c>
      <c r="Z130" s="14">
        <v>18.508015329999999</v>
      </c>
      <c r="AA130" s="14">
        <v>68.437341380000007</v>
      </c>
    </row>
    <row r="131" spans="1:27" x14ac:dyDescent="0.2">
      <c r="A131" s="12">
        <v>1</v>
      </c>
      <c r="B131" s="49">
        <v>1</v>
      </c>
      <c r="C131" s="29"/>
      <c r="D131" s="49" t="s">
        <v>241</v>
      </c>
      <c r="E131" s="30" t="s">
        <v>242</v>
      </c>
      <c r="F131" s="14">
        <v>7361.0250322600004</v>
      </c>
      <c r="G131" s="14">
        <v>9558.6972677499998</v>
      </c>
      <c r="H131" s="14">
        <v>9378.2862674699991</v>
      </c>
      <c r="I131" s="14">
        <v>7414.3716094699994</v>
      </c>
      <c r="J131" s="14">
        <v>7712.8445791900003</v>
      </c>
      <c r="K131" s="14">
        <v>6766.3911605500016</v>
      </c>
      <c r="L131" s="14">
        <v>7026.7661893900004</v>
      </c>
      <c r="M131" s="14">
        <v>7051.86936031</v>
      </c>
      <c r="N131" s="14">
        <v>7671.1354796700007</v>
      </c>
      <c r="O131" s="14">
        <v>7476.1966365899998</v>
      </c>
      <c r="P131" s="14">
        <v>7780.6537837400001</v>
      </c>
      <c r="Q131" s="14">
        <v>11854.9749606</v>
      </c>
      <c r="R131" s="14">
        <v>6778.8859877599998</v>
      </c>
      <c r="S131" s="14">
        <v>7993.5901453100005</v>
      </c>
      <c r="T131" s="14">
        <v>7201.5530044099996</v>
      </c>
      <c r="U131" s="14">
        <v>6346.3857332999996</v>
      </c>
      <c r="V131" s="14">
        <v>7900.8260099099998</v>
      </c>
      <c r="W131" s="14">
        <v>8231.4408084000006</v>
      </c>
      <c r="X131" s="14">
        <v>7855.1765997799994</v>
      </c>
      <c r="Y131" s="14">
        <v>7329.5015946599997</v>
      </c>
      <c r="Z131" s="14">
        <v>8051.8232403899992</v>
      </c>
      <c r="AA131" s="14">
        <v>9567.9039156100007</v>
      </c>
    </row>
    <row r="132" spans="1:27" x14ac:dyDescent="0.2">
      <c r="A132" s="49"/>
      <c r="B132" s="49"/>
      <c r="C132" s="29"/>
      <c r="D132" s="49" t="s">
        <v>243</v>
      </c>
      <c r="E132" s="31" t="s">
        <v>244</v>
      </c>
      <c r="F132" s="11">
        <f>F133+F134+F135</f>
        <v>2577.0934362800003</v>
      </c>
      <c r="G132" s="11">
        <f t="shared" ref="G132:BK132" si="25">G133+G134+G135</f>
        <v>3399.8040022700002</v>
      </c>
      <c r="H132" s="11">
        <f t="shared" si="25"/>
        <v>2258.7122507600006</v>
      </c>
      <c r="I132" s="11">
        <f t="shared" si="25"/>
        <v>2450.0345772800006</v>
      </c>
      <c r="J132" s="11">
        <f t="shared" si="25"/>
        <v>2457.5770290799992</v>
      </c>
      <c r="K132" s="11">
        <f t="shared" si="25"/>
        <v>2765.3564534900006</v>
      </c>
      <c r="L132" s="11">
        <f t="shared" si="25"/>
        <v>3179.3903068799996</v>
      </c>
      <c r="M132" s="11">
        <f t="shared" si="25"/>
        <v>2224.8952574199998</v>
      </c>
      <c r="N132" s="11">
        <f t="shared" si="25"/>
        <v>2209.2199571900001</v>
      </c>
      <c r="O132" s="11">
        <f t="shared" si="25"/>
        <v>2146.91549893</v>
      </c>
      <c r="P132" s="11">
        <f t="shared" si="25"/>
        <v>2402.55569711</v>
      </c>
      <c r="Q132" s="11">
        <f t="shared" si="25"/>
        <v>2925.6827239799995</v>
      </c>
      <c r="R132" s="11">
        <f t="shared" si="25"/>
        <v>2252.9832323999999</v>
      </c>
      <c r="S132" s="11">
        <f t="shared" si="25"/>
        <v>2227.6091858300001</v>
      </c>
      <c r="T132" s="11">
        <f t="shared" si="25"/>
        <v>2177.8307697899995</v>
      </c>
      <c r="U132" s="11">
        <f t="shared" si="25"/>
        <v>2558.7810910000003</v>
      </c>
      <c r="V132" s="11">
        <f t="shared" si="25"/>
        <v>3147.91628644</v>
      </c>
      <c r="W132" s="11">
        <f t="shared" si="25"/>
        <v>2159.9130631099997</v>
      </c>
      <c r="X132" s="11">
        <f t="shared" si="25"/>
        <v>2135.0666877499993</v>
      </c>
      <c r="Y132" s="11">
        <f t="shared" si="25"/>
        <v>2135.7787580199997</v>
      </c>
      <c r="Z132" s="11">
        <f t="shared" si="25"/>
        <v>2536.96337649</v>
      </c>
      <c r="AA132" s="11">
        <f t="shared" si="25"/>
        <v>3242.9853645899993</v>
      </c>
    </row>
    <row r="133" spans="1:27" x14ac:dyDescent="0.2">
      <c r="A133" s="12">
        <v>1</v>
      </c>
      <c r="B133" s="49">
        <v>1</v>
      </c>
      <c r="C133" s="29"/>
      <c r="D133" s="49" t="s">
        <v>245</v>
      </c>
      <c r="E133" s="30" t="s">
        <v>246</v>
      </c>
      <c r="F133" s="14">
        <v>2165.9676820500003</v>
      </c>
      <c r="G133" s="14">
        <v>2713.69489677</v>
      </c>
      <c r="H133" s="14">
        <v>1911.3531280800005</v>
      </c>
      <c r="I133" s="14">
        <v>2048.7347989000004</v>
      </c>
      <c r="J133" s="14">
        <v>2054.2162476899994</v>
      </c>
      <c r="K133" s="14">
        <v>2323.3074717400004</v>
      </c>
      <c r="L133" s="14">
        <v>2443.6126211599999</v>
      </c>
      <c r="M133" s="14">
        <v>1890.9431585899999</v>
      </c>
      <c r="N133" s="14">
        <v>1810.6144881499997</v>
      </c>
      <c r="O133" s="14">
        <v>1758.77128937</v>
      </c>
      <c r="P133" s="14">
        <v>2005.2598065299997</v>
      </c>
      <c r="Q133" s="14">
        <v>2266.1520545199996</v>
      </c>
      <c r="R133" s="14">
        <v>1899.9793326699998</v>
      </c>
      <c r="S133" s="14">
        <v>1795.2313488300001</v>
      </c>
      <c r="T133" s="14">
        <v>1799.5152283399993</v>
      </c>
      <c r="U133" s="14">
        <v>2166.3642740500004</v>
      </c>
      <c r="V133" s="14">
        <v>2464.8321840500003</v>
      </c>
      <c r="W133" s="14">
        <v>1825.6395913700001</v>
      </c>
      <c r="X133" s="14">
        <v>1776.8584490799994</v>
      </c>
      <c r="Y133" s="14">
        <v>1772.5734126399996</v>
      </c>
      <c r="Z133" s="14">
        <v>2082.6516001</v>
      </c>
      <c r="AA133" s="14">
        <v>2494.1309571099991</v>
      </c>
    </row>
    <row r="134" spans="1:27" x14ac:dyDescent="0.2">
      <c r="A134" s="12">
        <v>1</v>
      </c>
      <c r="B134" s="49">
        <v>1</v>
      </c>
      <c r="C134" s="29"/>
      <c r="D134" s="49" t="s">
        <v>247</v>
      </c>
      <c r="E134" s="30" t="s">
        <v>248</v>
      </c>
      <c r="F134" s="14">
        <v>178.96156049000004</v>
      </c>
      <c r="G134" s="14">
        <v>645.93759734000014</v>
      </c>
      <c r="H134" s="14">
        <v>309.79883682000002</v>
      </c>
      <c r="I134" s="14">
        <v>370.03211631999994</v>
      </c>
      <c r="J134" s="14">
        <v>373.13121258999996</v>
      </c>
      <c r="K134" s="14">
        <v>412.22484557999991</v>
      </c>
      <c r="L134" s="14">
        <v>708.56564227999991</v>
      </c>
      <c r="M134" s="14">
        <v>306.54880377000006</v>
      </c>
      <c r="N134" s="14">
        <v>371.3644710800001</v>
      </c>
      <c r="O134" s="14">
        <v>360.89712615000008</v>
      </c>
      <c r="P134" s="14">
        <v>369.44900771000005</v>
      </c>
      <c r="Q134" s="14">
        <v>631.79796993999992</v>
      </c>
      <c r="R134" s="14">
        <v>325.20845246000005</v>
      </c>
      <c r="S134" s="14">
        <v>404.40052115999998</v>
      </c>
      <c r="T134" s="14">
        <v>349.69132416000008</v>
      </c>
      <c r="U134" s="14">
        <v>362.71186293</v>
      </c>
      <c r="V134" s="14">
        <v>653.52492318000009</v>
      </c>
      <c r="W134" s="14">
        <v>305.84562821999992</v>
      </c>
      <c r="X134" s="14">
        <v>331.03874955999999</v>
      </c>
      <c r="Y134" s="14">
        <v>334.69474430999992</v>
      </c>
      <c r="Z134" s="14">
        <v>227.23367977000001</v>
      </c>
      <c r="AA134" s="14">
        <v>710.35582784000007</v>
      </c>
    </row>
    <row r="135" spans="1:27" x14ac:dyDescent="0.2">
      <c r="A135" s="12">
        <v>1</v>
      </c>
      <c r="B135" s="49">
        <v>1</v>
      </c>
      <c r="C135" s="29"/>
      <c r="D135" s="49" t="s">
        <v>249</v>
      </c>
      <c r="E135" s="30" t="s">
        <v>250</v>
      </c>
      <c r="F135" s="14">
        <v>232.16419373999997</v>
      </c>
      <c r="G135" s="14">
        <v>40.171508160000002</v>
      </c>
      <c r="H135" s="14">
        <v>37.560285860000008</v>
      </c>
      <c r="I135" s="14">
        <v>31.267662060000003</v>
      </c>
      <c r="J135" s="14">
        <v>30.229568799999996</v>
      </c>
      <c r="K135" s="14">
        <v>29.82413617000001</v>
      </c>
      <c r="L135" s="14">
        <v>27.212043440000002</v>
      </c>
      <c r="M135" s="14">
        <v>27.403295059999998</v>
      </c>
      <c r="N135" s="14">
        <v>27.240997959999998</v>
      </c>
      <c r="O135" s="14">
        <v>27.247083410000005</v>
      </c>
      <c r="P135" s="14">
        <v>27.84688286999998</v>
      </c>
      <c r="Q135" s="14">
        <v>27.732699520000011</v>
      </c>
      <c r="R135" s="14">
        <v>27.79544727</v>
      </c>
      <c r="S135" s="14">
        <v>27.977315840000003</v>
      </c>
      <c r="T135" s="14">
        <v>28.624217290000001</v>
      </c>
      <c r="U135" s="14">
        <v>29.704954020000006</v>
      </c>
      <c r="V135" s="14">
        <v>29.559179209999993</v>
      </c>
      <c r="W135" s="14">
        <v>28.427843519999996</v>
      </c>
      <c r="X135" s="14">
        <v>27.169489110000008</v>
      </c>
      <c r="Y135" s="14">
        <v>28.510601069999989</v>
      </c>
      <c r="Z135" s="14">
        <v>227.07809661999994</v>
      </c>
      <c r="AA135" s="14">
        <v>38.498579639999996</v>
      </c>
    </row>
    <row r="136" spans="1:27" x14ac:dyDescent="0.2">
      <c r="A136" s="12">
        <v>1</v>
      </c>
      <c r="B136" s="49">
        <v>1</v>
      </c>
      <c r="C136" s="29"/>
      <c r="D136" s="49" t="s">
        <v>251</v>
      </c>
      <c r="E136" s="31" t="s">
        <v>252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</row>
    <row r="137" spans="1:27" x14ac:dyDescent="0.2">
      <c r="A137" s="49"/>
      <c r="B137" s="49"/>
      <c r="C137" s="29"/>
      <c r="D137" s="49"/>
      <c r="E137" s="18" t="s">
        <v>253</v>
      </c>
      <c r="F137" s="19">
        <f t="shared" ref="F137:BQ137" si="26">SUM(F97,F103,F110,F114,F124,F125,F129,F132,F136)</f>
        <v>31124.682440785004</v>
      </c>
      <c r="G137" s="19">
        <f t="shared" si="26"/>
        <v>34603.431423840004</v>
      </c>
      <c r="H137" s="19">
        <f t="shared" si="26"/>
        <v>33581.380442429996</v>
      </c>
      <c r="I137" s="19">
        <f t="shared" si="26"/>
        <v>31338.043897579999</v>
      </c>
      <c r="J137" s="19">
        <f t="shared" si="26"/>
        <v>32007.49192823</v>
      </c>
      <c r="K137" s="19">
        <f t="shared" si="26"/>
        <v>30819.45292655001</v>
      </c>
      <c r="L137" s="19">
        <f t="shared" si="26"/>
        <v>31254.333065710001</v>
      </c>
      <c r="M137" s="19">
        <f t="shared" si="26"/>
        <v>30653.064356875002</v>
      </c>
      <c r="N137" s="19">
        <f t="shared" si="26"/>
        <v>31127.653172869999</v>
      </c>
      <c r="O137" s="19">
        <f t="shared" si="26"/>
        <v>30879.050166320005</v>
      </c>
      <c r="P137" s="19">
        <f t="shared" si="26"/>
        <v>31802.274808735005</v>
      </c>
      <c r="Q137" s="19">
        <f t="shared" si="26"/>
        <v>36214.134569715003</v>
      </c>
      <c r="R137" s="19">
        <f t="shared" si="26"/>
        <v>29867.299626635002</v>
      </c>
      <c r="S137" s="19">
        <f t="shared" si="26"/>
        <v>31088.383581950005</v>
      </c>
      <c r="T137" s="19">
        <f t="shared" si="26"/>
        <v>30083.127964594994</v>
      </c>
      <c r="U137" s="19">
        <f t="shared" si="26"/>
        <v>29149.72867642</v>
      </c>
      <c r="V137" s="19">
        <f t="shared" si="26"/>
        <v>32299.512422180003</v>
      </c>
      <c r="W137" s="19">
        <f t="shared" si="26"/>
        <v>30915.513667530002</v>
      </c>
      <c r="X137" s="19">
        <f t="shared" si="26"/>
        <v>30687.307176440005</v>
      </c>
      <c r="Y137" s="19">
        <f t="shared" si="26"/>
        <v>30363.848899490007</v>
      </c>
      <c r="Z137" s="19">
        <f t="shared" si="26"/>
        <v>33208.027290185004</v>
      </c>
      <c r="AA137" s="19">
        <f t="shared" si="26"/>
        <v>37986.09184103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37"/>
  <sheetViews>
    <sheetView workbookViewId="0">
      <pane xSplit="5" ySplit="5" topLeftCell="N105" activePane="bottomRight" state="frozen"/>
      <selection activeCell="E65" sqref="E65"/>
      <selection pane="topRight" activeCell="E65" sqref="E65"/>
      <selection pane="bottomLeft" activeCell="E65" sqref="E65"/>
      <selection pane="bottomRight" activeCell="AB105" sqref="AB105"/>
    </sheetView>
  </sheetViews>
  <sheetFormatPr defaultRowHeight="12.75" x14ac:dyDescent="0.2"/>
  <cols>
    <col min="1" max="3" width="0" style="43" hidden="1" customWidth="1"/>
    <col min="4" max="4" width="19.140625" style="43" customWidth="1"/>
    <col min="5" max="5" width="58.28515625" style="43" customWidth="1"/>
    <col min="6" max="6" width="12.5703125" style="43" customWidth="1"/>
    <col min="7" max="7" width="11.85546875" style="43" customWidth="1"/>
    <col min="8" max="69" width="9.140625" style="43"/>
    <col min="70" max="70" width="47.28515625" style="43" customWidth="1"/>
    <col min="71" max="71" width="13.28515625" style="43" customWidth="1"/>
    <col min="72" max="16384" width="9.140625" style="43"/>
  </cols>
  <sheetData>
    <row r="1" spans="1:114" x14ac:dyDescent="0.2">
      <c r="E1" s="44" t="s">
        <v>296</v>
      </c>
    </row>
    <row r="2" spans="1:114" x14ac:dyDescent="0.2">
      <c r="E2" s="43">
        <v>2</v>
      </c>
    </row>
    <row r="4" spans="1:114" x14ac:dyDescent="0.2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114" x14ac:dyDescent="0.2">
      <c r="A5" s="2" t="s">
        <v>0</v>
      </c>
      <c r="B5" s="2" t="s">
        <v>1</v>
      </c>
      <c r="C5" s="2" t="s">
        <v>2</v>
      </c>
      <c r="D5" s="3" t="s">
        <v>294</v>
      </c>
      <c r="E5" s="4" t="s">
        <v>3</v>
      </c>
      <c r="F5" s="2">
        <f>ВВ!F5</f>
        <v>43864</v>
      </c>
      <c r="G5" s="2">
        <f>ВВ!G5</f>
        <v>43865</v>
      </c>
      <c r="H5" s="2">
        <f>ВВ!H5</f>
        <v>43866</v>
      </c>
      <c r="I5" s="2">
        <f>ВВ!I5</f>
        <v>43867</v>
      </c>
      <c r="J5" s="2">
        <f>ВВ!J5</f>
        <v>43868</v>
      </c>
      <c r="K5" s="2">
        <f>ВВ!K5</f>
        <v>43871</v>
      </c>
      <c r="L5" s="2">
        <f>ВВ!L5</f>
        <v>43872</v>
      </c>
      <c r="M5" s="2">
        <f>ВВ!M5</f>
        <v>43873</v>
      </c>
      <c r="N5" s="2">
        <f>ВВ!N5</f>
        <v>43874</v>
      </c>
      <c r="O5" s="2">
        <f>ВВ!O5</f>
        <v>43875</v>
      </c>
      <c r="P5" s="2">
        <f>ВВ!P5</f>
        <v>43878</v>
      </c>
      <c r="Q5" s="2">
        <f>ВВ!Q5</f>
        <v>43879</v>
      </c>
      <c r="R5" s="2">
        <f>ВВ!R5</f>
        <v>43880</v>
      </c>
      <c r="S5" s="2">
        <f>ВВ!S5</f>
        <v>43881</v>
      </c>
      <c r="T5" s="2">
        <f>ВВ!T5</f>
        <v>43882</v>
      </c>
      <c r="U5" s="2">
        <f>ВВ!U5</f>
        <v>43885</v>
      </c>
      <c r="V5" s="2">
        <f>ВВ!V5</f>
        <v>43886</v>
      </c>
      <c r="W5" s="2">
        <f>ВВ!W5</f>
        <v>43887</v>
      </c>
      <c r="X5" s="2">
        <f>ВВ!X5</f>
        <v>43888</v>
      </c>
      <c r="Y5" s="2">
        <f>ВВ!Y5</f>
        <v>43889</v>
      </c>
      <c r="Z5" s="2">
        <f>ВВ!Z5</f>
        <v>43892</v>
      </c>
      <c r="AA5" s="2">
        <f>ВВ!AA5</f>
        <v>43893</v>
      </c>
    </row>
    <row r="6" spans="1:114" x14ac:dyDescent="0.2">
      <c r="A6" s="5"/>
      <c r="B6" s="5"/>
      <c r="C6" s="5"/>
      <c r="D6" s="6"/>
      <c r="E6" s="7" t="s">
        <v>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114" x14ac:dyDescent="0.2">
      <c r="A7" s="9"/>
      <c r="B7" s="9"/>
      <c r="C7" s="10"/>
      <c r="D7" s="9"/>
      <c r="E7" s="9" t="s">
        <v>5</v>
      </c>
      <c r="F7" s="11">
        <f>F8+F9</f>
        <v>7656.0048278000004</v>
      </c>
      <c r="G7" s="11">
        <f t="shared" ref="G7:BK7" si="0">G8+G9</f>
        <v>7597.4423496800009</v>
      </c>
      <c r="H7" s="11">
        <f t="shared" si="0"/>
        <v>7297.2044512900029</v>
      </c>
      <c r="I7" s="11">
        <f t="shared" si="0"/>
        <v>7130.4961492100019</v>
      </c>
      <c r="J7" s="11">
        <f t="shared" si="0"/>
        <v>7310.3940503000003</v>
      </c>
      <c r="K7" s="11">
        <f t="shared" si="0"/>
        <v>7278.5522575100003</v>
      </c>
      <c r="L7" s="11">
        <f t="shared" si="0"/>
        <v>7258.1804070499975</v>
      </c>
      <c r="M7" s="11">
        <f t="shared" si="0"/>
        <v>7251.5424877400019</v>
      </c>
      <c r="N7" s="11">
        <f t="shared" si="0"/>
        <v>7206.0102632799999</v>
      </c>
      <c r="O7" s="11">
        <f t="shared" si="0"/>
        <v>7192.9788370499973</v>
      </c>
      <c r="P7" s="11">
        <f t="shared" si="0"/>
        <v>7095.7175659499999</v>
      </c>
      <c r="Q7" s="11">
        <f t="shared" si="0"/>
        <v>7253.3220640900017</v>
      </c>
      <c r="R7" s="11">
        <f t="shared" si="0"/>
        <v>7365.530811810002</v>
      </c>
      <c r="S7" s="11">
        <f t="shared" si="0"/>
        <v>7380.6817085500006</v>
      </c>
      <c r="T7" s="11">
        <f t="shared" si="0"/>
        <v>7405.4879256100003</v>
      </c>
      <c r="U7" s="11">
        <f t="shared" si="0"/>
        <v>7432.1483526199991</v>
      </c>
      <c r="V7" s="11">
        <f t="shared" si="0"/>
        <v>7423.3482033399996</v>
      </c>
      <c r="W7" s="11">
        <f t="shared" si="0"/>
        <v>7434.15503317</v>
      </c>
      <c r="X7" s="11">
        <f t="shared" si="0"/>
        <v>7608.6558904799977</v>
      </c>
      <c r="Y7" s="11">
        <f t="shared" si="0"/>
        <v>7889.3541088799993</v>
      </c>
      <c r="Z7" s="11">
        <f t="shared" si="0"/>
        <v>8163.8560219599985</v>
      </c>
      <c r="AA7" s="11">
        <f t="shared" si="0"/>
        <v>8399.5939706499976</v>
      </c>
    </row>
    <row r="8" spans="1:114" x14ac:dyDescent="0.2">
      <c r="A8" s="12">
        <v>1</v>
      </c>
      <c r="B8" s="12">
        <v>1</v>
      </c>
      <c r="C8" s="13"/>
      <c r="D8" s="12" t="s">
        <v>6</v>
      </c>
      <c r="E8" s="12" t="s">
        <v>7</v>
      </c>
      <c r="F8" s="14">
        <v>7673.4703457600008</v>
      </c>
      <c r="G8" s="14">
        <v>7614.9868156700013</v>
      </c>
      <c r="H8" s="14">
        <v>7314.7903555800031</v>
      </c>
      <c r="I8" s="14">
        <v>7147.9187578400015</v>
      </c>
      <c r="J8" s="14">
        <v>7327.7735968300003</v>
      </c>
      <c r="K8" s="14">
        <v>7295.76849993</v>
      </c>
      <c r="L8" s="14">
        <v>7275.3486679299976</v>
      </c>
      <c r="M8" s="14">
        <v>7268.6911638400015</v>
      </c>
      <c r="N8" s="14">
        <v>7223.0834065899999</v>
      </c>
      <c r="O8" s="14">
        <v>7210.1143800299969</v>
      </c>
      <c r="P8" s="14">
        <v>7112.82187987</v>
      </c>
      <c r="Q8" s="14">
        <v>7270.396076150002</v>
      </c>
      <c r="R8" s="14">
        <v>7382.6042918500016</v>
      </c>
      <c r="S8" s="14">
        <v>7397.7441212500007</v>
      </c>
      <c r="T8" s="14">
        <v>7422.6043046000004</v>
      </c>
      <c r="U8" s="14">
        <v>7449.2270576499986</v>
      </c>
      <c r="V8" s="14">
        <v>7440.4060732299995</v>
      </c>
      <c r="W8" s="14">
        <v>7451.2405949900003</v>
      </c>
      <c r="X8" s="14">
        <v>7625.7712408299976</v>
      </c>
      <c r="Y8" s="14">
        <v>7906.5592365699995</v>
      </c>
      <c r="Z8" s="14">
        <v>8181.0212916299988</v>
      </c>
      <c r="AA8" s="14">
        <v>8416.768532449998</v>
      </c>
    </row>
    <row r="9" spans="1:114" x14ac:dyDescent="0.2">
      <c r="A9" s="12">
        <v>1</v>
      </c>
      <c r="B9" s="12">
        <v>1</v>
      </c>
      <c r="C9" s="13"/>
      <c r="D9" s="12" t="s">
        <v>8</v>
      </c>
      <c r="E9" s="12" t="s">
        <v>9</v>
      </c>
      <c r="F9" s="14">
        <v>-17.46551796</v>
      </c>
      <c r="G9" s="14">
        <v>-17.544465990000003</v>
      </c>
      <c r="H9" s="14">
        <v>-17.585904289999998</v>
      </c>
      <c r="I9" s="14">
        <v>-17.422608630000003</v>
      </c>
      <c r="J9" s="14">
        <v>-17.379546529999999</v>
      </c>
      <c r="K9" s="14">
        <v>-17.21624242</v>
      </c>
      <c r="L9" s="14">
        <v>-17.168260880000002</v>
      </c>
      <c r="M9" s="14">
        <v>-17.148676100000003</v>
      </c>
      <c r="N9" s="14">
        <v>-17.073143310000003</v>
      </c>
      <c r="O9" s="14">
        <v>-17.13554298</v>
      </c>
      <c r="P9" s="14">
        <v>-17.104313919999999</v>
      </c>
      <c r="Q9" s="14">
        <v>-17.074012059999998</v>
      </c>
      <c r="R9" s="14">
        <v>-17.07348004</v>
      </c>
      <c r="S9" s="14">
        <v>-17.062412700000003</v>
      </c>
      <c r="T9" s="14">
        <v>-17.116378989999998</v>
      </c>
      <c r="U9" s="14">
        <v>-17.078705030000002</v>
      </c>
      <c r="V9" s="14">
        <v>-17.057869889999999</v>
      </c>
      <c r="W9" s="14">
        <v>-17.085561819999995</v>
      </c>
      <c r="X9" s="14">
        <v>-17.11535035</v>
      </c>
      <c r="Y9" s="14">
        <v>-17.205127690000001</v>
      </c>
      <c r="Z9" s="14">
        <v>-17.165269670000001</v>
      </c>
      <c r="AA9" s="14">
        <v>-17.174561799999996</v>
      </c>
    </row>
    <row r="10" spans="1:114" x14ac:dyDescent="0.2">
      <c r="A10" s="12">
        <v>1</v>
      </c>
      <c r="B10" s="12">
        <v>1</v>
      </c>
      <c r="C10" s="13"/>
      <c r="D10" s="15" t="s">
        <v>10</v>
      </c>
      <c r="E10" s="15" t="s">
        <v>11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1:114" x14ac:dyDescent="0.2">
      <c r="A11" s="12"/>
      <c r="B11" s="12"/>
      <c r="C11" s="13"/>
      <c r="D11" s="12"/>
      <c r="E11" s="15" t="s">
        <v>12</v>
      </c>
      <c r="F11" s="11">
        <f>F12+F15+F16+F17</f>
        <v>2895.7322788000001</v>
      </c>
      <c r="G11" s="11">
        <f t="shared" ref="G11:BK11" si="1">G12+G15+G16+G17</f>
        <v>2885.4142614000002</v>
      </c>
      <c r="H11" s="11">
        <f t="shared" si="1"/>
        <v>2865.3247116000002</v>
      </c>
      <c r="I11" s="11">
        <f t="shared" si="1"/>
        <v>2712.7031019000005</v>
      </c>
      <c r="J11" s="11">
        <f t="shared" si="1"/>
        <v>2707.4643209999999</v>
      </c>
      <c r="K11" s="11">
        <f t="shared" si="1"/>
        <v>2683.8246859999999</v>
      </c>
      <c r="L11" s="11">
        <f t="shared" si="1"/>
        <v>2647.959429</v>
      </c>
      <c r="M11" s="11">
        <f t="shared" si="1"/>
        <v>2654.1355812000006</v>
      </c>
      <c r="N11" s="11">
        <f t="shared" si="1"/>
        <v>571.51367367</v>
      </c>
      <c r="O11" s="11">
        <f t="shared" si="1"/>
        <v>26.407334799999997</v>
      </c>
      <c r="P11" s="11">
        <f t="shared" si="1"/>
        <v>27.343601499999998</v>
      </c>
      <c r="Q11" s="11">
        <f t="shared" si="1"/>
        <v>27.307299</v>
      </c>
      <c r="R11" s="11">
        <f t="shared" si="1"/>
        <v>25.8389992</v>
      </c>
      <c r="S11" s="11">
        <f t="shared" si="1"/>
        <v>25.8363567</v>
      </c>
      <c r="T11" s="11">
        <f t="shared" si="1"/>
        <v>14.542198300000001</v>
      </c>
      <c r="U11" s="11">
        <f t="shared" si="1"/>
        <v>18.235886499999999</v>
      </c>
      <c r="V11" s="11">
        <f t="shared" si="1"/>
        <v>70.131203999999997</v>
      </c>
      <c r="W11" s="11">
        <f t="shared" si="1"/>
        <v>87.414215999999996</v>
      </c>
      <c r="X11" s="11">
        <f t="shared" si="1"/>
        <v>87.525537599999993</v>
      </c>
      <c r="Y11" s="11">
        <f t="shared" si="1"/>
        <v>87.947631999999999</v>
      </c>
      <c r="Z11" s="11">
        <f t="shared" si="1"/>
        <v>99.914147999999997</v>
      </c>
      <c r="AA11" s="11">
        <f t="shared" si="1"/>
        <v>100.03212000000001</v>
      </c>
    </row>
    <row r="12" spans="1:114" x14ac:dyDescent="0.2">
      <c r="A12" s="12"/>
      <c r="B12" s="16"/>
      <c r="C12" s="10"/>
      <c r="D12" s="17"/>
      <c r="E12" s="17" t="s">
        <v>13</v>
      </c>
      <c r="F12" s="11">
        <f>IF($E$2=2,0,F13+F14)</f>
        <v>0</v>
      </c>
      <c r="G12" s="11">
        <f t="shared" ref="G12:BK12" si="2">IF($E$2=2,0,G13+G14)</f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 t="shared" si="2"/>
        <v>0</v>
      </c>
      <c r="M12" s="11">
        <f t="shared" si="2"/>
        <v>0</v>
      </c>
      <c r="N12" s="11">
        <f t="shared" si="2"/>
        <v>0</v>
      </c>
      <c r="O12" s="11">
        <f t="shared" si="2"/>
        <v>0</v>
      </c>
      <c r="P12" s="11">
        <f t="shared" si="2"/>
        <v>0</v>
      </c>
      <c r="Q12" s="11">
        <f t="shared" si="2"/>
        <v>0</v>
      </c>
      <c r="R12" s="11">
        <f t="shared" si="2"/>
        <v>0</v>
      </c>
      <c r="S12" s="11">
        <f t="shared" si="2"/>
        <v>0</v>
      </c>
      <c r="T12" s="11">
        <f t="shared" si="2"/>
        <v>0</v>
      </c>
      <c r="U12" s="11">
        <f t="shared" si="2"/>
        <v>0</v>
      </c>
      <c r="V12" s="11">
        <f t="shared" si="2"/>
        <v>0</v>
      </c>
      <c r="W12" s="11">
        <f t="shared" si="2"/>
        <v>0</v>
      </c>
      <c r="X12" s="11">
        <f t="shared" si="2"/>
        <v>0</v>
      </c>
      <c r="Y12" s="11">
        <f t="shared" si="2"/>
        <v>0</v>
      </c>
      <c r="Z12" s="11">
        <f t="shared" si="2"/>
        <v>0</v>
      </c>
      <c r="AA12" s="11">
        <f t="shared" si="2"/>
        <v>0</v>
      </c>
    </row>
    <row r="13" spans="1:114" s="46" customFormat="1" x14ac:dyDescent="0.2">
      <c r="A13" s="37">
        <v>0</v>
      </c>
      <c r="B13" s="38">
        <v>0</v>
      </c>
      <c r="C13" s="39">
        <v>1</v>
      </c>
      <c r="D13" s="45" t="s">
        <v>14</v>
      </c>
      <c r="E13" s="45" t="s">
        <v>15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</row>
    <row r="14" spans="1:114" s="46" customFormat="1" x14ac:dyDescent="0.2">
      <c r="A14" s="37">
        <v>0</v>
      </c>
      <c r="B14" s="38">
        <v>0</v>
      </c>
      <c r="C14" s="39">
        <v>2</v>
      </c>
      <c r="D14" s="45" t="s">
        <v>14</v>
      </c>
      <c r="E14" s="45" t="s">
        <v>16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</row>
    <row r="15" spans="1:114" x14ac:dyDescent="0.2">
      <c r="A15" s="12">
        <v>1</v>
      </c>
      <c r="B15" s="17">
        <v>1</v>
      </c>
      <c r="C15" s="10"/>
      <c r="D15" s="17" t="s">
        <v>17</v>
      </c>
      <c r="E15" s="17" t="s">
        <v>18</v>
      </c>
      <c r="F15" s="14">
        <v>2895.7322788000001</v>
      </c>
      <c r="G15" s="14">
        <v>2885.4142614000002</v>
      </c>
      <c r="H15" s="14">
        <v>2865.3247116000002</v>
      </c>
      <c r="I15" s="14">
        <v>2712.7031019000005</v>
      </c>
      <c r="J15" s="14">
        <v>2707.4643209999999</v>
      </c>
      <c r="K15" s="14">
        <v>2683.8246859999999</v>
      </c>
      <c r="L15" s="14">
        <v>2647.959429</v>
      </c>
      <c r="M15" s="14">
        <v>2654.1355812000006</v>
      </c>
      <c r="N15" s="14">
        <v>571.51367367</v>
      </c>
      <c r="O15" s="14">
        <v>26.407334799999997</v>
      </c>
      <c r="P15" s="14">
        <v>27.343601499999998</v>
      </c>
      <c r="Q15" s="14">
        <v>27.307299</v>
      </c>
      <c r="R15" s="14">
        <v>25.8389992</v>
      </c>
      <c r="S15" s="14">
        <v>25.8363567</v>
      </c>
      <c r="T15" s="14">
        <v>14.542198300000001</v>
      </c>
      <c r="U15" s="14">
        <v>18.235886499999999</v>
      </c>
      <c r="V15" s="14">
        <v>70.131203999999997</v>
      </c>
      <c r="W15" s="14">
        <v>87.414215999999996</v>
      </c>
      <c r="X15" s="14">
        <v>87.525537599999993</v>
      </c>
      <c r="Y15" s="14">
        <v>87.947631999999999</v>
      </c>
      <c r="Z15" s="14">
        <v>99.914147999999997</v>
      </c>
      <c r="AA15" s="14">
        <v>100.03212000000001</v>
      </c>
    </row>
    <row r="16" spans="1:114" x14ac:dyDescent="0.2">
      <c r="A16" s="12">
        <v>1</v>
      </c>
      <c r="B16" s="17">
        <v>1</v>
      </c>
      <c r="C16" s="10"/>
      <c r="D16" s="17" t="s">
        <v>19</v>
      </c>
      <c r="E16" s="17" t="s">
        <v>20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</row>
    <row r="17" spans="1:27" x14ac:dyDescent="0.2">
      <c r="A17" s="12">
        <v>0.85</v>
      </c>
      <c r="B17" s="17">
        <v>0.85</v>
      </c>
      <c r="C17" s="10"/>
      <c r="D17" s="17" t="s">
        <v>21</v>
      </c>
      <c r="E17" s="17" t="s">
        <v>22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</row>
    <row r="18" spans="1:27" x14ac:dyDescent="0.2">
      <c r="A18" s="12">
        <v>0</v>
      </c>
      <c r="B18" s="17">
        <v>0</v>
      </c>
      <c r="C18" s="10"/>
      <c r="D18" s="9" t="s">
        <v>23</v>
      </c>
      <c r="E18" s="9" t="s">
        <v>24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</row>
    <row r="19" spans="1:27" x14ac:dyDescent="0.2">
      <c r="A19" s="12">
        <v>1</v>
      </c>
      <c r="B19" s="12">
        <v>1</v>
      </c>
      <c r="C19" s="13"/>
      <c r="D19" s="15" t="s">
        <v>25</v>
      </c>
      <c r="E19" s="15" t="s">
        <v>26</v>
      </c>
      <c r="F19" s="14">
        <v>0</v>
      </c>
      <c r="G19" s="14">
        <v>0</v>
      </c>
      <c r="H19" s="14">
        <v>0</v>
      </c>
      <c r="I19" s="14">
        <v>219.6448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</row>
    <row r="20" spans="1:27" x14ac:dyDescent="0.2">
      <c r="A20" s="12">
        <v>1</v>
      </c>
      <c r="B20" s="12">
        <v>1</v>
      </c>
      <c r="C20" s="13"/>
      <c r="D20" s="15" t="s">
        <v>27</v>
      </c>
      <c r="E20" s="15" t="s">
        <v>28</v>
      </c>
      <c r="F20" s="14">
        <v>8098.87</v>
      </c>
      <c r="G20" s="14">
        <v>8134.5550000000003</v>
      </c>
      <c r="H20" s="14">
        <v>8152.17</v>
      </c>
      <c r="I20" s="14">
        <v>8076.9975000000004</v>
      </c>
      <c r="J20" s="14">
        <v>8058.6674999999996</v>
      </c>
      <c r="K20" s="14">
        <v>7988.3050000000003</v>
      </c>
      <c r="L20" s="14">
        <v>6747.6750000000002</v>
      </c>
      <c r="M20" s="14">
        <v>6742.67</v>
      </c>
      <c r="N20" s="14">
        <v>6716.49</v>
      </c>
      <c r="O20" s="14">
        <v>6736.5649999999996</v>
      </c>
      <c r="P20" s="14">
        <v>6731.8625000000002</v>
      </c>
      <c r="Q20" s="14">
        <v>6722.9250000000002</v>
      </c>
      <c r="R20" s="14">
        <v>6722.54</v>
      </c>
      <c r="S20" s="14">
        <v>6721.8525</v>
      </c>
      <c r="T20" s="14">
        <v>6130.7749999999996</v>
      </c>
      <c r="U20" s="14">
        <v>6119.4250000000002</v>
      </c>
      <c r="V20" s="14">
        <v>6113.25</v>
      </c>
      <c r="W20" s="14">
        <v>6124.875</v>
      </c>
      <c r="X20" s="14">
        <v>6132.6750000000002</v>
      </c>
      <c r="Y20" s="14">
        <v>6162.25</v>
      </c>
      <c r="Z20" s="14">
        <v>6140.25</v>
      </c>
      <c r="AA20" s="14">
        <v>6147.5</v>
      </c>
    </row>
    <row r="21" spans="1:27" x14ac:dyDescent="0.2">
      <c r="A21" s="12">
        <v>1</v>
      </c>
      <c r="B21" s="12">
        <v>1</v>
      </c>
      <c r="C21" s="13"/>
      <c r="D21" s="15" t="s">
        <v>29</v>
      </c>
      <c r="E21" s="15" t="s">
        <v>30</v>
      </c>
      <c r="F21" s="14">
        <v>1141.3176800000001</v>
      </c>
      <c r="G21" s="14">
        <v>1146.3465200000001</v>
      </c>
      <c r="H21" s="14">
        <v>1148.82888</v>
      </c>
      <c r="I21" s="14">
        <v>1138.23534</v>
      </c>
      <c r="J21" s="14">
        <v>1135.6522199999999</v>
      </c>
      <c r="K21" s="14">
        <v>1125.7365199999999</v>
      </c>
      <c r="L21" s="14">
        <v>1123.7945999999999</v>
      </c>
      <c r="M21" s="14">
        <v>1122.9610399999999</v>
      </c>
      <c r="N21" s="14">
        <v>1118.60088</v>
      </c>
      <c r="O21" s="14">
        <v>1121.9442799999999</v>
      </c>
      <c r="P21" s="14">
        <v>1121.1611</v>
      </c>
      <c r="Q21" s="14">
        <v>1119.6726000000001</v>
      </c>
      <c r="R21" s="14">
        <v>1119.6084800000001</v>
      </c>
      <c r="S21" s="14">
        <v>1119.49398</v>
      </c>
      <c r="T21" s="14">
        <v>1123.15798</v>
      </c>
      <c r="U21" s="14">
        <v>1121.0786599999999</v>
      </c>
      <c r="V21" s="14">
        <v>1119.9474</v>
      </c>
      <c r="W21" s="14">
        <v>1122.0771</v>
      </c>
      <c r="X21" s="14">
        <v>1123.5060599999999</v>
      </c>
      <c r="Y21" s="14">
        <v>1128.9241999999999</v>
      </c>
      <c r="Z21" s="14">
        <v>1124.8938000000001</v>
      </c>
      <c r="AA21" s="14">
        <v>1126.222</v>
      </c>
    </row>
    <row r="22" spans="1:27" x14ac:dyDescent="0.2">
      <c r="A22" s="12"/>
      <c r="B22" s="12"/>
      <c r="C22" s="13"/>
      <c r="D22" s="12"/>
      <c r="E22" s="15" t="s">
        <v>31</v>
      </c>
      <c r="F22" s="11">
        <f>F23+F24</f>
        <v>8595.5702211475</v>
      </c>
      <c r="G22" s="11">
        <f t="shared" ref="G22:BK22" si="3">G23+G24</f>
        <v>8435.9389087724994</v>
      </c>
      <c r="H22" s="11">
        <f t="shared" si="3"/>
        <v>8589.878442199999</v>
      </c>
      <c r="I22" s="11">
        <f t="shared" si="3"/>
        <v>8254.6651261799998</v>
      </c>
      <c r="J22" s="11">
        <f t="shared" si="3"/>
        <v>8244.5408762187526</v>
      </c>
      <c r="K22" s="11">
        <f t="shared" si="3"/>
        <v>9525.0073137187501</v>
      </c>
      <c r="L22" s="11">
        <f t="shared" si="3"/>
        <v>9770.439776372501</v>
      </c>
      <c r="M22" s="11">
        <f t="shared" si="3"/>
        <v>9540.3009555662502</v>
      </c>
      <c r="N22" s="11">
        <f t="shared" si="3"/>
        <v>9518.1924587337508</v>
      </c>
      <c r="O22" s="11">
        <f t="shared" si="3"/>
        <v>9468.5584886774977</v>
      </c>
      <c r="P22" s="11">
        <f t="shared" si="3"/>
        <v>9626.4105593462482</v>
      </c>
      <c r="Q22" s="11">
        <f t="shared" si="3"/>
        <v>9650.586777056249</v>
      </c>
      <c r="R22" s="11">
        <f t="shared" si="3"/>
        <v>9679.3379926262496</v>
      </c>
      <c r="S22" s="11">
        <f t="shared" si="3"/>
        <v>9897.7730945012518</v>
      </c>
      <c r="T22" s="11">
        <f t="shared" si="3"/>
        <v>9811.8120876400008</v>
      </c>
      <c r="U22" s="11">
        <f t="shared" si="3"/>
        <v>9878.4279640187469</v>
      </c>
      <c r="V22" s="11">
        <f t="shared" si="3"/>
        <v>10160.051997934999</v>
      </c>
      <c r="W22" s="11">
        <f t="shared" si="3"/>
        <v>9931.5973243799999</v>
      </c>
      <c r="X22" s="11">
        <f t="shared" si="3"/>
        <v>10410.479353211251</v>
      </c>
      <c r="Y22" s="11">
        <f t="shared" si="3"/>
        <v>10266.276290230002</v>
      </c>
      <c r="Z22" s="11">
        <f t="shared" si="3"/>
        <v>10553.447753362499</v>
      </c>
      <c r="AA22" s="11">
        <f t="shared" si="3"/>
        <v>10730.110201568747</v>
      </c>
    </row>
    <row r="23" spans="1:27" x14ac:dyDescent="0.2">
      <c r="A23" s="12">
        <v>1</v>
      </c>
      <c r="B23" s="12">
        <v>1</v>
      </c>
      <c r="C23" s="13"/>
      <c r="D23" s="12" t="s">
        <v>32</v>
      </c>
      <c r="E23" s="12" t="s">
        <v>33</v>
      </c>
      <c r="F23" s="14">
        <v>8595.5702211475</v>
      </c>
      <c r="G23" s="14">
        <v>8435.9389087724994</v>
      </c>
      <c r="H23" s="14">
        <v>8589.878442199999</v>
      </c>
      <c r="I23" s="14">
        <v>8254.6651261799998</v>
      </c>
      <c r="J23" s="14">
        <v>8244.5408762187526</v>
      </c>
      <c r="K23" s="14">
        <v>9525.0073137187501</v>
      </c>
      <c r="L23" s="14">
        <v>9770.439776372501</v>
      </c>
      <c r="M23" s="14">
        <v>9540.3009555662502</v>
      </c>
      <c r="N23" s="14">
        <v>9518.1924587337508</v>
      </c>
      <c r="O23" s="14">
        <v>9468.5584886774977</v>
      </c>
      <c r="P23" s="14">
        <v>9626.4105593462482</v>
      </c>
      <c r="Q23" s="14">
        <v>9650.586777056249</v>
      </c>
      <c r="R23" s="14">
        <v>9679.3379926262496</v>
      </c>
      <c r="S23" s="14">
        <v>9897.7730945012518</v>
      </c>
      <c r="T23" s="14">
        <v>9811.8120876400008</v>
      </c>
      <c r="U23" s="14">
        <v>9878.4279640187469</v>
      </c>
      <c r="V23" s="14">
        <v>10160.051997934999</v>
      </c>
      <c r="W23" s="14">
        <v>9931.5973243799999</v>
      </c>
      <c r="X23" s="14">
        <v>10410.479353211251</v>
      </c>
      <c r="Y23" s="14">
        <v>10266.276290230002</v>
      </c>
      <c r="Z23" s="14">
        <v>10553.447753362499</v>
      </c>
      <c r="AA23" s="14">
        <v>10730.110201568747</v>
      </c>
    </row>
    <row r="24" spans="1:27" x14ac:dyDescent="0.2">
      <c r="A24" s="12">
        <v>1</v>
      </c>
      <c r="B24" s="12">
        <v>1</v>
      </c>
      <c r="C24" s="13"/>
      <c r="D24" s="12" t="s">
        <v>34</v>
      </c>
      <c r="E24" s="12" t="s">
        <v>35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</row>
    <row r="25" spans="1:27" x14ac:dyDescent="0.2">
      <c r="A25" s="12"/>
      <c r="B25" s="12"/>
      <c r="C25" s="13"/>
      <c r="D25" s="12"/>
      <c r="E25" s="15" t="s">
        <v>36</v>
      </c>
      <c r="F25" s="11">
        <f>F26-F27+F28</f>
        <v>4970.1537658549996</v>
      </c>
      <c r="G25" s="11">
        <f t="shared" ref="G25:BK25" si="4">G26-G27+G28</f>
        <v>3943.2548635775001</v>
      </c>
      <c r="H25" s="11">
        <f t="shared" si="4"/>
        <v>3876.4864519400003</v>
      </c>
      <c r="I25" s="11">
        <f t="shared" si="4"/>
        <v>4454.7454711600003</v>
      </c>
      <c r="J25" s="11">
        <f t="shared" si="4"/>
        <v>4222.2943201174994</v>
      </c>
      <c r="K25" s="11">
        <f t="shared" si="4"/>
        <v>4672.2238540499993</v>
      </c>
      <c r="L25" s="11">
        <f t="shared" si="4"/>
        <v>4439.5766251724999</v>
      </c>
      <c r="M25" s="11">
        <f t="shared" si="4"/>
        <v>4744.3242481400002</v>
      </c>
      <c r="N25" s="11">
        <f t="shared" si="4"/>
        <v>4047.3914955400005</v>
      </c>
      <c r="O25" s="11">
        <f t="shared" si="4"/>
        <v>4649.419906305</v>
      </c>
      <c r="P25" s="11">
        <f t="shared" si="4"/>
        <v>4179.7349479024997</v>
      </c>
      <c r="Q25" s="11">
        <f t="shared" si="4"/>
        <v>4173.5244902900004</v>
      </c>
      <c r="R25" s="11">
        <f t="shared" si="4"/>
        <v>3650.6055053049995</v>
      </c>
      <c r="S25" s="11">
        <f t="shared" si="4"/>
        <v>4412.2257678075002</v>
      </c>
      <c r="T25" s="11">
        <f t="shared" si="4"/>
        <v>4745.4295525075004</v>
      </c>
      <c r="U25" s="11">
        <f t="shared" si="4"/>
        <v>4439.4569988274998</v>
      </c>
      <c r="V25" s="11">
        <f t="shared" si="4"/>
        <v>4814.8347647500004</v>
      </c>
      <c r="W25" s="11">
        <f t="shared" si="4"/>
        <v>4459.2012258799996</v>
      </c>
      <c r="X25" s="11">
        <f t="shared" si="4"/>
        <v>4453.433076845</v>
      </c>
      <c r="Y25" s="11">
        <f t="shared" si="4"/>
        <v>5027.3272898899995</v>
      </c>
      <c r="Z25" s="11">
        <f t="shared" si="4"/>
        <v>4553.8454767650001</v>
      </c>
      <c r="AA25" s="11">
        <f t="shared" si="4"/>
        <v>3826.8686340975</v>
      </c>
    </row>
    <row r="26" spans="1:27" x14ac:dyDescent="0.2">
      <c r="A26" s="12">
        <v>1</v>
      </c>
      <c r="B26" s="17">
        <v>1</v>
      </c>
      <c r="C26" s="10"/>
      <c r="D26" s="17" t="s">
        <v>37</v>
      </c>
      <c r="E26" s="12" t="s">
        <v>38</v>
      </c>
      <c r="F26" s="14">
        <v>514.82782265499998</v>
      </c>
      <c r="G26" s="14">
        <v>546.39214527749994</v>
      </c>
      <c r="H26" s="14">
        <v>509.88987393000014</v>
      </c>
      <c r="I26" s="14">
        <v>492.91139442999997</v>
      </c>
      <c r="J26" s="14">
        <v>492.61086376749972</v>
      </c>
      <c r="K26" s="14">
        <v>508.09327530999991</v>
      </c>
      <c r="L26" s="14">
        <v>454.37795678250006</v>
      </c>
      <c r="M26" s="14">
        <v>492.37129177999992</v>
      </c>
      <c r="N26" s="14">
        <v>405.43780593000014</v>
      </c>
      <c r="O26" s="14">
        <v>406.20924675499992</v>
      </c>
      <c r="P26" s="14">
        <v>429.07286012249995</v>
      </c>
      <c r="Q26" s="14">
        <v>427.84193714000008</v>
      </c>
      <c r="R26" s="14">
        <v>394.03574120499997</v>
      </c>
      <c r="S26" s="14">
        <v>410.47104975750005</v>
      </c>
      <c r="T26" s="14">
        <v>414.22603905749992</v>
      </c>
      <c r="U26" s="14">
        <v>410.00088355749995</v>
      </c>
      <c r="V26" s="14">
        <v>447.09240533999997</v>
      </c>
      <c r="W26" s="14">
        <v>450.64220637999995</v>
      </c>
      <c r="X26" s="14">
        <v>469.20255713500001</v>
      </c>
      <c r="Y26" s="14">
        <v>437.23305405999974</v>
      </c>
      <c r="Z26" s="14">
        <v>346.093910515</v>
      </c>
      <c r="AA26" s="14">
        <v>376.42848144750013</v>
      </c>
    </row>
    <row r="27" spans="1:27" x14ac:dyDescent="0.2">
      <c r="A27" s="12">
        <v>1</v>
      </c>
      <c r="B27" s="17">
        <v>1</v>
      </c>
      <c r="C27" s="10"/>
      <c r="D27" s="17" t="s">
        <v>39</v>
      </c>
      <c r="E27" s="12" t="s">
        <v>40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</row>
    <row r="28" spans="1:27" x14ac:dyDescent="0.2">
      <c r="A28" s="12">
        <v>1</v>
      </c>
      <c r="B28" s="17">
        <v>1</v>
      </c>
      <c r="C28" s="10"/>
      <c r="D28" s="17" t="s">
        <v>41</v>
      </c>
      <c r="E28" s="12" t="s">
        <v>42</v>
      </c>
      <c r="F28" s="14">
        <v>4455.3259431999995</v>
      </c>
      <c r="G28" s="14">
        <v>3396.8627183000003</v>
      </c>
      <c r="H28" s="14">
        <v>3366.59657801</v>
      </c>
      <c r="I28" s="14">
        <v>3961.8340767300001</v>
      </c>
      <c r="J28" s="14">
        <v>3729.6834563499997</v>
      </c>
      <c r="K28" s="14">
        <v>4164.1305787399997</v>
      </c>
      <c r="L28" s="14">
        <v>3985.19866839</v>
      </c>
      <c r="M28" s="14">
        <v>4251.9529563599999</v>
      </c>
      <c r="N28" s="14">
        <v>3641.9536896100003</v>
      </c>
      <c r="O28" s="14">
        <v>4243.2106595499999</v>
      </c>
      <c r="P28" s="14">
        <v>3750.6620877799996</v>
      </c>
      <c r="Q28" s="14">
        <v>3745.6825531499999</v>
      </c>
      <c r="R28" s="14">
        <v>3256.5697640999997</v>
      </c>
      <c r="S28" s="14">
        <v>4001.7547180500001</v>
      </c>
      <c r="T28" s="14">
        <v>4331.2035134500002</v>
      </c>
      <c r="U28" s="14">
        <v>4029.4561152699998</v>
      </c>
      <c r="V28" s="14">
        <v>4367.7423594100001</v>
      </c>
      <c r="W28" s="14">
        <v>4008.5590195</v>
      </c>
      <c r="X28" s="14">
        <v>3984.23051971</v>
      </c>
      <c r="Y28" s="14">
        <v>4590.0942358299999</v>
      </c>
      <c r="Z28" s="14">
        <v>4207.75156625</v>
      </c>
      <c r="AA28" s="14">
        <v>3450.4401526500001</v>
      </c>
    </row>
    <row r="29" spans="1:27" x14ac:dyDescent="0.2">
      <c r="A29" s="17"/>
      <c r="B29" s="17"/>
      <c r="C29" s="10"/>
      <c r="D29" s="17"/>
      <c r="E29" s="18" t="s">
        <v>43</v>
      </c>
      <c r="F29" s="19">
        <f t="shared" ref="F29:BQ29" si="5">F7+F10+F11+F18+F19+F20+F21+F22+F25-IF($E$2=2,0,F30)</f>
        <v>33357.648773602501</v>
      </c>
      <c r="G29" s="19">
        <f t="shared" si="5"/>
        <v>32142.951903430003</v>
      </c>
      <c r="H29" s="19">
        <f t="shared" si="5"/>
        <v>31929.892937030003</v>
      </c>
      <c r="I29" s="19">
        <f t="shared" si="5"/>
        <v>31987.487488450002</v>
      </c>
      <c r="J29" s="19">
        <f t="shared" si="5"/>
        <v>31679.013287636255</v>
      </c>
      <c r="K29" s="19">
        <f t="shared" si="5"/>
        <v>33273.649631278749</v>
      </c>
      <c r="L29" s="19">
        <f t="shared" si="5"/>
        <v>31987.625837594998</v>
      </c>
      <c r="M29" s="19">
        <f t="shared" si="5"/>
        <v>32055.934312646252</v>
      </c>
      <c r="N29" s="19">
        <f t="shared" si="5"/>
        <v>29178.19877122375</v>
      </c>
      <c r="O29" s="19">
        <f t="shared" si="5"/>
        <v>29195.873846832492</v>
      </c>
      <c r="P29" s="19">
        <f t="shared" si="5"/>
        <v>28782.230274698748</v>
      </c>
      <c r="Q29" s="19">
        <f t="shared" si="5"/>
        <v>28947.338230436253</v>
      </c>
      <c r="R29" s="19">
        <f t="shared" si="5"/>
        <v>28563.461788941255</v>
      </c>
      <c r="S29" s="19">
        <f t="shared" si="5"/>
        <v>29557.863407558751</v>
      </c>
      <c r="T29" s="19">
        <f t="shared" si="5"/>
        <v>29231.204744057497</v>
      </c>
      <c r="U29" s="19">
        <f t="shared" si="5"/>
        <v>29008.772861966245</v>
      </c>
      <c r="V29" s="19">
        <f t="shared" si="5"/>
        <v>29701.563570025002</v>
      </c>
      <c r="W29" s="19">
        <f t="shared" si="5"/>
        <v>29159.31989943</v>
      </c>
      <c r="X29" s="19">
        <f t="shared" si="5"/>
        <v>29816.274918136252</v>
      </c>
      <c r="Y29" s="19">
        <f t="shared" si="5"/>
        <v>30562.079521000003</v>
      </c>
      <c r="Z29" s="19">
        <f t="shared" si="5"/>
        <v>30636.207200087498</v>
      </c>
      <c r="AA29" s="19">
        <f t="shared" si="5"/>
        <v>30330.326926316244</v>
      </c>
    </row>
    <row r="30" spans="1:27" x14ac:dyDescent="0.2">
      <c r="A30" s="12"/>
      <c r="B30" s="12"/>
      <c r="C30" s="20"/>
      <c r="D30" s="21"/>
      <c r="E30" s="22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x14ac:dyDescent="0.2">
      <c r="A31" s="17"/>
      <c r="B31" s="17"/>
      <c r="C31" s="10"/>
      <c r="D31" s="47"/>
      <c r="E31" s="24" t="s">
        <v>45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x14ac:dyDescent="0.2">
      <c r="A32" s="17"/>
      <c r="B32" s="17"/>
      <c r="C32" s="10"/>
      <c r="D32" s="9" t="s">
        <v>46</v>
      </c>
      <c r="E32" s="15" t="s">
        <v>47</v>
      </c>
      <c r="F32" s="33">
        <f>SUM(F35:F38,F33:F34)</f>
        <v>9231.2552564790003</v>
      </c>
      <c r="G32" s="33">
        <f t="shared" ref="G32:BK32" si="6">SUM(G35:G38,G33:G34)</f>
        <v>9285.1685557900037</v>
      </c>
      <c r="H32" s="33">
        <f t="shared" si="6"/>
        <v>9297.2673676800005</v>
      </c>
      <c r="I32" s="33">
        <f t="shared" si="6"/>
        <v>9203.2953828370028</v>
      </c>
      <c r="J32" s="33">
        <f t="shared" si="6"/>
        <v>9134.5129163190013</v>
      </c>
      <c r="K32" s="33">
        <f t="shared" si="6"/>
        <v>9036.5941220070017</v>
      </c>
      <c r="L32" s="33">
        <f t="shared" si="6"/>
        <v>9029.8036518060017</v>
      </c>
      <c r="M32" s="33">
        <f t="shared" si="6"/>
        <v>8989.7983192650026</v>
      </c>
      <c r="N32" s="33">
        <f t="shared" si="6"/>
        <v>9029.0386756020016</v>
      </c>
      <c r="O32" s="33">
        <f t="shared" si="6"/>
        <v>8971.130985025</v>
      </c>
      <c r="P32" s="33">
        <f t="shared" si="6"/>
        <v>8943.8457995490007</v>
      </c>
      <c r="Q32" s="33">
        <f t="shared" si="6"/>
        <v>8906.6935962140014</v>
      </c>
      <c r="R32" s="33">
        <f t="shared" si="6"/>
        <v>8897.4570187890004</v>
      </c>
      <c r="S32" s="33">
        <f t="shared" si="6"/>
        <v>8909.9959007540019</v>
      </c>
      <c r="T32" s="33">
        <f t="shared" si="6"/>
        <v>8936.317406958</v>
      </c>
      <c r="U32" s="33">
        <f t="shared" si="6"/>
        <v>8936.0416085400011</v>
      </c>
      <c r="V32" s="33">
        <f t="shared" si="6"/>
        <v>8931.6192583859975</v>
      </c>
      <c r="W32" s="33">
        <f t="shared" si="6"/>
        <v>8972.2941047659988</v>
      </c>
      <c r="X32" s="33">
        <f t="shared" si="6"/>
        <v>9005.9373851599994</v>
      </c>
      <c r="Y32" s="33">
        <f t="shared" si="6"/>
        <v>9167.4224808449999</v>
      </c>
      <c r="Z32" s="33">
        <f t="shared" si="6"/>
        <v>9241.0957319740028</v>
      </c>
      <c r="AA32" s="33">
        <f t="shared" si="6"/>
        <v>9254.5325567070013</v>
      </c>
    </row>
    <row r="33" spans="1:27" x14ac:dyDescent="0.2">
      <c r="A33" s="12">
        <v>0.2</v>
      </c>
      <c r="B33" s="17">
        <v>0.2</v>
      </c>
      <c r="C33" s="10"/>
      <c r="D33" s="17" t="s">
        <v>48</v>
      </c>
      <c r="E33" s="12" t="s">
        <v>49</v>
      </c>
      <c r="F33" s="34">
        <v>6327.6242498360007</v>
      </c>
      <c r="G33" s="34">
        <v>6400.6527838840029</v>
      </c>
      <c r="H33" s="34">
        <v>6404.089684470001</v>
      </c>
      <c r="I33" s="34">
        <v>6340.7726155700029</v>
      </c>
      <c r="J33" s="34">
        <v>6309.8522212860016</v>
      </c>
      <c r="K33" s="34">
        <v>6249.7203103240017</v>
      </c>
      <c r="L33" s="34">
        <v>6256.944696042</v>
      </c>
      <c r="M33" s="34">
        <v>6219.5151541820032</v>
      </c>
      <c r="N33" s="34">
        <v>6257.3755045860007</v>
      </c>
      <c r="O33" s="34">
        <v>6212.1650030539995</v>
      </c>
      <c r="P33" s="34">
        <v>6185.7420660420021</v>
      </c>
      <c r="Q33" s="34">
        <v>6166.5627097420002</v>
      </c>
      <c r="R33" s="34">
        <v>6156.2894387960005</v>
      </c>
      <c r="S33" s="34">
        <v>6165.0255195160016</v>
      </c>
      <c r="T33" s="34">
        <v>6195.7822608400011</v>
      </c>
      <c r="U33" s="34">
        <v>6185.3905844999999</v>
      </c>
      <c r="V33" s="34">
        <v>6202.4279236199991</v>
      </c>
      <c r="W33" s="34">
        <v>6221.9135216099994</v>
      </c>
      <c r="X33" s="34">
        <v>6222.3702770239997</v>
      </c>
      <c r="Y33" s="34">
        <v>6376.8632495420006</v>
      </c>
      <c r="Z33" s="34">
        <v>6372.818921420002</v>
      </c>
      <c r="AA33" s="34">
        <v>6433.6997792720013</v>
      </c>
    </row>
    <row r="34" spans="1:27" x14ac:dyDescent="0.2">
      <c r="A34" s="12">
        <v>1</v>
      </c>
      <c r="B34" s="17">
        <v>1</v>
      </c>
      <c r="C34" s="10"/>
      <c r="D34" s="17" t="s">
        <v>50</v>
      </c>
      <c r="E34" s="12" t="s">
        <v>51</v>
      </c>
      <c r="F34" s="34">
        <v>0.40823387999999999</v>
      </c>
      <c r="G34" s="34">
        <v>7.2185760000000015E-2</v>
      </c>
      <c r="H34" s="34">
        <v>7.2368160000000001E-2</v>
      </c>
      <c r="I34" s="34">
        <v>8.6580460000000012E-2</v>
      </c>
      <c r="J34" s="34">
        <v>7.1443960000000001E-2</v>
      </c>
      <c r="K34" s="34">
        <v>7.0793600000000012E-2</v>
      </c>
      <c r="L34" s="34">
        <v>0.122685</v>
      </c>
      <c r="M34" s="34">
        <v>0.38004140000000003</v>
      </c>
      <c r="N34" s="34">
        <v>0.46526958000000002</v>
      </c>
      <c r="O34" s="34">
        <v>0.25843913000000002</v>
      </c>
      <c r="P34" s="34">
        <v>8.6902229999999997E-2</v>
      </c>
      <c r="Q34" s="34">
        <v>0</v>
      </c>
      <c r="R34" s="34">
        <v>0</v>
      </c>
      <c r="S34" s="34">
        <v>3.9874029999999998E-2</v>
      </c>
      <c r="T34" s="34">
        <v>4.0004529999999996E-2</v>
      </c>
      <c r="U34" s="34">
        <v>3.9930470000000003E-2</v>
      </c>
      <c r="V34" s="34">
        <v>8.3873790000000004E-2</v>
      </c>
      <c r="W34" s="34">
        <v>8.403329000000001E-2</v>
      </c>
      <c r="X34" s="34">
        <v>8.4140300000000001E-2</v>
      </c>
      <c r="Y34" s="34">
        <v>4.9298000000000002E-2</v>
      </c>
      <c r="Z34" s="34">
        <v>0.122805</v>
      </c>
      <c r="AA34" s="34">
        <v>0.12295</v>
      </c>
    </row>
    <row r="35" spans="1:27" x14ac:dyDescent="0.2">
      <c r="A35" s="12">
        <v>0</v>
      </c>
      <c r="B35" s="17">
        <v>0</v>
      </c>
      <c r="C35" s="10"/>
      <c r="D35" s="17" t="s">
        <v>52</v>
      </c>
      <c r="E35" s="12" t="s">
        <v>53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</row>
    <row r="36" spans="1:27" x14ac:dyDescent="0.2">
      <c r="A36" s="12">
        <v>0</v>
      </c>
      <c r="B36" s="17">
        <v>0</v>
      </c>
      <c r="C36" s="10"/>
      <c r="D36" s="17" t="s">
        <v>54</v>
      </c>
      <c r="E36" s="12" t="s">
        <v>55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</row>
    <row r="37" spans="1:27" x14ac:dyDescent="0.2">
      <c r="A37" s="12">
        <v>0.1</v>
      </c>
      <c r="B37" s="17">
        <v>0.1</v>
      </c>
      <c r="C37" s="10"/>
      <c r="D37" s="17" t="s">
        <v>56</v>
      </c>
      <c r="E37" s="12" t="s">
        <v>57</v>
      </c>
      <c r="F37" s="34">
        <v>2437.8974762130001</v>
      </c>
      <c r="G37" s="34">
        <v>2451.2466270260006</v>
      </c>
      <c r="H37" s="34">
        <v>2460.7261937800004</v>
      </c>
      <c r="I37" s="34">
        <v>2435.9480646869997</v>
      </c>
      <c r="J37" s="34">
        <v>2403.1526792429995</v>
      </c>
      <c r="K37" s="34">
        <v>2373.0288788529997</v>
      </c>
      <c r="L37" s="34">
        <v>2365.4460712940004</v>
      </c>
      <c r="M37" s="34">
        <v>2365.0321434529997</v>
      </c>
      <c r="N37" s="34">
        <v>2369.3183540560008</v>
      </c>
      <c r="O37" s="34">
        <v>2359.3019819310002</v>
      </c>
      <c r="P37" s="34">
        <v>2360.1787022669992</v>
      </c>
      <c r="Q37" s="34">
        <v>2348.9084036020008</v>
      </c>
      <c r="R37" s="34">
        <v>2351.8362944330001</v>
      </c>
      <c r="S37" s="34">
        <v>2357.8218923780005</v>
      </c>
      <c r="T37" s="34">
        <v>2353.8706153280004</v>
      </c>
      <c r="U37" s="34">
        <v>2366.4732342800012</v>
      </c>
      <c r="V37" s="34">
        <v>2349.2797030559996</v>
      </c>
      <c r="W37" s="34">
        <v>2370.0171443159993</v>
      </c>
      <c r="X37" s="34">
        <v>2402.897889756</v>
      </c>
      <c r="Y37" s="34">
        <v>2409.1973285429999</v>
      </c>
      <c r="Z37" s="34">
        <v>2416.4824904739999</v>
      </c>
      <c r="AA37" s="34">
        <v>2400.7121543449989</v>
      </c>
    </row>
    <row r="38" spans="1:27" x14ac:dyDescent="0.2">
      <c r="A38" s="12">
        <v>1</v>
      </c>
      <c r="B38" s="17">
        <v>1</v>
      </c>
      <c r="C38" s="10"/>
      <c r="D38" s="17" t="s">
        <v>58</v>
      </c>
      <c r="E38" s="12" t="s">
        <v>59</v>
      </c>
      <c r="F38" s="34">
        <v>465.32529655000002</v>
      </c>
      <c r="G38" s="34">
        <v>433.19695912000009</v>
      </c>
      <c r="H38" s="34">
        <v>432.37912126999987</v>
      </c>
      <c r="I38" s="34">
        <v>426.48812212000007</v>
      </c>
      <c r="J38" s="34">
        <v>421.43657182999982</v>
      </c>
      <c r="K38" s="34">
        <v>413.77413922999995</v>
      </c>
      <c r="L38" s="34">
        <v>407.29019947000006</v>
      </c>
      <c r="M38" s="34">
        <v>404.87098022999987</v>
      </c>
      <c r="N38" s="34">
        <v>401.87954737999996</v>
      </c>
      <c r="O38" s="34">
        <v>399.40556090999991</v>
      </c>
      <c r="P38" s="34">
        <v>397.83812901000005</v>
      </c>
      <c r="Q38" s="34">
        <v>391.22248287000008</v>
      </c>
      <c r="R38" s="34">
        <v>389.33128555999997</v>
      </c>
      <c r="S38" s="34">
        <v>387.10861482999985</v>
      </c>
      <c r="T38" s="34">
        <v>386.62452626000004</v>
      </c>
      <c r="U38" s="34">
        <v>384.13785928999994</v>
      </c>
      <c r="V38" s="34">
        <v>379.82775792000018</v>
      </c>
      <c r="W38" s="34">
        <v>380.27940555000004</v>
      </c>
      <c r="X38" s="34">
        <v>380.58507808000002</v>
      </c>
      <c r="Y38" s="34">
        <v>381.31260476000006</v>
      </c>
      <c r="Z38" s="34">
        <v>451.67151508000001</v>
      </c>
      <c r="AA38" s="34">
        <v>419.99767309000003</v>
      </c>
    </row>
    <row r="39" spans="1:27" x14ac:dyDescent="0.2">
      <c r="A39" s="17"/>
      <c r="B39" s="17"/>
      <c r="C39" s="10"/>
      <c r="D39" s="9" t="s">
        <v>60</v>
      </c>
      <c r="E39" s="15" t="s">
        <v>61</v>
      </c>
      <c r="F39" s="33">
        <f>SUM(F40:F45)</f>
        <v>36518.252600633998</v>
      </c>
      <c r="G39" s="33">
        <f t="shared" ref="G39:BK39" si="7">SUM(G40:G45)</f>
        <v>37004.736198201994</v>
      </c>
      <c r="H39" s="33">
        <f t="shared" si="7"/>
        <v>37392.460132572</v>
      </c>
      <c r="I39" s="33">
        <f t="shared" si="7"/>
        <v>37147.16732909</v>
      </c>
      <c r="J39" s="33">
        <f t="shared" si="7"/>
        <v>36690.730329036007</v>
      </c>
      <c r="K39" s="33">
        <f t="shared" si="7"/>
        <v>40423.874811880014</v>
      </c>
      <c r="L39" s="33">
        <f t="shared" si="7"/>
        <v>40694.050324827993</v>
      </c>
      <c r="M39" s="33">
        <f t="shared" si="7"/>
        <v>40818.119270822019</v>
      </c>
      <c r="N39" s="33">
        <f t="shared" si="7"/>
        <v>40657.493342816007</v>
      </c>
      <c r="O39" s="33">
        <f t="shared" si="7"/>
        <v>41003.760381167995</v>
      </c>
      <c r="P39" s="33">
        <f t="shared" si="7"/>
        <v>41106.498055420023</v>
      </c>
      <c r="Q39" s="33">
        <f t="shared" si="7"/>
        <v>41075.269217468005</v>
      </c>
      <c r="R39" s="33">
        <f t="shared" si="7"/>
        <v>41010.257627129999</v>
      </c>
      <c r="S39" s="33">
        <f t="shared" si="7"/>
        <v>41245.92079910999</v>
      </c>
      <c r="T39" s="33">
        <f t="shared" si="7"/>
        <v>41432.655110319989</v>
      </c>
      <c r="U39" s="33">
        <f t="shared" si="7"/>
        <v>40777.994480906011</v>
      </c>
      <c r="V39" s="33">
        <f t="shared" si="7"/>
        <v>40714.613463387999</v>
      </c>
      <c r="W39" s="33">
        <f t="shared" si="7"/>
        <v>40269.811469328015</v>
      </c>
      <c r="X39" s="33">
        <f t="shared" si="7"/>
        <v>41193.851204646016</v>
      </c>
      <c r="Y39" s="33">
        <f t="shared" si="7"/>
        <v>42281.753925170015</v>
      </c>
      <c r="Z39" s="33">
        <f t="shared" si="7"/>
        <v>42219.148024808004</v>
      </c>
      <c r="AA39" s="33">
        <f t="shared" si="7"/>
        <v>42234.59009355602</v>
      </c>
    </row>
    <row r="40" spans="1:27" x14ac:dyDescent="0.2">
      <c r="A40" s="12">
        <v>0.4</v>
      </c>
      <c r="B40" s="17">
        <v>0.4</v>
      </c>
      <c r="C40" s="10"/>
      <c r="D40" s="17" t="s">
        <v>62</v>
      </c>
      <c r="E40" s="12" t="s">
        <v>63</v>
      </c>
      <c r="F40" s="34">
        <v>33449.522399519999</v>
      </c>
      <c r="G40" s="34">
        <v>33881.10927945999</v>
      </c>
      <c r="H40" s="34">
        <v>34520.861919383999</v>
      </c>
      <c r="I40" s="34">
        <v>33774.761095463997</v>
      </c>
      <c r="J40" s="34">
        <v>33340.917308904012</v>
      </c>
      <c r="K40" s="34">
        <v>37160.046739768011</v>
      </c>
      <c r="L40" s="34">
        <v>37621.297791731988</v>
      </c>
      <c r="M40" s="34">
        <v>37776.161004200017</v>
      </c>
      <c r="N40" s="34">
        <v>37612.50317854801</v>
      </c>
      <c r="O40" s="34">
        <v>37986.800821939993</v>
      </c>
      <c r="P40" s="34">
        <v>37926.880824416017</v>
      </c>
      <c r="Q40" s="34">
        <v>37891.261669240004</v>
      </c>
      <c r="R40" s="34">
        <v>37395.521116507996</v>
      </c>
      <c r="S40" s="34">
        <v>37616.942373367994</v>
      </c>
      <c r="T40" s="34">
        <v>37814.134143731993</v>
      </c>
      <c r="U40" s="34">
        <v>37182.522949940008</v>
      </c>
      <c r="V40" s="34">
        <v>37201.632610460001</v>
      </c>
      <c r="W40" s="34">
        <v>36627.898203576013</v>
      </c>
      <c r="X40" s="34">
        <v>37660.497618732014</v>
      </c>
      <c r="Y40" s="34">
        <v>38756.725607180015</v>
      </c>
      <c r="Z40" s="34">
        <v>38512.602930960005</v>
      </c>
      <c r="AA40" s="34">
        <v>38971.324736340022</v>
      </c>
    </row>
    <row r="41" spans="1:27" x14ac:dyDescent="0.2">
      <c r="A41" s="12">
        <v>1</v>
      </c>
      <c r="B41" s="17">
        <v>1</v>
      </c>
      <c r="C41" s="10"/>
      <c r="D41" s="17" t="s">
        <v>64</v>
      </c>
      <c r="E41" s="12" t="s">
        <v>65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2.4518800000000001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</row>
    <row r="42" spans="1:27" x14ac:dyDescent="0.2">
      <c r="A42" s="12">
        <v>0</v>
      </c>
      <c r="B42" s="17">
        <v>0</v>
      </c>
      <c r="C42" s="10"/>
      <c r="D42" s="17" t="s">
        <v>66</v>
      </c>
      <c r="E42" s="12" t="s">
        <v>67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</row>
    <row r="43" spans="1:27" x14ac:dyDescent="0.2">
      <c r="A43" s="12">
        <v>0</v>
      </c>
      <c r="B43" s="17">
        <v>0</v>
      </c>
      <c r="C43" s="10"/>
      <c r="D43" s="17" t="s">
        <v>68</v>
      </c>
      <c r="E43" s="12" t="s">
        <v>69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</row>
    <row r="44" spans="1:27" x14ac:dyDescent="0.2">
      <c r="A44" s="12">
        <v>0.4</v>
      </c>
      <c r="B44" s="17">
        <v>0.4</v>
      </c>
      <c r="C44" s="10"/>
      <c r="D44" s="17" t="s">
        <v>70</v>
      </c>
      <c r="E44" s="12" t="s">
        <v>71</v>
      </c>
      <c r="F44" s="34">
        <v>2990.1225498640001</v>
      </c>
      <c r="G44" s="34">
        <v>3068.0115975520002</v>
      </c>
      <c r="H44" s="34">
        <v>2815.7493499279999</v>
      </c>
      <c r="I44" s="34">
        <v>3317.1375663360004</v>
      </c>
      <c r="J44" s="34">
        <v>3294.9232147920006</v>
      </c>
      <c r="K44" s="34">
        <v>3209.4370478120004</v>
      </c>
      <c r="L44" s="34">
        <v>3018.9894676960002</v>
      </c>
      <c r="M44" s="34">
        <v>2985.8713637119999</v>
      </c>
      <c r="N44" s="34">
        <v>2991.4429667480013</v>
      </c>
      <c r="O44" s="34">
        <v>2963.0282522080001</v>
      </c>
      <c r="P44" s="34">
        <v>3125.4922583039997</v>
      </c>
      <c r="Q44" s="34">
        <v>3129.5591374680002</v>
      </c>
      <c r="R44" s="34">
        <v>3560.1084154919999</v>
      </c>
      <c r="S44" s="34">
        <v>3574.1646441319999</v>
      </c>
      <c r="T44" s="34">
        <v>3563.2985028679986</v>
      </c>
      <c r="U44" s="34">
        <v>3540.383371456001</v>
      </c>
      <c r="V44" s="34">
        <v>3453.468381528</v>
      </c>
      <c r="W44" s="34">
        <v>3582.2680721319998</v>
      </c>
      <c r="X44" s="34">
        <v>3473.9107077640001</v>
      </c>
      <c r="Y44" s="34">
        <v>3465.1924707000003</v>
      </c>
      <c r="Z44" s="34">
        <v>3622.7529817880018</v>
      </c>
      <c r="AA44" s="34">
        <v>3204.6454745160008</v>
      </c>
    </row>
    <row r="45" spans="1:27" x14ac:dyDescent="0.2">
      <c r="A45" s="12">
        <v>1</v>
      </c>
      <c r="B45" s="17">
        <v>1</v>
      </c>
      <c r="C45" s="10"/>
      <c r="D45" s="17" t="s">
        <v>72</v>
      </c>
      <c r="E45" s="12" t="s">
        <v>73</v>
      </c>
      <c r="F45" s="34">
        <v>78.607651249999961</v>
      </c>
      <c r="G45" s="34">
        <v>55.615321189999996</v>
      </c>
      <c r="H45" s="34">
        <v>55.848863260000023</v>
      </c>
      <c r="I45" s="34">
        <v>55.268667289999975</v>
      </c>
      <c r="J45" s="34">
        <v>54.889805340000009</v>
      </c>
      <c r="K45" s="34">
        <v>54.391024300000012</v>
      </c>
      <c r="L45" s="34">
        <v>53.763065400000009</v>
      </c>
      <c r="M45" s="34">
        <v>53.635022909999996</v>
      </c>
      <c r="N45" s="34">
        <v>53.547197520000005</v>
      </c>
      <c r="O45" s="34">
        <v>53.931307019999998</v>
      </c>
      <c r="P45" s="34">
        <v>54.124972699999987</v>
      </c>
      <c r="Q45" s="34">
        <v>54.448410759999994</v>
      </c>
      <c r="R45" s="34">
        <v>54.628095130000005</v>
      </c>
      <c r="S45" s="34">
        <v>54.813781610000007</v>
      </c>
      <c r="T45" s="34">
        <v>55.22246372</v>
      </c>
      <c r="U45" s="34">
        <v>55.08815950999999</v>
      </c>
      <c r="V45" s="34">
        <v>59.512471399999988</v>
      </c>
      <c r="W45" s="34">
        <v>59.645193620000001</v>
      </c>
      <c r="X45" s="34">
        <v>59.442878149999999</v>
      </c>
      <c r="Y45" s="34">
        <v>59.83584728999999</v>
      </c>
      <c r="Z45" s="34">
        <v>83.792112059999994</v>
      </c>
      <c r="AA45" s="34">
        <v>58.619882700000005</v>
      </c>
    </row>
    <row r="46" spans="1:27" x14ac:dyDescent="0.2">
      <c r="A46" s="17"/>
      <c r="B46" s="17"/>
      <c r="C46" s="10"/>
      <c r="D46" s="9" t="s">
        <v>74</v>
      </c>
      <c r="E46" s="15" t="s">
        <v>75</v>
      </c>
      <c r="F46" s="33">
        <f>SUM(F47:F50)</f>
        <v>4992.03119195</v>
      </c>
      <c r="G46" s="33">
        <f t="shared" ref="G46:BK46" si="8">SUM(G47:G50)</f>
        <v>4076.6747476099999</v>
      </c>
      <c r="H46" s="33">
        <f t="shared" si="8"/>
        <v>3745.0294259100006</v>
      </c>
      <c r="I46" s="33">
        <f t="shared" si="8"/>
        <v>3932.1964179299998</v>
      </c>
      <c r="J46" s="33">
        <f t="shared" si="8"/>
        <v>3989.7216603999996</v>
      </c>
      <c r="K46" s="33">
        <f t="shared" si="8"/>
        <v>4206.6793784299989</v>
      </c>
      <c r="L46" s="33">
        <f t="shared" si="8"/>
        <v>4056.4340756800002</v>
      </c>
      <c r="M46" s="33">
        <f t="shared" si="8"/>
        <v>3667.47498679</v>
      </c>
      <c r="N46" s="33">
        <f t="shared" si="8"/>
        <v>4474.1546406900006</v>
      </c>
      <c r="O46" s="33">
        <f t="shared" si="8"/>
        <v>4003.1656054800001</v>
      </c>
      <c r="P46" s="33">
        <f t="shared" si="8"/>
        <v>3900.6895077899999</v>
      </c>
      <c r="Q46" s="33">
        <f t="shared" si="8"/>
        <v>3904.2737175300003</v>
      </c>
      <c r="R46" s="33">
        <f t="shared" si="8"/>
        <v>3466.7041625900006</v>
      </c>
      <c r="S46" s="33">
        <f t="shared" si="8"/>
        <v>3966.7122014100005</v>
      </c>
      <c r="T46" s="33">
        <f t="shared" si="8"/>
        <v>3652.6086733699995</v>
      </c>
      <c r="U46" s="33">
        <f t="shared" si="8"/>
        <v>4226.32874051</v>
      </c>
      <c r="V46" s="33">
        <f t="shared" si="8"/>
        <v>4017.3297164200003</v>
      </c>
      <c r="W46" s="33">
        <f t="shared" si="8"/>
        <v>3730.6304129999999</v>
      </c>
      <c r="X46" s="33">
        <f t="shared" si="8"/>
        <v>3560.4220424699997</v>
      </c>
      <c r="Y46" s="33">
        <f t="shared" si="8"/>
        <v>4045.6857286899999</v>
      </c>
      <c r="Z46" s="33">
        <f t="shared" si="8"/>
        <v>3353.3456360700002</v>
      </c>
      <c r="AA46" s="33">
        <f t="shared" si="8"/>
        <v>3668.92291303</v>
      </c>
    </row>
    <row r="47" spans="1:27" x14ac:dyDescent="0.2">
      <c r="A47" s="12">
        <v>1</v>
      </c>
      <c r="B47" s="17">
        <v>1</v>
      </c>
      <c r="C47" s="10"/>
      <c r="D47" s="17" t="s">
        <v>76</v>
      </c>
      <c r="E47" s="12" t="s">
        <v>77</v>
      </c>
      <c r="F47" s="34">
        <v>3331.9717102899999</v>
      </c>
      <c r="G47" s="34">
        <v>3051.9154971900002</v>
      </c>
      <c r="H47" s="34">
        <v>3179.2034907900002</v>
      </c>
      <c r="I47" s="34">
        <v>3137.7941748999997</v>
      </c>
      <c r="J47" s="34">
        <v>3065.2346780099997</v>
      </c>
      <c r="K47" s="34">
        <v>3289.3880764599994</v>
      </c>
      <c r="L47" s="34">
        <v>3162.54794889</v>
      </c>
      <c r="M47" s="34">
        <v>2851.5050848400001</v>
      </c>
      <c r="N47" s="34">
        <v>3470.0189453300004</v>
      </c>
      <c r="O47" s="34">
        <v>3110.0115682300002</v>
      </c>
      <c r="P47" s="34">
        <v>2934.9045268899999</v>
      </c>
      <c r="Q47" s="34">
        <v>2938.7107988000002</v>
      </c>
      <c r="R47" s="34">
        <v>2588.1469939500003</v>
      </c>
      <c r="S47" s="34">
        <v>3105.7902541500007</v>
      </c>
      <c r="T47" s="34">
        <v>2796.8102979999994</v>
      </c>
      <c r="U47" s="34">
        <v>2703.0568926299998</v>
      </c>
      <c r="V47" s="34">
        <v>3150.1574541700002</v>
      </c>
      <c r="W47" s="34">
        <v>2992.49477953</v>
      </c>
      <c r="X47" s="34">
        <v>2818.5763540599996</v>
      </c>
      <c r="Y47" s="34">
        <v>3186.2614271699999</v>
      </c>
      <c r="Z47" s="34">
        <v>2874.7638002000003</v>
      </c>
      <c r="AA47" s="34">
        <v>2580.8992772900001</v>
      </c>
    </row>
    <row r="48" spans="1:27" x14ac:dyDescent="0.2">
      <c r="A48" s="12">
        <v>1</v>
      </c>
      <c r="B48" s="17">
        <v>1</v>
      </c>
      <c r="C48" s="10"/>
      <c r="D48" s="17" t="s">
        <v>78</v>
      </c>
      <c r="E48" s="12" t="s">
        <v>79</v>
      </c>
      <c r="F48" s="34">
        <v>282.52940258000001</v>
      </c>
      <c r="G48" s="34">
        <v>272.07938612999999</v>
      </c>
      <c r="H48" s="34">
        <v>272.68556321</v>
      </c>
      <c r="I48" s="34">
        <v>286.65807748999998</v>
      </c>
      <c r="J48" s="34">
        <v>394.26317613999998</v>
      </c>
      <c r="K48" s="34">
        <v>390.81797872999994</v>
      </c>
      <c r="L48" s="34">
        <v>390.90310725000001</v>
      </c>
      <c r="M48" s="34">
        <v>390.64571341999999</v>
      </c>
      <c r="N48" s="34">
        <v>389.53433688000001</v>
      </c>
      <c r="O48" s="34">
        <v>392.35551485000002</v>
      </c>
      <c r="P48" s="34">
        <v>392.07170686000001</v>
      </c>
      <c r="Q48" s="34">
        <v>392.70793021000003</v>
      </c>
      <c r="R48" s="34">
        <v>391.34197556999999</v>
      </c>
      <c r="S48" s="34">
        <v>387.47388188000002</v>
      </c>
      <c r="T48" s="34">
        <v>388.15120185000001</v>
      </c>
      <c r="U48" s="34">
        <v>369.12612388999997</v>
      </c>
      <c r="V48" s="34">
        <v>366.22121038</v>
      </c>
      <c r="W48" s="34">
        <v>367.08080113</v>
      </c>
      <c r="X48" s="34">
        <v>387.50590227999999</v>
      </c>
      <c r="Y48" s="34">
        <v>391.49998601999999</v>
      </c>
      <c r="Z48" s="34">
        <v>389.24500585999999</v>
      </c>
      <c r="AA48" s="34">
        <v>753.67184550000013</v>
      </c>
    </row>
    <row r="49" spans="1:27" x14ac:dyDescent="0.2">
      <c r="A49" s="12">
        <v>1</v>
      </c>
      <c r="B49" s="17">
        <v>1</v>
      </c>
      <c r="C49" s="10"/>
      <c r="D49" s="17" t="s">
        <v>80</v>
      </c>
      <c r="E49" s="12" t="s">
        <v>81</v>
      </c>
      <c r="F49" s="34">
        <v>1369.16275855</v>
      </c>
      <c r="G49" s="34">
        <v>745.81692952999992</v>
      </c>
      <c r="H49" s="34">
        <v>286.18122973000004</v>
      </c>
      <c r="I49" s="34">
        <v>500.73804697000003</v>
      </c>
      <c r="J49" s="34">
        <v>523.39166832000001</v>
      </c>
      <c r="K49" s="34">
        <v>519.42119228999991</v>
      </c>
      <c r="L49" s="34">
        <v>495.81977135</v>
      </c>
      <c r="M49" s="34">
        <v>419.02119993000002</v>
      </c>
      <c r="N49" s="34">
        <v>608.25779397000008</v>
      </c>
      <c r="O49" s="34">
        <v>494.43970658000001</v>
      </c>
      <c r="P49" s="34">
        <v>567.08000521000008</v>
      </c>
      <c r="Q49" s="34">
        <v>566.11192935999998</v>
      </c>
      <c r="R49" s="34">
        <v>480.37227604000003</v>
      </c>
      <c r="S49" s="34">
        <v>466.52763767999994</v>
      </c>
      <c r="T49" s="34">
        <v>460.58085978000003</v>
      </c>
      <c r="U49" s="34">
        <v>1147.11047547</v>
      </c>
      <c r="V49" s="34">
        <v>493.11129033999998</v>
      </c>
      <c r="W49" s="34">
        <v>363.06769430999998</v>
      </c>
      <c r="X49" s="34">
        <v>346.21880650999998</v>
      </c>
      <c r="Y49" s="34">
        <v>459.61934543999996</v>
      </c>
      <c r="Z49" s="34">
        <v>79.973003009999985</v>
      </c>
      <c r="AA49" s="34">
        <v>326.16013074</v>
      </c>
    </row>
    <row r="50" spans="1:27" x14ac:dyDescent="0.2">
      <c r="A50" s="12">
        <v>1</v>
      </c>
      <c r="B50" s="17">
        <v>1</v>
      </c>
      <c r="C50" s="10"/>
      <c r="D50" s="17" t="s">
        <v>82</v>
      </c>
      <c r="E50" s="12" t="s">
        <v>83</v>
      </c>
      <c r="F50" s="34">
        <v>8.3673205300000006</v>
      </c>
      <c r="G50" s="34">
        <v>6.8629347599999999</v>
      </c>
      <c r="H50" s="34">
        <v>6.9591421799999997</v>
      </c>
      <c r="I50" s="34">
        <v>7.0061185699999999</v>
      </c>
      <c r="J50" s="34">
        <v>6.83213793</v>
      </c>
      <c r="K50" s="34">
        <v>7.0521309500000005</v>
      </c>
      <c r="L50" s="34">
        <v>7.1632481899999991</v>
      </c>
      <c r="M50" s="34">
        <v>6.3029885999999999</v>
      </c>
      <c r="N50" s="34">
        <v>6.3435645100000002</v>
      </c>
      <c r="O50" s="34">
        <v>6.3588158200000002</v>
      </c>
      <c r="P50" s="34">
        <v>6.6332688300000004</v>
      </c>
      <c r="Q50" s="34">
        <v>6.7430591600000005</v>
      </c>
      <c r="R50" s="34">
        <v>6.8429170300000006</v>
      </c>
      <c r="S50" s="34">
        <v>6.9204276999999994</v>
      </c>
      <c r="T50" s="34">
        <v>7.0663137399999991</v>
      </c>
      <c r="U50" s="34">
        <v>7.0352485199999997</v>
      </c>
      <c r="V50" s="34">
        <v>7.8397615299999996</v>
      </c>
      <c r="W50" s="34">
        <v>7.9871380299999997</v>
      </c>
      <c r="X50" s="34">
        <v>8.12097962</v>
      </c>
      <c r="Y50" s="34">
        <v>8.3049700600000005</v>
      </c>
      <c r="Z50" s="34">
        <v>9.3638270000000006</v>
      </c>
      <c r="AA50" s="34">
        <v>8.1916595000000001</v>
      </c>
    </row>
    <row r="51" spans="1:27" x14ac:dyDescent="0.2">
      <c r="A51" s="17"/>
      <c r="B51" s="17"/>
      <c r="C51" s="10"/>
      <c r="D51" s="9" t="s">
        <v>84</v>
      </c>
      <c r="E51" s="15" t="s">
        <v>85</v>
      </c>
      <c r="F51" s="33">
        <f>F52+F53+F54+F55+F56</f>
        <v>132.58389318800002</v>
      </c>
      <c r="G51" s="33">
        <f t="shared" ref="G51:BK51" si="9">G52+G53+G54+G55+G56</f>
        <v>133.39063812000001</v>
      </c>
      <c r="H51" s="33">
        <f t="shared" si="9"/>
        <v>133.67457365200002</v>
      </c>
      <c r="I51" s="33">
        <f t="shared" si="9"/>
        <v>131.87303027200002</v>
      </c>
      <c r="J51" s="33">
        <f t="shared" si="9"/>
        <v>130.395217704</v>
      </c>
      <c r="K51" s="33">
        <f t="shared" si="9"/>
        <v>129.622832888</v>
      </c>
      <c r="L51" s="33">
        <f t="shared" si="9"/>
        <v>129.80536469999998</v>
      </c>
      <c r="M51" s="33">
        <f t="shared" si="9"/>
        <v>129.99579796000003</v>
      </c>
      <c r="N51" s="33">
        <f t="shared" si="9"/>
        <v>130.57463302799999</v>
      </c>
      <c r="O51" s="33">
        <f t="shared" si="9"/>
        <v>131.99982647600004</v>
      </c>
      <c r="P51" s="33">
        <f t="shared" si="9"/>
        <v>132.22313696800003</v>
      </c>
      <c r="Q51" s="33">
        <f t="shared" si="9"/>
        <v>132.18597989200001</v>
      </c>
      <c r="R51" s="33">
        <f t="shared" si="9"/>
        <v>132.12557753199999</v>
      </c>
      <c r="S51" s="33">
        <f t="shared" si="9"/>
        <v>132.50369226400002</v>
      </c>
      <c r="T51" s="33">
        <f t="shared" si="9"/>
        <v>133.21041055999999</v>
      </c>
      <c r="U51" s="33">
        <f t="shared" si="9"/>
        <v>133.12652780800002</v>
      </c>
      <c r="V51" s="33">
        <f t="shared" si="9"/>
        <v>133.40703691599998</v>
      </c>
      <c r="W51" s="33">
        <f t="shared" si="9"/>
        <v>133.89212098400003</v>
      </c>
      <c r="X51" s="33">
        <f t="shared" si="9"/>
        <v>134.78095949600001</v>
      </c>
      <c r="Y51" s="33">
        <f t="shared" si="9"/>
        <v>135.66561628000002</v>
      </c>
      <c r="Z51" s="33">
        <f t="shared" si="9"/>
        <v>135.70406007</v>
      </c>
      <c r="AA51" s="33">
        <f t="shared" si="9"/>
        <v>135.93210647200002</v>
      </c>
    </row>
    <row r="52" spans="1:27" x14ac:dyDescent="0.2">
      <c r="A52" s="12">
        <v>0.4</v>
      </c>
      <c r="B52" s="17">
        <v>0.4</v>
      </c>
      <c r="C52" s="10"/>
      <c r="D52" s="17" t="s">
        <v>86</v>
      </c>
      <c r="E52" s="12" t="s">
        <v>87</v>
      </c>
      <c r="F52" s="34">
        <v>132.45560424800001</v>
      </c>
      <c r="G52" s="34">
        <v>133.39063812000001</v>
      </c>
      <c r="H52" s="34">
        <v>133.67457365200002</v>
      </c>
      <c r="I52" s="34">
        <v>131.87303027200002</v>
      </c>
      <c r="J52" s="34">
        <v>130.395217704</v>
      </c>
      <c r="K52" s="34">
        <v>129.622832888</v>
      </c>
      <c r="L52" s="34">
        <v>129.80536469999998</v>
      </c>
      <c r="M52" s="34">
        <v>129.99579796000003</v>
      </c>
      <c r="N52" s="34">
        <v>130.57463302799999</v>
      </c>
      <c r="O52" s="34">
        <v>131.99982647600004</v>
      </c>
      <c r="P52" s="34">
        <v>132.22313696800003</v>
      </c>
      <c r="Q52" s="34">
        <v>132.18597989200001</v>
      </c>
      <c r="R52" s="34">
        <v>132.12557753199999</v>
      </c>
      <c r="S52" s="34">
        <v>132.50369226400002</v>
      </c>
      <c r="T52" s="34">
        <v>133.21041055999999</v>
      </c>
      <c r="U52" s="34">
        <v>133.12652780800002</v>
      </c>
      <c r="V52" s="34">
        <v>133.40703691599998</v>
      </c>
      <c r="W52" s="34">
        <v>133.89212098400003</v>
      </c>
      <c r="X52" s="34">
        <v>134.78095949600001</v>
      </c>
      <c r="Y52" s="34">
        <v>135.66561628000002</v>
      </c>
      <c r="Z52" s="34">
        <v>135.5773982</v>
      </c>
      <c r="AA52" s="34">
        <v>135.93210647200002</v>
      </c>
    </row>
    <row r="53" spans="1:27" x14ac:dyDescent="0.2">
      <c r="A53" s="12">
        <v>0.4</v>
      </c>
      <c r="B53" s="17">
        <v>0.4</v>
      </c>
      <c r="C53" s="10"/>
      <c r="D53" s="17" t="s">
        <v>88</v>
      </c>
      <c r="E53" s="12" t="s">
        <v>89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</row>
    <row r="54" spans="1:27" x14ac:dyDescent="0.2">
      <c r="A54" s="12">
        <v>1</v>
      </c>
      <c r="B54" s="17">
        <v>1</v>
      </c>
      <c r="C54" s="10"/>
      <c r="D54" s="17" t="s">
        <v>90</v>
      </c>
      <c r="E54" s="12" t="s">
        <v>91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</row>
    <row r="55" spans="1:27" x14ac:dyDescent="0.2">
      <c r="A55" s="12">
        <v>1</v>
      </c>
      <c r="B55" s="17">
        <v>1</v>
      </c>
      <c r="C55" s="10"/>
      <c r="D55" s="17" t="s">
        <v>92</v>
      </c>
      <c r="E55" s="12" t="s">
        <v>93</v>
      </c>
      <c r="F55" s="34">
        <v>0.12828893999999999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0.12666186999999998</v>
      </c>
      <c r="AA55" s="34">
        <v>0</v>
      </c>
    </row>
    <row r="56" spans="1:27" x14ac:dyDescent="0.2">
      <c r="A56" s="12">
        <v>1</v>
      </c>
      <c r="B56" s="17">
        <v>1</v>
      </c>
      <c r="C56" s="10"/>
      <c r="D56" s="17" t="s">
        <v>94</v>
      </c>
      <c r="E56" s="12" t="s">
        <v>95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</row>
    <row r="57" spans="1:27" x14ac:dyDescent="0.2">
      <c r="A57" s="17"/>
      <c r="B57" s="17"/>
      <c r="C57" s="10"/>
      <c r="D57" s="9" t="s">
        <v>96</v>
      </c>
      <c r="E57" s="15" t="s">
        <v>97</v>
      </c>
      <c r="F57" s="33">
        <f>F58+F59+F60+F61</f>
        <v>1611.8847449100003</v>
      </c>
      <c r="G57" s="33">
        <f t="shared" ref="G57:BK57" si="10">G58+G59+G60+G61</f>
        <v>1609.9858614699999</v>
      </c>
      <c r="H57" s="33">
        <f t="shared" si="10"/>
        <v>1564.7272620700003</v>
      </c>
      <c r="I57" s="33">
        <f t="shared" si="10"/>
        <v>1561.6025812100002</v>
      </c>
      <c r="J57" s="33">
        <f t="shared" si="10"/>
        <v>1529.2643576100002</v>
      </c>
      <c r="K57" s="33">
        <f t="shared" si="10"/>
        <v>1565.6720073899996</v>
      </c>
      <c r="L57" s="33">
        <f t="shared" si="10"/>
        <v>1504.2802515199999</v>
      </c>
      <c r="M57" s="33">
        <f t="shared" si="10"/>
        <v>1548.8040303600003</v>
      </c>
      <c r="N57" s="33">
        <f t="shared" si="10"/>
        <v>2211.2350833300002</v>
      </c>
      <c r="O57" s="33">
        <f t="shared" si="10"/>
        <v>1990.2397997699993</v>
      </c>
      <c r="P57" s="33">
        <f t="shared" si="10"/>
        <v>1952.8495208999998</v>
      </c>
      <c r="Q57" s="33">
        <f t="shared" si="10"/>
        <v>1893.61834987</v>
      </c>
      <c r="R57" s="33">
        <f t="shared" si="10"/>
        <v>1887.3601583499999</v>
      </c>
      <c r="S57" s="33">
        <f t="shared" si="10"/>
        <v>1956.3829415799996</v>
      </c>
      <c r="T57" s="33">
        <f t="shared" si="10"/>
        <v>1919.8776131199995</v>
      </c>
      <c r="U57" s="33">
        <f t="shared" si="10"/>
        <v>1770.5419774399998</v>
      </c>
      <c r="V57" s="33">
        <f t="shared" si="10"/>
        <v>1739.2971091000002</v>
      </c>
      <c r="W57" s="33">
        <f t="shared" si="10"/>
        <v>1726.0842018500005</v>
      </c>
      <c r="X57" s="33">
        <f t="shared" si="10"/>
        <v>1681.8100772800001</v>
      </c>
      <c r="Y57" s="33">
        <f t="shared" si="10"/>
        <v>1679.0193868000001</v>
      </c>
      <c r="Z57" s="33">
        <f t="shared" si="10"/>
        <v>1723.3041928999994</v>
      </c>
      <c r="AA57" s="33">
        <f t="shared" si="10"/>
        <v>1760.6429699200003</v>
      </c>
    </row>
    <row r="58" spans="1:27" x14ac:dyDescent="0.2">
      <c r="A58" s="12">
        <v>1</v>
      </c>
      <c r="B58" s="17">
        <v>1</v>
      </c>
      <c r="C58" s="10"/>
      <c r="D58" s="17" t="s">
        <v>98</v>
      </c>
      <c r="E58" s="12" t="s">
        <v>99</v>
      </c>
      <c r="F58" s="34">
        <v>1235.8209532500002</v>
      </c>
      <c r="G58" s="34">
        <v>1210.8580959399999</v>
      </c>
      <c r="H58" s="34">
        <v>1166.7947201000002</v>
      </c>
      <c r="I58" s="34">
        <v>1167.6468527600002</v>
      </c>
      <c r="J58" s="34">
        <v>1143.7436090400001</v>
      </c>
      <c r="K58" s="34">
        <v>1157.5206801599998</v>
      </c>
      <c r="L58" s="34">
        <v>1170.8098233399999</v>
      </c>
      <c r="M58" s="34">
        <v>1221.0324394500003</v>
      </c>
      <c r="N58" s="34">
        <v>1863.8045426400001</v>
      </c>
      <c r="O58" s="34">
        <v>1643.8448421899993</v>
      </c>
      <c r="P58" s="34">
        <v>1601.8139790099997</v>
      </c>
      <c r="Q58" s="34">
        <v>1594.44259822</v>
      </c>
      <c r="R58" s="34">
        <v>1583.8507457799999</v>
      </c>
      <c r="S58" s="34">
        <v>1632.5938041299996</v>
      </c>
      <c r="T58" s="34">
        <v>1603.6074186899996</v>
      </c>
      <c r="U58" s="34">
        <v>1459.3453844599997</v>
      </c>
      <c r="V58" s="34">
        <v>1447.66610384</v>
      </c>
      <c r="W58" s="34">
        <v>1432.5810231100004</v>
      </c>
      <c r="X58" s="34">
        <v>1368.2794095100001</v>
      </c>
      <c r="Y58" s="34">
        <v>1384.6867966100001</v>
      </c>
      <c r="Z58" s="34">
        <v>1354.5434582099995</v>
      </c>
      <c r="AA58" s="34">
        <v>1329.3838295100002</v>
      </c>
    </row>
    <row r="59" spans="1:27" x14ac:dyDescent="0.2">
      <c r="A59" s="12">
        <v>1</v>
      </c>
      <c r="B59" s="17">
        <v>1</v>
      </c>
      <c r="C59" s="10"/>
      <c r="D59" s="17" t="s">
        <v>100</v>
      </c>
      <c r="E59" s="12" t="s">
        <v>101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</row>
    <row r="60" spans="1:27" x14ac:dyDescent="0.2">
      <c r="A60" s="12">
        <v>1</v>
      </c>
      <c r="B60" s="17">
        <v>1</v>
      </c>
      <c r="C60" s="10"/>
      <c r="D60" s="17" t="s">
        <v>102</v>
      </c>
      <c r="E60" s="12" t="s">
        <v>103</v>
      </c>
      <c r="F60" s="34">
        <v>369.81508521000001</v>
      </c>
      <c r="G60" s="34">
        <v>394.56722033999995</v>
      </c>
      <c r="H60" s="34">
        <v>393.31377603999994</v>
      </c>
      <c r="I60" s="34">
        <v>389.84304060000005</v>
      </c>
      <c r="J60" s="34">
        <v>381.58764065999998</v>
      </c>
      <c r="K60" s="34">
        <v>404.11741905999997</v>
      </c>
      <c r="L60" s="34">
        <v>329.53073714999999</v>
      </c>
      <c r="M60" s="34">
        <v>323.78805151</v>
      </c>
      <c r="N60" s="34">
        <v>343.42284027999995</v>
      </c>
      <c r="O60" s="34">
        <v>342.77604258000002</v>
      </c>
      <c r="P60" s="34">
        <v>347.28571034999999</v>
      </c>
      <c r="Q60" s="34">
        <v>295.44245043000001</v>
      </c>
      <c r="R60" s="34">
        <v>299.78008369000008</v>
      </c>
      <c r="S60" s="34">
        <v>320.21162105000002</v>
      </c>
      <c r="T60" s="34">
        <v>312.63384673000002</v>
      </c>
      <c r="U60" s="34">
        <v>307.43364571000006</v>
      </c>
      <c r="V60" s="34">
        <v>287.80658044</v>
      </c>
      <c r="W60" s="34">
        <v>289.64386809999996</v>
      </c>
      <c r="X60" s="34">
        <v>309.61867699999999</v>
      </c>
      <c r="Y60" s="34">
        <v>290.30966013</v>
      </c>
      <c r="Z60" s="34">
        <v>362.20000274</v>
      </c>
      <c r="AA60" s="34">
        <v>426.35868077999999</v>
      </c>
    </row>
    <row r="61" spans="1:27" x14ac:dyDescent="0.2">
      <c r="A61" s="12">
        <v>1</v>
      </c>
      <c r="B61" s="17">
        <v>1</v>
      </c>
      <c r="C61" s="10"/>
      <c r="D61" s="17" t="s">
        <v>104</v>
      </c>
      <c r="E61" s="12" t="s">
        <v>105</v>
      </c>
      <c r="F61" s="34">
        <v>6.2487064500000002</v>
      </c>
      <c r="G61" s="34">
        <v>4.5605451899999983</v>
      </c>
      <c r="H61" s="34">
        <v>4.6187659300000004</v>
      </c>
      <c r="I61" s="34">
        <v>4.1126878500000004</v>
      </c>
      <c r="J61" s="34">
        <v>3.9331079099999999</v>
      </c>
      <c r="K61" s="34">
        <v>4.0339081700000001</v>
      </c>
      <c r="L61" s="34">
        <v>3.9396910300000001</v>
      </c>
      <c r="M61" s="34">
        <v>3.9835393999999997</v>
      </c>
      <c r="N61" s="34">
        <v>4.00770041</v>
      </c>
      <c r="O61" s="34">
        <v>3.6189149999999999</v>
      </c>
      <c r="P61" s="34">
        <v>3.7498315400000002</v>
      </c>
      <c r="Q61" s="34">
        <v>3.7333012199999995</v>
      </c>
      <c r="R61" s="34">
        <v>3.7293288800000006</v>
      </c>
      <c r="S61" s="34">
        <v>3.5775163999999999</v>
      </c>
      <c r="T61" s="34">
        <v>3.6363476999999991</v>
      </c>
      <c r="U61" s="34">
        <v>3.7629472700000002</v>
      </c>
      <c r="V61" s="34">
        <v>3.8244248199999999</v>
      </c>
      <c r="W61" s="34">
        <v>3.8593106400000008</v>
      </c>
      <c r="X61" s="34">
        <v>3.9119907699999996</v>
      </c>
      <c r="Y61" s="34">
        <v>4.0229300600000002</v>
      </c>
      <c r="Z61" s="34">
        <v>6.5607319499999992</v>
      </c>
      <c r="AA61" s="34">
        <v>4.9004596300000003</v>
      </c>
    </row>
    <row r="62" spans="1:27" x14ac:dyDescent="0.2">
      <c r="A62" s="17"/>
      <c r="B62" s="17"/>
      <c r="C62" s="10"/>
      <c r="D62" s="9" t="s">
        <v>106</v>
      </c>
      <c r="E62" s="15" t="s">
        <v>107</v>
      </c>
      <c r="F62" s="33">
        <f>F63+F64+F65</f>
        <v>0</v>
      </c>
      <c r="G62" s="33">
        <f t="shared" ref="G62:BK62" si="11">G63+G64+G65</f>
        <v>0</v>
      </c>
      <c r="H62" s="33">
        <f t="shared" si="11"/>
        <v>0</v>
      </c>
      <c r="I62" s="33">
        <f t="shared" si="11"/>
        <v>0</v>
      </c>
      <c r="J62" s="33">
        <f t="shared" si="11"/>
        <v>0</v>
      </c>
      <c r="K62" s="33">
        <f t="shared" si="11"/>
        <v>0</v>
      </c>
      <c r="L62" s="33">
        <f t="shared" si="11"/>
        <v>0</v>
      </c>
      <c r="M62" s="33">
        <f t="shared" si="11"/>
        <v>0</v>
      </c>
      <c r="N62" s="33">
        <f t="shared" si="11"/>
        <v>0</v>
      </c>
      <c r="O62" s="33">
        <f t="shared" si="11"/>
        <v>0</v>
      </c>
      <c r="P62" s="33">
        <f t="shared" si="11"/>
        <v>0</v>
      </c>
      <c r="Q62" s="33">
        <f t="shared" si="11"/>
        <v>0</v>
      </c>
      <c r="R62" s="33">
        <f t="shared" si="11"/>
        <v>0</v>
      </c>
      <c r="S62" s="33">
        <f t="shared" si="11"/>
        <v>0</v>
      </c>
      <c r="T62" s="33">
        <f t="shared" si="11"/>
        <v>0</v>
      </c>
      <c r="U62" s="33">
        <f t="shared" si="11"/>
        <v>0</v>
      </c>
      <c r="V62" s="33">
        <f t="shared" si="11"/>
        <v>0</v>
      </c>
      <c r="W62" s="33">
        <f t="shared" si="11"/>
        <v>0</v>
      </c>
      <c r="X62" s="33">
        <f t="shared" si="11"/>
        <v>0</v>
      </c>
      <c r="Y62" s="33">
        <f t="shared" si="11"/>
        <v>0</v>
      </c>
      <c r="Z62" s="33">
        <f t="shared" si="11"/>
        <v>0</v>
      </c>
      <c r="AA62" s="33">
        <f t="shared" si="11"/>
        <v>0</v>
      </c>
    </row>
    <row r="63" spans="1:27" x14ac:dyDescent="0.2">
      <c r="A63" s="12">
        <v>0.4</v>
      </c>
      <c r="B63" s="17">
        <v>0.4</v>
      </c>
      <c r="C63" s="10"/>
      <c r="D63" s="17" t="s">
        <v>108</v>
      </c>
      <c r="E63" s="12" t="s">
        <v>109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</row>
    <row r="64" spans="1:27" x14ac:dyDescent="0.2">
      <c r="A64" s="12">
        <v>0.4</v>
      </c>
      <c r="B64" s="17">
        <v>0.4</v>
      </c>
      <c r="C64" s="10"/>
      <c r="D64" s="17" t="s">
        <v>110</v>
      </c>
      <c r="E64" s="12" t="s">
        <v>301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</row>
    <row r="65" spans="1:27" x14ac:dyDescent="0.2">
      <c r="A65" s="12">
        <v>1</v>
      </c>
      <c r="B65" s="17">
        <v>1</v>
      </c>
      <c r="C65" s="10"/>
      <c r="D65" s="17" t="s">
        <v>111</v>
      </c>
      <c r="E65" s="12" t="s">
        <v>112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</row>
    <row r="66" spans="1:27" x14ac:dyDescent="0.2">
      <c r="A66" s="17"/>
      <c r="B66" s="17"/>
      <c r="C66" s="10"/>
      <c r="D66" s="9" t="s">
        <v>113</v>
      </c>
      <c r="E66" s="15" t="s">
        <v>114</v>
      </c>
      <c r="F66" s="33">
        <f>F67+F68+F69</f>
        <v>324.33575472000007</v>
      </c>
      <c r="G66" s="33">
        <f t="shared" ref="G66:BK66" si="12">G67+G68+G69</f>
        <v>321.44221068000002</v>
      </c>
      <c r="H66" s="33">
        <f t="shared" si="12"/>
        <v>222.09771148000002</v>
      </c>
      <c r="I66" s="33">
        <f t="shared" si="12"/>
        <v>1652.6673835500001</v>
      </c>
      <c r="J66" s="33">
        <f t="shared" si="12"/>
        <v>1647.2951934</v>
      </c>
      <c r="K66" s="33">
        <f t="shared" si="12"/>
        <v>1670.3750743799999</v>
      </c>
      <c r="L66" s="33">
        <f t="shared" si="12"/>
        <v>1629.50790975</v>
      </c>
      <c r="M66" s="33">
        <f t="shared" si="12"/>
        <v>1628.1393750300001</v>
      </c>
      <c r="N66" s="33">
        <f t="shared" si="12"/>
        <v>1620.9613939000003</v>
      </c>
      <c r="O66" s="33">
        <f t="shared" si="12"/>
        <v>1626.0727606</v>
      </c>
      <c r="P66" s="33">
        <f t="shared" si="12"/>
        <v>1624.1759663400001</v>
      </c>
      <c r="Q66" s="33">
        <f t="shared" si="12"/>
        <v>1621.8145035299999</v>
      </c>
      <c r="R66" s="33">
        <f t="shared" si="12"/>
        <v>1621.8248393600002</v>
      </c>
      <c r="S66" s="33">
        <f t="shared" si="12"/>
        <v>1621.2725503299998</v>
      </c>
      <c r="T66" s="33">
        <f t="shared" si="12"/>
        <v>1626.44589845</v>
      </c>
      <c r="U66" s="33">
        <f t="shared" si="12"/>
        <v>1623.4616584800001</v>
      </c>
      <c r="V66" s="33">
        <f t="shared" si="12"/>
        <v>1630.2004445799998</v>
      </c>
      <c r="W66" s="33">
        <f t="shared" si="12"/>
        <v>1629.4622119800001</v>
      </c>
      <c r="X66" s="33">
        <f t="shared" si="12"/>
        <v>1632.0656222799998</v>
      </c>
      <c r="Y66" s="33">
        <f t="shared" si="12"/>
        <v>1640.5514332600001</v>
      </c>
      <c r="Z66" s="33">
        <f t="shared" si="12"/>
        <v>1644.2491814499999</v>
      </c>
      <c r="AA66" s="33">
        <f t="shared" si="12"/>
        <v>1644.0367900700003</v>
      </c>
    </row>
    <row r="67" spans="1:27" x14ac:dyDescent="0.2">
      <c r="A67" s="12">
        <v>0.4</v>
      </c>
      <c r="B67" s="17">
        <v>0.4</v>
      </c>
      <c r="C67" s="10"/>
      <c r="D67" s="17" t="s">
        <v>115</v>
      </c>
      <c r="E67" s="12" t="s">
        <v>116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</row>
    <row r="68" spans="1:27" x14ac:dyDescent="0.2">
      <c r="A68" s="12">
        <v>1</v>
      </c>
      <c r="B68" s="17">
        <v>1</v>
      </c>
      <c r="C68" s="10"/>
      <c r="D68" s="17" t="s">
        <v>117</v>
      </c>
      <c r="E68" s="12" t="s">
        <v>118</v>
      </c>
      <c r="F68" s="34">
        <v>287.45545983000005</v>
      </c>
      <c r="G68" s="34">
        <v>286.84455382000004</v>
      </c>
      <c r="H68" s="34">
        <v>187.35143158000002</v>
      </c>
      <c r="I68" s="34">
        <v>1617.0497480900001</v>
      </c>
      <c r="J68" s="34">
        <v>1612.8527949100001</v>
      </c>
      <c r="K68" s="34">
        <v>1636.1368279799999</v>
      </c>
      <c r="L68" s="34">
        <v>1595.16740018</v>
      </c>
      <c r="M68" s="34">
        <v>1593.7611237600001</v>
      </c>
      <c r="N68" s="34">
        <v>1586.7153000500002</v>
      </c>
      <c r="O68" s="34">
        <v>1591.6234824800001</v>
      </c>
      <c r="P68" s="34">
        <v>1589.7107812000002</v>
      </c>
      <c r="Q68" s="34">
        <v>1587.2120146299999</v>
      </c>
      <c r="R68" s="34">
        <v>1587.1381143900001</v>
      </c>
      <c r="S68" s="34">
        <v>1586.5464954799997</v>
      </c>
      <c r="T68" s="34">
        <v>1591.5406324200001</v>
      </c>
      <c r="U68" s="34">
        <v>1588.5113813</v>
      </c>
      <c r="V68" s="34">
        <v>1591.2823375599999</v>
      </c>
      <c r="W68" s="34">
        <v>1590.34783356</v>
      </c>
      <c r="X68" s="34">
        <v>1592.7703593599999</v>
      </c>
      <c r="Y68" s="34">
        <v>1600.9261690000001</v>
      </c>
      <c r="Z68" s="34">
        <v>1596.71944762</v>
      </c>
      <c r="AA68" s="34">
        <v>1598.7208871500002</v>
      </c>
    </row>
    <row r="69" spans="1:27" x14ac:dyDescent="0.2">
      <c r="A69" s="12">
        <v>1</v>
      </c>
      <c r="B69" s="17">
        <v>1</v>
      </c>
      <c r="C69" s="10"/>
      <c r="D69" s="17" t="s">
        <v>119</v>
      </c>
      <c r="E69" s="12" t="s">
        <v>120</v>
      </c>
      <c r="F69" s="34">
        <v>36.880294890000002</v>
      </c>
      <c r="G69" s="34">
        <v>34.597656860000001</v>
      </c>
      <c r="H69" s="34">
        <v>34.746279899999998</v>
      </c>
      <c r="I69" s="34">
        <v>35.617635460000002</v>
      </c>
      <c r="J69" s="34">
        <v>34.442398490000002</v>
      </c>
      <c r="K69" s="34">
        <v>34.238246400000001</v>
      </c>
      <c r="L69" s="34">
        <v>34.340509570000002</v>
      </c>
      <c r="M69" s="34">
        <v>34.378251269999993</v>
      </c>
      <c r="N69" s="34">
        <v>34.246093850000001</v>
      </c>
      <c r="O69" s="34">
        <v>34.449278119999995</v>
      </c>
      <c r="P69" s="34">
        <v>34.465185140000003</v>
      </c>
      <c r="Q69" s="34">
        <v>34.602488899999997</v>
      </c>
      <c r="R69" s="34">
        <v>34.68672497</v>
      </c>
      <c r="S69" s="34">
        <v>34.726054850000004</v>
      </c>
      <c r="T69" s="34">
        <v>34.90526603</v>
      </c>
      <c r="U69" s="34">
        <v>34.95027718</v>
      </c>
      <c r="V69" s="34">
        <v>38.918107019999994</v>
      </c>
      <c r="W69" s="34">
        <v>39.114378420000001</v>
      </c>
      <c r="X69" s="34">
        <v>39.295262919999999</v>
      </c>
      <c r="Y69" s="34">
        <v>39.625264259999994</v>
      </c>
      <c r="Z69" s="34">
        <v>47.529733830000005</v>
      </c>
      <c r="AA69" s="34">
        <v>45.315902919999992</v>
      </c>
    </row>
    <row r="70" spans="1:27" x14ac:dyDescent="0.2">
      <c r="A70" s="17"/>
      <c r="B70" s="17"/>
      <c r="C70" s="10"/>
      <c r="D70" s="9" t="s">
        <v>121</v>
      </c>
      <c r="E70" s="15" t="s">
        <v>122</v>
      </c>
      <c r="F70" s="33">
        <f>F71+F72+F73</f>
        <v>1231.0510249899996</v>
      </c>
      <c r="G70" s="33">
        <f t="shared" ref="G70:BK70" si="13">G71+G72+G73</f>
        <v>1276.3713078399999</v>
      </c>
      <c r="H70" s="33">
        <f t="shared" si="13"/>
        <v>1290.2393789</v>
      </c>
      <c r="I70" s="33">
        <f t="shared" si="13"/>
        <v>782.17789540000001</v>
      </c>
      <c r="J70" s="33">
        <f t="shared" si="13"/>
        <v>777.27483208999979</v>
      </c>
      <c r="K70" s="33">
        <f t="shared" si="13"/>
        <v>760.45225631999995</v>
      </c>
      <c r="L70" s="33">
        <f t="shared" si="13"/>
        <v>2239.03356334</v>
      </c>
      <c r="M70" s="33">
        <f t="shared" si="13"/>
        <v>2235.3372501999997</v>
      </c>
      <c r="N70" s="33">
        <f t="shared" si="13"/>
        <v>2244.9544234699997</v>
      </c>
      <c r="O70" s="33">
        <f t="shared" si="13"/>
        <v>2226.1662427200004</v>
      </c>
      <c r="P70" s="33">
        <f t="shared" si="13"/>
        <v>2258.5381810699996</v>
      </c>
      <c r="Q70" s="33">
        <f t="shared" si="13"/>
        <v>2254.9863308599997</v>
      </c>
      <c r="R70" s="33">
        <f t="shared" si="13"/>
        <v>2251.5900117599995</v>
      </c>
      <c r="S70" s="33">
        <f t="shared" si="13"/>
        <v>2253.1463788400001</v>
      </c>
      <c r="T70" s="33">
        <f t="shared" si="13"/>
        <v>2248.17132692</v>
      </c>
      <c r="U70" s="33">
        <f t="shared" si="13"/>
        <v>2241.0594061400002</v>
      </c>
      <c r="V70" s="33">
        <f t="shared" si="13"/>
        <v>2235.3105138299998</v>
      </c>
      <c r="W70" s="33">
        <f t="shared" si="13"/>
        <v>2237.8554020200004</v>
      </c>
      <c r="X70" s="33">
        <f t="shared" si="13"/>
        <v>2251.4088359799998</v>
      </c>
      <c r="Y70" s="33">
        <f t="shared" si="13"/>
        <v>2052.26592067</v>
      </c>
      <c r="Z70" s="33">
        <f t="shared" si="13"/>
        <v>2047.8792417299999</v>
      </c>
      <c r="AA70" s="33">
        <f t="shared" si="13"/>
        <v>2052.3121755299999</v>
      </c>
    </row>
    <row r="71" spans="1:27" x14ac:dyDescent="0.2">
      <c r="A71" s="12">
        <v>1</v>
      </c>
      <c r="B71" s="17">
        <v>1</v>
      </c>
      <c r="C71" s="10"/>
      <c r="D71" s="17" t="s">
        <v>123</v>
      </c>
      <c r="E71" s="12" t="s">
        <v>124</v>
      </c>
      <c r="F71" s="34">
        <v>1176.4151368599996</v>
      </c>
      <c r="G71" s="34">
        <v>1221.9640356499999</v>
      </c>
      <c r="H71" s="34">
        <v>1235.78109903</v>
      </c>
      <c r="I71" s="34">
        <v>728.22063267999999</v>
      </c>
      <c r="J71" s="34">
        <v>723.48719587999983</v>
      </c>
      <c r="K71" s="34">
        <v>707.08519258999991</v>
      </c>
      <c r="L71" s="34">
        <v>2186.51237902</v>
      </c>
      <c r="M71" s="34">
        <v>2182.9722530299996</v>
      </c>
      <c r="N71" s="34">
        <v>2192.7754249299996</v>
      </c>
      <c r="O71" s="34">
        <v>2174.3989548000004</v>
      </c>
      <c r="P71" s="34">
        <v>2207.1829294099998</v>
      </c>
      <c r="Q71" s="34">
        <v>2203.8105390999999</v>
      </c>
      <c r="R71" s="34">
        <v>2200.8078260499997</v>
      </c>
      <c r="S71" s="34">
        <v>2202.5886318000003</v>
      </c>
      <c r="T71" s="34">
        <v>2198.2159411500002</v>
      </c>
      <c r="U71" s="34">
        <v>2191.2489978400004</v>
      </c>
      <c r="V71" s="34">
        <v>2185.6512285499998</v>
      </c>
      <c r="W71" s="34">
        <v>2188.0637083400002</v>
      </c>
      <c r="X71" s="34">
        <v>2201.5379353199996</v>
      </c>
      <c r="Y71" s="34">
        <v>2002.28335253</v>
      </c>
      <c r="Z71" s="34">
        <v>1985.82511901</v>
      </c>
      <c r="AA71" s="34">
        <v>1990.5303550399999</v>
      </c>
    </row>
    <row r="72" spans="1:27" x14ac:dyDescent="0.2">
      <c r="A72" s="12">
        <v>1</v>
      </c>
      <c r="B72" s="17">
        <v>1</v>
      </c>
      <c r="C72" s="10"/>
      <c r="D72" s="17" t="s">
        <v>125</v>
      </c>
      <c r="E72" s="12" t="s">
        <v>126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</row>
    <row r="73" spans="1:27" x14ac:dyDescent="0.2">
      <c r="A73" s="12">
        <v>1</v>
      </c>
      <c r="B73" s="17">
        <v>1</v>
      </c>
      <c r="C73" s="10"/>
      <c r="D73" s="17" t="s">
        <v>127</v>
      </c>
      <c r="E73" s="12" t="s">
        <v>128</v>
      </c>
      <c r="F73" s="34">
        <v>54.635888129999991</v>
      </c>
      <c r="G73" s="34">
        <v>54.40727219</v>
      </c>
      <c r="H73" s="34">
        <v>54.458279869999998</v>
      </c>
      <c r="I73" s="34">
        <v>53.957262719999996</v>
      </c>
      <c r="J73" s="34">
        <v>53.787636209999995</v>
      </c>
      <c r="K73" s="34">
        <v>53.367063729999991</v>
      </c>
      <c r="L73" s="34">
        <v>52.521184319999996</v>
      </c>
      <c r="M73" s="34">
        <v>52.364997170000009</v>
      </c>
      <c r="N73" s="34">
        <v>52.178998540000009</v>
      </c>
      <c r="O73" s="34">
        <v>51.767287920000001</v>
      </c>
      <c r="P73" s="34">
        <v>51.355251659999993</v>
      </c>
      <c r="Q73" s="34">
        <v>51.175791760000003</v>
      </c>
      <c r="R73" s="34">
        <v>50.78218571</v>
      </c>
      <c r="S73" s="34">
        <v>50.55774704000001</v>
      </c>
      <c r="T73" s="34">
        <v>49.955385770000007</v>
      </c>
      <c r="U73" s="34">
        <v>49.810408299999992</v>
      </c>
      <c r="V73" s="34">
        <v>49.659285279999999</v>
      </c>
      <c r="W73" s="34">
        <v>49.791693680000002</v>
      </c>
      <c r="X73" s="34">
        <v>49.870900659999997</v>
      </c>
      <c r="Y73" s="34">
        <v>49.982568139999998</v>
      </c>
      <c r="Z73" s="34">
        <v>62.054122720000002</v>
      </c>
      <c r="AA73" s="34">
        <v>61.781820490000008</v>
      </c>
    </row>
    <row r="74" spans="1:27" x14ac:dyDescent="0.2">
      <c r="A74" s="17"/>
      <c r="B74" s="17"/>
      <c r="C74" s="10"/>
      <c r="D74" s="9" t="s">
        <v>129</v>
      </c>
      <c r="E74" s="15" t="s">
        <v>130</v>
      </c>
      <c r="F74" s="33">
        <f>F75+F76</f>
        <v>10.158664079999998</v>
      </c>
      <c r="G74" s="33">
        <f t="shared" ref="G74:BK74" si="14">G75+G76</f>
        <v>9.2027830000000002</v>
      </c>
      <c r="H74" s="33">
        <f t="shared" si="14"/>
        <v>9.2255250899999997</v>
      </c>
      <c r="I74" s="33">
        <f t="shared" si="14"/>
        <v>12.274677959999998</v>
      </c>
      <c r="J74" s="33">
        <f t="shared" si="14"/>
        <v>12.249603309999999</v>
      </c>
      <c r="K74" s="33">
        <f t="shared" si="14"/>
        <v>12.150919779999999</v>
      </c>
      <c r="L74" s="33">
        <f t="shared" si="14"/>
        <v>11.6642695</v>
      </c>
      <c r="M74" s="33">
        <f t="shared" si="14"/>
        <v>11.658368219999998</v>
      </c>
      <c r="N74" s="33">
        <f t="shared" si="14"/>
        <v>11.61584145</v>
      </c>
      <c r="O74" s="33">
        <f t="shared" si="14"/>
        <v>11.653307949999999</v>
      </c>
      <c r="P74" s="33">
        <f t="shared" si="14"/>
        <v>11.653411129999999</v>
      </c>
      <c r="Q74" s="33">
        <f t="shared" si="14"/>
        <v>11.64068181</v>
      </c>
      <c r="R74" s="33">
        <f t="shared" si="14"/>
        <v>11.642757239999998</v>
      </c>
      <c r="S74" s="33">
        <f t="shared" si="14"/>
        <v>11.64430836</v>
      </c>
      <c r="T74" s="33">
        <f t="shared" si="14"/>
        <v>11.685169850000001</v>
      </c>
      <c r="U74" s="33">
        <f t="shared" si="14"/>
        <v>11.671773890000001</v>
      </c>
      <c r="V74" s="33">
        <f t="shared" si="14"/>
        <v>12.91904418</v>
      </c>
      <c r="W74" s="33">
        <f t="shared" si="14"/>
        <v>12.87531092</v>
      </c>
      <c r="X74" s="33">
        <f t="shared" si="14"/>
        <v>12.89445918</v>
      </c>
      <c r="Y74" s="33">
        <f t="shared" si="14"/>
        <v>12.95940796</v>
      </c>
      <c r="Z74" s="33">
        <f t="shared" si="14"/>
        <v>17.393922880000002</v>
      </c>
      <c r="AA74" s="33">
        <f t="shared" si="14"/>
        <v>11.11591393</v>
      </c>
    </row>
    <row r="75" spans="1:27" x14ac:dyDescent="0.2">
      <c r="A75" s="12">
        <v>1</v>
      </c>
      <c r="B75" s="17">
        <v>1</v>
      </c>
      <c r="C75" s="10"/>
      <c r="D75" s="17" t="s">
        <v>131</v>
      </c>
      <c r="E75" s="12" t="s">
        <v>132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</row>
    <row r="76" spans="1:27" x14ac:dyDescent="0.2">
      <c r="A76" s="12">
        <v>1</v>
      </c>
      <c r="B76" s="17">
        <v>1</v>
      </c>
      <c r="C76" s="10"/>
      <c r="D76" s="17" t="s">
        <v>133</v>
      </c>
      <c r="E76" s="12" t="s">
        <v>134</v>
      </c>
      <c r="F76" s="34">
        <v>10.158664079999998</v>
      </c>
      <c r="G76" s="34">
        <v>9.2027830000000002</v>
      </c>
      <c r="H76" s="34">
        <v>9.2255250899999997</v>
      </c>
      <c r="I76" s="34">
        <v>12.274677959999998</v>
      </c>
      <c r="J76" s="34">
        <v>12.249603309999999</v>
      </c>
      <c r="K76" s="34">
        <v>12.150919779999999</v>
      </c>
      <c r="L76" s="34">
        <v>11.6642695</v>
      </c>
      <c r="M76" s="34">
        <v>11.658368219999998</v>
      </c>
      <c r="N76" s="34">
        <v>11.61584145</v>
      </c>
      <c r="O76" s="34">
        <v>11.653307949999999</v>
      </c>
      <c r="P76" s="34">
        <v>11.653411129999999</v>
      </c>
      <c r="Q76" s="34">
        <v>11.64068181</v>
      </c>
      <c r="R76" s="34">
        <v>11.642757239999998</v>
      </c>
      <c r="S76" s="34">
        <v>11.64430836</v>
      </c>
      <c r="T76" s="34">
        <v>11.685169850000001</v>
      </c>
      <c r="U76" s="34">
        <v>11.671773890000001</v>
      </c>
      <c r="V76" s="34">
        <v>12.91904418</v>
      </c>
      <c r="W76" s="34">
        <v>12.87531092</v>
      </c>
      <c r="X76" s="34">
        <v>12.89445918</v>
      </c>
      <c r="Y76" s="34">
        <v>12.95940796</v>
      </c>
      <c r="Z76" s="34">
        <v>17.393922880000002</v>
      </c>
      <c r="AA76" s="34">
        <v>11.11591393</v>
      </c>
    </row>
    <row r="77" spans="1:27" x14ac:dyDescent="0.2">
      <c r="A77" s="17"/>
      <c r="B77" s="17"/>
      <c r="C77" s="10"/>
      <c r="D77" s="9" t="s">
        <v>135</v>
      </c>
      <c r="E77" s="15" t="s">
        <v>136</v>
      </c>
      <c r="F77" s="33">
        <f>F78+F79+F80+F81</f>
        <v>31.627709191999998</v>
      </c>
      <c r="G77" s="33">
        <f t="shared" ref="G77:BK77" si="15">G78+G79+G80+G81</f>
        <v>31.767057179999995</v>
      </c>
      <c r="H77" s="33">
        <f t="shared" si="15"/>
        <v>31.841043944000003</v>
      </c>
      <c r="I77" s="33">
        <f t="shared" si="15"/>
        <v>31.547430809000005</v>
      </c>
      <c r="J77" s="33">
        <f t="shared" si="15"/>
        <v>31.475833589000001</v>
      </c>
      <c r="K77" s="33">
        <f t="shared" si="15"/>
        <v>31.201007752999999</v>
      </c>
      <c r="L77" s="33">
        <f t="shared" si="15"/>
        <v>31.147181469000007</v>
      </c>
      <c r="M77" s="33">
        <f t="shared" si="15"/>
        <v>6.6052770659999993</v>
      </c>
      <c r="N77" s="33">
        <f t="shared" si="15"/>
        <v>6.5796250230000011</v>
      </c>
      <c r="O77" s="33">
        <f t="shared" si="15"/>
        <v>6.332045989</v>
      </c>
      <c r="P77" s="33">
        <f t="shared" si="15"/>
        <v>6.3288083420000003</v>
      </c>
      <c r="Q77" s="33">
        <f t="shared" si="15"/>
        <v>6.3209785030000001</v>
      </c>
      <c r="R77" s="33">
        <f t="shared" si="15"/>
        <v>6.2825736230000002</v>
      </c>
      <c r="S77" s="33">
        <f t="shared" si="15"/>
        <v>6.2825764299999998</v>
      </c>
      <c r="T77" s="33">
        <f t="shared" si="15"/>
        <v>6.30343696</v>
      </c>
      <c r="U77" s="33">
        <f t="shared" si="15"/>
        <v>6.2918915879999995</v>
      </c>
      <c r="V77" s="33">
        <f t="shared" si="15"/>
        <v>6.2853938680000008</v>
      </c>
      <c r="W77" s="33">
        <f t="shared" si="15"/>
        <v>6.2968615799999998</v>
      </c>
      <c r="X77" s="33">
        <f t="shared" si="15"/>
        <v>6.3042835290000001</v>
      </c>
      <c r="Y77" s="33">
        <f t="shared" si="15"/>
        <v>6.3339727480000008</v>
      </c>
      <c r="Z77" s="33">
        <f t="shared" si="15"/>
        <v>5.7704939870000009</v>
      </c>
      <c r="AA77" s="33">
        <f t="shared" si="15"/>
        <v>5.7767888760000004</v>
      </c>
    </row>
    <row r="78" spans="1:27" x14ac:dyDescent="0.2">
      <c r="A78" s="12">
        <v>0.05</v>
      </c>
      <c r="B78" s="17">
        <v>0.05</v>
      </c>
      <c r="C78" s="10"/>
      <c r="D78" s="17" t="s">
        <v>137</v>
      </c>
      <c r="E78" s="12" t="s">
        <v>138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</row>
    <row r="79" spans="1:27" x14ac:dyDescent="0.2">
      <c r="A79" s="12">
        <v>0.1</v>
      </c>
      <c r="B79" s="17">
        <v>0.1</v>
      </c>
      <c r="C79" s="10"/>
      <c r="D79" s="17" t="s">
        <v>139</v>
      </c>
      <c r="E79" s="12" t="s">
        <v>140</v>
      </c>
      <c r="F79" s="34">
        <v>31.627709191999998</v>
      </c>
      <c r="G79" s="34">
        <v>31.767057179999995</v>
      </c>
      <c r="H79" s="34">
        <v>31.841043944000003</v>
      </c>
      <c r="I79" s="34">
        <v>31.547430809000005</v>
      </c>
      <c r="J79" s="34">
        <v>31.475833589000001</v>
      </c>
      <c r="K79" s="34">
        <v>31.201007752999999</v>
      </c>
      <c r="L79" s="34">
        <v>31.147181469000007</v>
      </c>
      <c r="M79" s="34">
        <v>6.6052770659999993</v>
      </c>
      <c r="N79" s="34">
        <v>6.5796250230000011</v>
      </c>
      <c r="O79" s="34">
        <v>6.332045989</v>
      </c>
      <c r="P79" s="34">
        <v>6.3288083420000003</v>
      </c>
      <c r="Q79" s="34">
        <v>6.3209785030000001</v>
      </c>
      <c r="R79" s="34">
        <v>6.2825736230000002</v>
      </c>
      <c r="S79" s="34">
        <v>6.2825764299999998</v>
      </c>
      <c r="T79" s="34">
        <v>6.30343696</v>
      </c>
      <c r="U79" s="34">
        <v>6.2918915879999995</v>
      </c>
      <c r="V79" s="34">
        <v>6.2853938680000008</v>
      </c>
      <c r="W79" s="34">
        <v>6.2968615799999998</v>
      </c>
      <c r="X79" s="34">
        <v>6.3042835290000001</v>
      </c>
      <c r="Y79" s="34">
        <v>6.3339727480000008</v>
      </c>
      <c r="Z79" s="34">
        <v>5.7704939870000009</v>
      </c>
      <c r="AA79" s="34">
        <v>5.7767888760000004</v>
      </c>
    </row>
    <row r="80" spans="1:27" x14ac:dyDescent="0.2">
      <c r="A80" s="12">
        <v>0.4</v>
      </c>
      <c r="B80" s="17">
        <v>0.4</v>
      </c>
      <c r="C80" s="10"/>
      <c r="D80" s="17" t="s">
        <v>141</v>
      </c>
      <c r="E80" s="12" t="s">
        <v>142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</row>
    <row r="81" spans="1:27" x14ac:dyDescent="0.2">
      <c r="A81" s="12">
        <v>0.4</v>
      </c>
      <c r="B81" s="17">
        <v>0.4</v>
      </c>
      <c r="C81" s="10"/>
      <c r="D81" s="17" t="s">
        <v>143</v>
      </c>
      <c r="E81" s="12" t="s">
        <v>144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</row>
    <row r="82" spans="1:27" x14ac:dyDescent="0.2">
      <c r="A82" s="12">
        <v>0.3</v>
      </c>
      <c r="B82" s="17">
        <v>0.3</v>
      </c>
      <c r="C82" s="10"/>
      <c r="D82" s="9" t="s">
        <v>145</v>
      </c>
      <c r="E82" s="15" t="s">
        <v>146</v>
      </c>
      <c r="F82" s="34">
        <v>197.03540610900004</v>
      </c>
      <c r="G82" s="34">
        <v>165.84889381499997</v>
      </c>
      <c r="H82" s="34">
        <v>162.19546681499997</v>
      </c>
      <c r="I82" s="34">
        <v>169.10646537900001</v>
      </c>
      <c r="J82" s="34">
        <v>177.78938921099996</v>
      </c>
      <c r="K82" s="34">
        <v>165.14914289099997</v>
      </c>
      <c r="L82" s="34">
        <v>143.72290451399996</v>
      </c>
      <c r="M82" s="34">
        <v>146.06966580000002</v>
      </c>
      <c r="N82" s="34">
        <v>129.11303928300001</v>
      </c>
      <c r="O82" s="34">
        <v>94.756074539999958</v>
      </c>
      <c r="P82" s="34">
        <v>102.57507433800001</v>
      </c>
      <c r="Q82" s="34">
        <v>101.248855869</v>
      </c>
      <c r="R82" s="34">
        <v>84.960313679999999</v>
      </c>
      <c r="S82" s="34">
        <v>84.500415137999994</v>
      </c>
      <c r="T82" s="34">
        <v>85.609383237000003</v>
      </c>
      <c r="U82" s="34">
        <v>82.503423905999995</v>
      </c>
      <c r="V82" s="34">
        <v>79.782603002999991</v>
      </c>
      <c r="W82" s="34">
        <v>83.98905705</v>
      </c>
      <c r="X82" s="34">
        <v>88.146454668000004</v>
      </c>
      <c r="Y82" s="34">
        <v>114.87871711500003</v>
      </c>
      <c r="Z82" s="34">
        <v>160.73805876299997</v>
      </c>
      <c r="AA82" s="34">
        <v>171.70429557</v>
      </c>
    </row>
    <row r="83" spans="1:27" x14ac:dyDescent="0.2">
      <c r="A83" s="12">
        <v>1</v>
      </c>
      <c r="B83" s="17">
        <v>1</v>
      </c>
      <c r="C83" s="10"/>
      <c r="D83" s="9" t="s">
        <v>147</v>
      </c>
      <c r="E83" s="15" t="s">
        <v>148</v>
      </c>
      <c r="F83" s="34">
        <v>0.99240416999999992</v>
      </c>
      <c r="G83" s="34">
        <v>1.2404839000000001</v>
      </c>
      <c r="H83" s="34">
        <v>1.6662325099999999</v>
      </c>
      <c r="I83" s="34">
        <v>0.66602380000000005</v>
      </c>
      <c r="J83" s="34">
        <v>0.73709954000000011</v>
      </c>
      <c r="K83" s="34">
        <v>0.72924350000000004</v>
      </c>
      <c r="L83" s="34">
        <v>1.1806541699999999</v>
      </c>
      <c r="M83" s="34">
        <v>1.2357314399999999</v>
      </c>
      <c r="N83" s="34">
        <v>1.9240709699999998</v>
      </c>
      <c r="O83" s="34">
        <v>1.8515420500000004</v>
      </c>
      <c r="P83" s="34">
        <v>1.08096455</v>
      </c>
      <c r="Q83" s="34">
        <v>1.4952926799999999</v>
      </c>
      <c r="R83" s="34">
        <v>1.3978844699999999</v>
      </c>
      <c r="S83" s="34">
        <v>0.64494821999999996</v>
      </c>
      <c r="T83" s="34">
        <v>0.67924912000000004</v>
      </c>
      <c r="U83" s="34">
        <v>0.64448245999999998</v>
      </c>
      <c r="V83" s="34">
        <v>0.64398852000000006</v>
      </c>
      <c r="W83" s="34">
        <v>0.71423292000000016</v>
      </c>
      <c r="X83" s="34">
        <v>0.6792783</v>
      </c>
      <c r="Y83" s="34">
        <v>0.6824719199999999</v>
      </c>
      <c r="Z83" s="34">
        <v>0.99381841999999998</v>
      </c>
      <c r="AA83" s="34">
        <v>2.2061991700000001</v>
      </c>
    </row>
    <row r="84" spans="1:27" x14ac:dyDescent="0.2">
      <c r="A84" s="12">
        <v>1</v>
      </c>
      <c r="B84" s="17">
        <v>1</v>
      </c>
      <c r="C84" s="10"/>
      <c r="D84" s="9" t="s">
        <v>149</v>
      </c>
      <c r="E84" s="15" t="s">
        <v>150</v>
      </c>
      <c r="F84" s="34">
        <v>504.79373735999991</v>
      </c>
      <c r="G84" s="34">
        <v>694.02460809000002</v>
      </c>
      <c r="H84" s="34">
        <v>750.48237992999987</v>
      </c>
      <c r="I84" s="34">
        <v>618.94930987000009</v>
      </c>
      <c r="J84" s="34">
        <v>589.50382487000002</v>
      </c>
      <c r="K84" s="34">
        <v>535.98523627999998</v>
      </c>
      <c r="L84" s="34">
        <v>816.16229099999998</v>
      </c>
      <c r="M84" s="34">
        <v>1036.7133085599996</v>
      </c>
      <c r="N84" s="34">
        <v>691.77577717999986</v>
      </c>
      <c r="O84" s="34">
        <v>556.43421223000007</v>
      </c>
      <c r="P84" s="34">
        <v>614.31355159000009</v>
      </c>
      <c r="Q84" s="34">
        <v>764.11606331999997</v>
      </c>
      <c r="R84" s="34">
        <v>870.43660059000001</v>
      </c>
      <c r="S84" s="34">
        <v>939.6176724799999</v>
      </c>
      <c r="T84" s="34">
        <v>619.63544970000009</v>
      </c>
      <c r="U84" s="34">
        <v>711.96158942000011</v>
      </c>
      <c r="V84" s="34">
        <v>808.1189614499998</v>
      </c>
      <c r="W84" s="34">
        <v>1405.0262273599992</v>
      </c>
      <c r="X84" s="34">
        <v>552.51988017999997</v>
      </c>
      <c r="Y84" s="34">
        <v>636.44668127000023</v>
      </c>
      <c r="Z84" s="34">
        <v>501.75753362000017</v>
      </c>
      <c r="AA84" s="34">
        <v>681.87311983999984</v>
      </c>
    </row>
    <row r="85" spans="1:27" x14ac:dyDescent="0.2">
      <c r="A85" s="17"/>
      <c r="B85" s="17"/>
      <c r="C85" s="10"/>
      <c r="D85" s="17" t="s">
        <v>151</v>
      </c>
      <c r="E85" s="15" t="s">
        <v>152</v>
      </c>
      <c r="F85" s="33">
        <f>F86+F87</f>
        <v>12128.686543290001</v>
      </c>
      <c r="G85" s="33">
        <f t="shared" ref="G85:BK85" si="16">G86+G87</f>
        <v>14471.274451849999</v>
      </c>
      <c r="H85" s="33">
        <f t="shared" si="16"/>
        <v>14426.764257569996</v>
      </c>
      <c r="I85" s="33">
        <f t="shared" si="16"/>
        <v>12798.597387160004</v>
      </c>
      <c r="J85" s="33">
        <f t="shared" si="16"/>
        <v>13099.156451089999</v>
      </c>
      <c r="K85" s="33">
        <f t="shared" si="16"/>
        <v>11449.229345629996</v>
      </c>
      <c r="L85" s="33">
        <f t="shared" si="16"/>
        <v>11705.722800679998</v>
      </c>
      <c r="M85" s="33">
        <f t="shared" si="16"/>
        <v>12876.849997210002</v>
      </c>
      <c r="N85" s="33">
        <f t="shared" si="16"/>
        <v>14497.936229199999</v>
      </c>
      <c r="O85" s="33">
        <f t="shared" si="16"/>
        <v>14298.495458079999</v>
      </c>
      <c r="P85" s="33">
        <f t="shared" si="16"/>
        <v>12211.25951473</v>
      </c>
      <c r="Q85" s="33">
        <f t="shared" si="16"/>
        <v>18565.097140860002</v>
      </c>
      <c r="R85" s="33">
        <f t="shared" si="16"/>
        <v>14628.010614749999</v>
      </c>
      <c r="S85" s="33">
        <f t="shared" si="16"/>
        <v>14831.97648635</v>
      </c>
      <c r="T85" s="33">
        <f t="shared" si="16"/>
        <v>12155.86579867</v>
      </c>
      <c r="U85" s="33">
        <f t="shared" si="16"/>
        <v>14263.05967601</v>
      </c>
      <c r="V85" s="33">
        <f t="shared" si="16"/>
        <v>17103.257978599999</v>
      </c>
      <c r="W85" s="33">
        <f t="shared" si="16"/>
        <v>14618.31048693</v>
      </c>
      <c r="X85" s="33">
        <f t="shared" si="16"/>
        <v>14155.450729939999</v>
      </c>
      <c r="Y85" s="33">
        <f t="shared" si="16"/>
        <v>15198.75607437</v>
      </c>
      <c r="Z85" s="33">
        <f t="shared" si="16"/>
        <v>14533.666751479997</v>
      </c>
      <c r="AA85" s="33">
        <f t="shared" si="16"/>
        <v>16431.599752490005</v>
      </c>
    </row>
    <row r="86" spans="1:27" x14ac:dyDescent="0.2">
      <c r="A86" s="12">
        <v>1</v>
      </c>
      <c r="B86" s="17">
        <v>1</v>
      </c>
      <c r="C86" s="10"/>
      <c r="D86" s="17" t="s">
        <v>153</v>
      </c>
      <c r="E86" s="12" t="s">
        <v>154</v>
      </c>
      <c r="F86" s="34">
        <v>37.8754688</v>
      </c>
      <c r="G86" s="34">
        <v>33.798242000000002</v>
      </c>
      <c r="H86" s="34">
        <v>305.52313272000004</v>
      </c>
      <c r="I86" s="34">
        <v>47.777741890000001</v>
      </c>
      <c r="J86" s="34">
        <v>19.287758149999998</v>
      </c>
      <c r="K86" s="34">
        <v>21.23808</v>
      </c>
      <c r="L86" s="34">
        <v>33.90970394</v>
      </c>
      <c r="M86" s="34">
        <v>21.481439999999999</v>
      </c>
      <c r="N86" s="34">
        <v>20.97200041</v>
      </c>
      <c r="O86" s="34">
        <v>19.798427</v>
      </c>
      <c r="P86" s="34">
        <v>30.790869000000001</v>
      </c>
      <c r="Q86" s="34">
        <v>26.494399999999999</v>
      </c>
      <c r="R86" s="34">
        <v>45.113657870000004</v>
      </c>
      <c r="S86" s="34">
        <v>50.853867000000001</v>
      </c>
      <c r="T86" s="34">
        <v>48.077126</v>
      </c>
      <c r="U86" s="34">
        <v>27.944947500000001</v>
      </c>
      <c r="V86" s="34">
        <v>15.84774</v>
      </c>
      <c r="W86" s="34">
        <v>18.425075499999998</v>
      </c>
      <c r="X86" s="34">
        <v>41.116464019999995</v>
      </c>
      <c r="Y86" s="34">
        <v>25.372320120000001</v>
      </c>
      <c r="Z86" s="34">
        <v>44.863208</v>
      </c>
      <c r="AA86" s="34">
        <v>39.119405</v>
      </c>
    </row>
    <row r="87" spans="1:27" x14ac:dyDescent="0.2">
      <c r="A87" s="12">
        <v>1</v>
      </c>
      <c r="B87" s="17">
        <v>1</v>
      </c>
      <c r="C87" s="10"/>
      <c r="D87" s="17" t="s">
        <v>155</v>
      </c>
      <c r="E87" s="12" t="s">
        <v>156</v>
      </c>
      <c r="F87" s="34">
        <v>12090.81107449</v>
      </c>
      <c r="G87" s="34">
        <v>14437.476209849998</v>
      </c>
      <c r="H87" s="34">
        <v>14121.241124849996</v>
      </c>
      <c r="I87" s="34">
        <v>12750.819645270003</v>
      </c>
      <c r="J87" s="34">
        <v>13079.868692939999</v>
      </c>
      <c r="K87" s="34">
        <v>11427.991265629997</v>
      </c>
      <c r="L87" s="34">
        <v>11671.813096739997</v>
      </c>
      <c r="M87" s="34">
        <v>12855.368557210002</v>
      </c>
      <c r="N87" s="34">
        <v>14476.964228789999</v>
      </c>
      <c r="O87" s="34">
        <v>14278.697031079999</v>
      </c>
      <c r="P87" s="34">
        <v>12180.468645729999</v>
      </c>
      <c r="Q87" s="34">
        <v>18538.602740860002</v>
      </c>
      <c r="R87" s="34">
        <v>14582.896956879998</v>
      </c>
      <c r="S87" s="34">
        <v>14781.122619350001</v>
      </c>
      <c r="T87" s="34">
        <v>12107.78867267</v>
      </c>
      <c r="U87" s="34">
        <v>14235.11472851</v>
      </c>
      <c r="V87" s="34">
        <v>17087.410238599998</v>
      </c>
      <c r="W87" s="34">
        <v>14599.885411430001</v>
      </c>
      <c r="X87" s="34">
        <v>14114.334265919999</v>
      </c>
      <c r="Y87" s="34">
        <v>15173.38375425</v>
      </c>
      <c r="Z87" s="34">
        <v>14488.803543479997</v>
      </c>
      <c r="AA87" s="34">
        <v>16392.480347490004</v>
      </c>
    </row>
    <row r="88" spans="1:27" x14ac:dyDescent="0.2">
      <c r="A88" s="12">
        <v>1</v>
      </c>
      <c r="B88" s="17">
        <v>1</v>
      </c>
      <c r="C88" s="10"/>
      <c r="D88" s="9" t="s">
        <v>157</v>
      </c>
      <c r="E88" s="15" t="s">
        <v>158</v>
      </c>
      <c r="F88" s="34">
        <v>2498.9093974300017</v>
      </c>
      <c r="G88" s="34">
        <v>2429.5305099300008</v>
      </c>
      <c r="H88" s="34">
        <v>2216.08034791</v>
      </c>
      <c r="I88" s="34">
        <v>2109.0869559799999</v>
      </c>
      <c r="J88" s="34">
        <v>2504.5953942699994</v>
      </c>
      <c r="K88" s="34">
        <v>2351.4288868000003</v>
      </c>
      <c r="L88" s="34">
        <v>2220.0653264700009</v>
      </c>
      <c r="M88" s="34">
        <v>2186.1712369800002</v>
      </c>
      <c r="N88" s="34">
        <v>2508.2845955599996</v>
      </c>
      <c r="O88" s="34">
        <v>2236.258735280001</v>
      </c>
      <c r="P88" s="34">
        <v>2311.3156269099991</v>
      </c>
      <c r="Q88" s="34">
        <v>2534.8404360500003</v>
      </c>
      <c r="R88" s="34">
        <v>3042.6717394300008</v>
      </c>
      <c r="S88" s="34">
        <v>2691.3620109200001</v>
      </c>
      <c r="T88" s="34">
        <v>2971.5315861999993</v>
      </c>
      <c r="U88" s="34">
        <v>3254.0230482300008</v>
      </c>
      <c r="V88" s="34">
        <v>2097.3831167600006</v>
      </c>
      <c r="W88" s="34">
        <v>2143.8431203799996</v>
      </c>
      <c r="X88" s="34">
        <v>3086.6501791999995</v>
      </c>
      <c r="Y88" s="34">
        <v>2234.6077599599989</v>
      </c>
      <c r="Z88" s="34">
        <v>2449.3772811699992</v>
      </c>
      <c r="AA88" s="34">
        <v>3528.8185245100008</v>
      </c>
    </row>
    <row r="89" spans="1:27" x14ac:dyDescent="0.2">
      <c r="A89" s="17"/>
      <c r="B89" s="17"/>
      <c r="C89" s="10"/>
      <c r="D89" s="17" t="s">
        <v>159</v>
      </c>
      <c r="E89" s="15" t="s">
        <v>160</v>
      </c>
      <c r="F89" s="33">
        <f>SUM(F90:F93)</f>
        <v>0</v>
      </c>
      <c r="G89" s="33">
        <f t="shared" ref="G89:BK89" si="17">SUM(G90:G93)</f>
        <v>0</v>
      </c>
      <c r="H89" s="33">
        <f t="shared" si="17"/>
        <v>0</v>
      </c>
      <c r="I89" s="33">
        <f t="shared" si="17"/>
        <v>0</v>
      </c>
      <c r="J89" s="33">
        <f t="shared" si="17"/>
        <v>0</v>
      </c>
      <c r="K89" s="33">
        <f t="shared" si="17"/>
        <v>0</v>
      </c>
      <c r="L89" s="33">
        <f t="shared" si="17"/>
        <v>0</v>
      </c>
      <c r="M89" s="33">
        <f t="shared" si="17"/>
        <v>0</v>
      </c>
      <c r="N89" s="33">
        <f t="shared" si="17"/>
        <v>0</v>
      </c>
      <c r="O89" s="33">
        <f t="shared" si="17"/>
        <v>0</v>
      </c>
      <c r="P89" s="33">
        <f t="shared" si="17"/>
        <v>0</v>
      </c>
      <c r="Q89" s="33">
        <f t="shared" si="17"/>
        <v>0</v>
      </c>
      <c r="R89" s="33">
        <f t="shared" si="17"/>
        <v>0</v>
      </c>
      <c r="S89" s="33">
        <f t="shared" si="17"/>
        <v>0</v>
      </c>
      <c r="T89" s="33">
        <f t="shared" si="17"/>
        <v>0</v>
      </c>
      <c r="U89" s="33">
        <f t="shared" si="17"/>
        <v>0</v>
      </c>
      <c r="V89" s="33">
        <f t="shared" si="17"/>
        <v>0</v>
      </c>
      <c r="W89" s="33">
        <f t="shared" si="17"/>
        <v>0</v>
      </c>
      <c r="X89" s="33">
        <f t="shared" si="17"/>
        <v>0</v>
      </c>
      <c r="Y89" s="33">
        <f t="shared" si="17"/>
        <v>0</v>
      </c>
      <c r="Z89" s="33">
        <f t="shared" si="17"/>
        <v>0</v>
      </c>
      <c r="AA89" s="33">
        <f t="shared" si="17"/>
        <v>0</v>
      </c>
    </row>
    <row r="90" spans="1:27" x14ac:dyDescent="0.2">
      <c r="A90" s="12">
        <v>0</v>
      </c>
      <c r="B90" s="17">
        <v>0</v>
      </c>
      <c r="C90" s="10"/>
      <c r="D90" s="17" t="s">
        <v>161</v>
      </c>
      <c r="E90" s="12" t="s">
        <v>162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</row>
    <row r="91" spans="1:27" x14ac:dyDescent="0.2">
      <c r="A91" s="12">
        <v>0</v>
      </c>
      <c r="B91" s="17">
        <v>0</v>
      </c>
      <c r="C91" s="10"/>
      <c r="D91" s="12" t="s">
        <v>163</v>
      </c>
      <c r="E91" s="12" t="s">
        <v>164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</row>
    <row r="92" spans="1:27" x14ac:dyDescent="0.2">
      <c r="A92" s="12">
        <v>1</v>
      </c>
      <c r="B92" s="17">
        <v>1</v>
      </c>
      <c r="C92" s="10"/>
      <c r="D92" s="12" t="s">
        <v>165</v>
      </c>
      <c r="E92" s="12" t="s">
        <v>166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</row>
    <row r="93" spans="1:27" x14ac:dyDescent="0.2">
      <c r="A93" s="12">
        <v>1</v>
      </c>
      <c r="B93" s="17">
        <v>1</v>
      </c>
      <c r="C93" s="10"/>
      <c r="D93" s="12" t="s">
        <v>167</v>
      </c>
      <c r="E93" s="12" t="s">
        <v>168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</row>
    <row r="94" spans="1:27" x14ac:dyDescent="0.2">
      <c r="A94" s="12">
        <v>1</v>
      </c>
      <c r="B94" s="17">
        <v>1</v>
      </c>
      <c r="C94" s="10"/>
      <c r="D94" s="12" t="s">
        <v>169</v>
      </c>
      <c r="E94" s="15" t="s">
        <v>170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</row>
    <row r="95" spans="1:27" x14ac:dyDescent="0.2">
      <c r="A95" s="17"/>
      <c r="B95" s="17"/>
      <c r="C95" s="10"/>
      <c r="D95" s="17"/>
      <c r="E95" s="18" t="s">
        <v>171</v>
      </c>
      <c r="F95" s="35">
        <f t="shared" ref="F95:BQ95" si="18">SUM(F32,F39,F46,F51,F57,F62,F66,F70,F74,F77,F82,F83,F84,F85,F88,F89,F94)</f>
        <v>69413.59832850199</v>
      </c>
      <c r="G95" s="35">
        <f t="shared" si="18"/>
        <v>71510.658307477002</v>
      </c>
      <c r="H95" s="35">
        <f t="shared" si="18"/>
        <v>71243.751106032985</v>
      </c>
      <c r="I95" s="35">
        <f t="shared" si="18"/>
        <v>70151.208271246986</v>
      </c>
      <c r="J95" s="35">
        <f t="shared" si="18"/>
        <v>70314.702102439012</v>
      </c>
      <c r="K95" s="35">
        <f t="shared" si="18"/>
        <v>72339.144265929019</v>
      </c>
      <c r="L95" s="35">
        <f t="shared" si="18"/>
        <v>74212.58056942698</v>
      </c>
      <c r="M95" s="35">
        <f t="shared" si="18"/>
        <v>75282.972615703009</v>
      </c>
      <c r="N95" s="35">
        <f t="shared" si="18"/>
        <v>78215.641371502017</v>
      </c>
      <c r="O95" s="35">
        <f t="shared" si="18"/>
        <v>77158.316977358001</v>
      </c>
      <c r="P95" s="35">
        <f t="shared" si="18"/>
        <v>75177.347119627011</v>
      </c>
      <c r="Q95" s="35">
        <f t="shared" si="18"/>
        <v>81773.601144455999</v>
      </c>
      <c r="R95" s="35">
        <f t="shared" si="18"/>
        <v>77912.721879294011</v>
      </c>
      <c r="S95" s="35">
        <f t="shared" si="18"/>
        <v>78651.962882185995</v>
      </c>
      <c r="T95" s="35">
        <f t="shared" si="18"/>
        <v>75800.596513434997</v>
      </c>
      <c r="U95" s="35">
        <f t="shared" si="18"/>
        <v>78038.710285327994</v>
      </c>
      <c r="V95" s="35">
        <f t="shared" si="18"/>
        <v>79510.168629000982</v>
      </c>
      <c r="W95" s="35">
        <f t="shared" si="18"/>
        <v>76971.085221068002</v>
      </c>
      <c r="X95" s="35">
        <f t="shared" si="18"/>
        <v>77362.921392309028</v>
      </c>
      <c r="Y95" s="35">
        <f t="shared" si="18"/>
        <v>79207.029577057998</v>
      </c>
      <c r="Z95" s="35">
        <f t="shared" si="18"/>
        <v>78034.423929322016</v>
      </c>
      <c r="AA95" s="35">
        <f t="shared" si="18"/>
        <v>81584.064199671033</v>
      </c>
    </row>
    <row r="96" spans="1:27" x14ac:dyDescent="0.2">
      <c r="A96" s="17"/>
      <c r="B96" s="17"/>
      <c r="C96" s="10"/>
      <c r="D96" s="48"/>
      <c r="E96" s="26" t="s">
        <v>172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 spans="1:27" x14ac:dyDescent="0.2">
      <c r="A97" s="17"/>
      <c r="B97" s="17"/>
      <c r="C97" s="10"/>
      <c r="D97" s="17" t="s">
        <v>173</v>
      </c>
      <c r="E97" s="15" t="s">
        <v>174</v>
      </c>
      <c r="F97" s="33">
        <f>F98+F99+F100+F101+F102</f>
        <v>33.376267599999998</v>
      </c>
      <c r="G97" s="33">
        <f t="shared" ref="G97:BK97" si="19">G98+G99+G100+G101+G102</f>
        <v>33.498647920000003</v>
      </c>
      <c r="H97" s="33">
        <f t="shared" si="19"/>
        <v>32.725277759999997</v>
      </c>
      <c r="I97" s="33">
        <f t="shared" si="19"/>
        <v>32.144673140000002</v>
      </c>
      <c r="J97" s="33">
        <f t="shared" si="19"/>
        <v>31.42780676000001</v>
      </c>
      <c r="K97" s="33">
        <f t="shared" si="19"/>
        <v>31.65386479</v>
      </c>
      <c r="L97" s="33">
        <f t="shared" si="19"/>
        <v>32.310213140000002</v>
      </c>
      <c r="M97" s="33">
        <f t="shared" si="19"/>
        <v>24.40195069</v>
      </c>
      <c r="N97" s="33">
        <f t="shared" si="19"/>
        <v>24.012423419999998</v>
      </c>
      <c r="O97" s="33">
        <f t="shared" si="19"/>
        <v>23.495055569999998</v>
      </c>
      <c r="P97" s="33">
        <f t="shared" si="19"/>
        <v>23.362698739999999</v>
      </c>
      <c r="Q97" s="33">
        <f t="shared" si="19"/>
        <v>24.045977000000001</v>
      </c>
      <c r="R97" s="33">
        <f t="shared" si="19"/>
        <v>23.170468040000003</v>
      </c>
      <c r="S97" s="33">
        <f t="shared" si="19"/>
        <v>22.963431840000002</v>
      </c>
      <c r="T97" s="33">
        <f t="shared" si="19"/>
        <v>22.154936690000003</v>
      </c>
      <c r="U97" s="33">
        <f t="shared" si="19"/>
        <v>21.53314765</v>
      </c>
      <c r="V97" s="33">
        <f t="shared" si="19"/>
        <v>24.107042249999996</v>
      </c>
      <c r="W97" s="33">
        <f t="shared" si="19"/>
        <v>22.067150999999999</v>
      </c>
      <c r="X97" s="33">
        <f t="shared" si="19"/>
        <v>15.057996769999999</v>
      </c>
      <c r="Y97" s="33">
        <f t="shared" si="19"/>
        <v>15.051863369999998</v>
      </c>
      <c r="Z97" s="33">
        <f t="shared" si="19"/>
        <v>43.509947570000001</v>
      </c>
      <c r="AA97" s="33">
        <f t="shared" si="19"/>
        <v>41.926232970000001</v>
      </c>
    </row>
    <row r="98" spans="1:27" x14ac:dyDescent="0.2">
      <c r="A98" s="12">
        <v>1</v>
      </c>
      <c r="B98" s="17">
        <v>1</v>
      </c>
      <c r="C98" s="10"/>
      <c r="D98" s="17" t="s">
        <v>175</v>
      </c>
      <c r="E98" s="12" t="s">
        <v>176</v>
      </c>
      <c r="F98" s="34">
        <v>2.4152516799999999</v>
      </c>
      <c r="G98" s="34">
        <v>2.2487646599999995</v>
      </c>
      <c r="H98" s="34">
        <v>2.2109867699999994</v>
      </c>
      <c r="I98" s="34">
        <v>2.1926681700000001</v>
      </c>
      <c r="J98" s="34">
        <v>2.08225982</v>
      </c>
      <c r="K98" s="34">
        <v>2.2675254699999994</v>
      </c>
      <c r="L98" s="34">
        <v>2.6988094200000003</v>
      </c>
      <c r="M98" s="34">
        <v>2.2420750800000002</v>
      </c>
      <c r="N98" s="34">
        <v>1.9680637700000003</v>
      </c>
      <c r="O98" s="34">
        <v>2.1548439000000008</v>
      </c>
      <c r="P98" s="34">
        <v>2.0656137499999998</v>
      </c>
      <c r="Q98" s="34">
        <v>2.1247574299999998</v>
      </c>
      <c r="R98" s="34">
        <v>2.1256453999999998</v>
      </c>
      <c r="S98" s="34">
        <v>2.16309767</v>
      </c>
      <c r="T98" s="34">
        <v>2.02505582</v>
      </c>
      <c r="U98" s="34">
        <v>2.0159088500000002</v>
      </c>
      <c r="V98" s="34">
        <v>2.4496940900000004</v>
      </c>
      <c r="W98" s="34">
        <v>2.3148325999999999</v>
      </c>
      <c r="X98" s="34">
        <v>2.0386076899999996</v>
      </c>
      <c r="Y98" s="34">
        <v>2.2860650500000004</v>
      </c>
      <c r="Z98" s="34">
        <v>2.5589125199999998</v>
      </c>
      <c r="AA98" s="34">
        <v>2.6342948500000007</v>
      </c>
    </row>
    <row r="99" spans="1:27" x14ac:dyDescent="0.2">
      <c r="A99" s="12">
        <v>1</v>
      </c>
      <c r="B99" s="17">
        <v>1</v>
      </c>
      <c r="C99" s="10"/>
      <c r="D99" s="17" t="s">
        <v>177</v>
      </c>
      <c r="E99" s="12" t="s">
        <v>178</v>
      </c>
      <c r="F99" s="34">
        <v>11.92012098</v>
      </c>
      <c r="G99" s="34">
        <v>12.09320497</v>
      </c>
      <c r="H99" s="34">
        <v>11.98814176</v>
      </c>
      <c r="I99" s="34">
        <v>11.937686229999997</v>
      </c>
      <c r="J99" s="34">
        <v>11.605327170000006</v>
      </c>
      <c r="K99" s="34">
        <v>11.894886940000001</v>
      </c>
      <c r="L99" s="34">
        <v>13.077741950000002</v>
      </c>
      <c r="M99" s="34">
        <v>11.55725256</v>
      </c>
      <c r="N99" s="34">
        <v>11.526910939999999</v>
      </c>
      <c r="O99" s="34">
        <v>11.362139790000001</v>
      </c>
      <c r="P99" s="34">
        <v>11.681110179999999</v>
      </c>
      <c r="Q99" s="34">
        <v>11.929286959999999</v>
      </c>
      <c r="R99" s="34">
        <v>12.007428120000002</v>
      </c>
      <c r="S99" s="34">
        <v>12.0569997</v>
      </c>
      <c r="T99" s="34">
        <v>11.621727360000003</v>
      </c>
      <c r="U99" s="34">
        <v>11.72557188</v>
      </c>
      <c r="V99" s="34">
        <v>13.891700629999995</v>
      </c>
      <c r="W99" s="34">
        <v>12.706959639999999</v>
      </c>
      <c r="X99" s="34">
        <v>11.578484099999999</v>
      </c>
      <c r="Y99" s="34">
        <v>11.436169649999998</v>
      </c>
      <c r="Z99" s="34">
        <v>20.775178700000001</v>
      </c>
      <c r="AA99" s="34">
        <v>20.48214175</v>
      </c>
    </row>
    <row r="100" spans="1:27" x14ac:dyDescent="0.2">
      <c r="A100" s="12">
        <v>1</v>
      </c>
      <c r="B100" s="17">
        <v>1</v>
      </c>
      <c r="C100" s="10"/>
      <c r="D100" s="17" t="s">
        <v>179</v>
      </c>
      <c r="E100" s="12" t="s">
        <v>180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</row>
    <row r="101" spans="1:27" x14ac:dyDescent="0.2">
      <c r="A101" s="12">
        <v>1</v>
      </c>
      <c r="B101" s="17">
        <v>1</v>
      </c>
      <c r="C101" s="10"/>
      <c r="D101" s="17" t="s">
        <v>181</v>
      </c>
      <c r="E101" s="12" t="s">
        <v>182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</row>
    <row r="102" spans="1:27" x14ac:dyDescent="0.2">
      <c r="A102" s="12">
        <v>1</v>
      </c>
      <c r="B102" s="17">
        <v>1</v>
      </c>
      <c r="C102" s="10"/>
      <c r="D102" s="17" t="s">
        <v>183</v>
      </c>
      <c r="E102" s="12" t="s">
        <v>184</v>
      </c>
      <c r="F102" s="34">
        <v>19.040894939999998</v>
      </c>
      <c r="G102" s="34">
        <v>19.156678290000002</v>
      </c>
      <c r="H102" s="34">
        <v>18.526149230000001</v>
      </c>
      <c r="I102" s="34">
        <v>18.014318740000004</v>
      </c>
      <c r="J102" s="34">
        <v>17.740219770000003</v>
      </c>
      <c r="K102" s="34">
        <v>17.491452380000002</v>
      </c>
      <c r="L102" s="34">
        <v>16.533661769999998</v>
      </c>
      <c r="M102" s="34">
        <v>10.602623049999998</v>
      </c>
      <c r="N102" s="34">
        <v>10.517448709999998</v>
      </c>
      <c r="O102" s="34">
        <v>9.9780718799999981</v>
      </c>
      <c r="P102" s="34">
        <v>9.6159748100000009</v>
      </c>
      <c r="Q102" s="34">
        <v>9.991932610000001</v>
      </c>
      <c r="R102" s="34">
        <v>9.0373945199999994</v>
      </c>
      <c r="S102" s="34">
        <v>8.7433344700000006</v>
      </c>
      <c r="T102" s="34">
        <v>8.5081535099999996</v>
      </c>
      <c r="U102" s="34">
        <v>7.7916669199999982</v>
      </c>
      <c r="V102" s="34">
        <v>7.7656475299999999</v>
      </c>
      <c r="W102" s="34">
        <v>7.0453587600000001</v>
      </c>
      <c r="X102" s="34">
        <v>1.44090498</v>
      </c>
      <c r="Y102" s="34">
        <v>1.32962867</v>
      </c>
      <c r="Z102" s="34">
        <v>20.17585635</v>
      </c>
      <c r="AA102" s="34">
        <v>18.809796370000001</v>
      </c>
    </row>
    <row r="103" spans="1:27" x14ac:dyDescent="0.2">
      <c r="A103" s="17"/>
      <c r="B103" s="17"/>
      <c r="C103" s="10"/>
      <c r="D103" s="17" t="s">
        <v>185</v>
      </c>
      <c r="E103" s="15" t="s">
        <v>186</v>
      </c>
      <c r="F103" s="33">
        <f>F104+F105+F106+F107+F108+F109</f>
        <v>8607.5562190700002</v>
      </c>
      <c r="G103" s="33">
        <f t="shared" ref="G103:BK103" si="20">G104+G105+G106+G107+G108+G109</f>
        <v>8442.9504509049984</v>
      </c>
      <c r="H103" s="33">
        <f t="shared" si="20"/>
        <v>8550.8227489199999</v>
      </c>
      <c r="I103" s="33">
        <f t="shared" si="20"/>
        <v>8494.9916032199999</v>
      </c>
      <c r="J103" s="33">
        <f t="shared" si="20"/>
        <v>8315.3946691349993</v>
      </c>
      <c r="K103" s="33">
        <f t="shared" si="20"/>
        <v>8222.2280754349995</v>
      </c>
      <c r="L103" s="33">
        <f t="shared" si="20"/>
        <v>8352.4158861499982</v>
      </c>
      <c r="M103" s="33">
        <f t="shared" si="20"/>
        <v>8623.0732550850007</v>
      </c>
      <c r="N103" s="33">
        <f t="shared" si="20"/>
        <v>8484.7926518849999</v>
      </c>
      <c r="O103" s="33">
        <f t="shared" si="20"/>
        <v>7884.1172769900013</v>
      </c>
      <c r="P103" s="33">
        <f t="shared" si="20"/>
        <v>7657.7393536949994</v>
      </c>
      <c r="Q103" s="33">
        <f t="shared" si="20"/>
        <v>7830.5535406549998</v>
      </c>
      <c r="R103" s="33">
        <f t="shared" si="20"/>
        <v>7516.900338774999</v>
      </c>
      <c r="S103" s="33">
        <f t="shared" si="20"/>
        <v>7876.8054209950014</v>
      </c>
      <c r="T103" s="33">
        <f t="shared" si="20"/>
        <v>8242.7603636049971</v>
      </c>
      <c r="U103" s="33">
        <f t="shared" si="20"/>
        <v>7931.3624756499985</v>
      </c>
      <c r="V103" s="33">
        <f t="shared" si="20"/>
        <v>8233.3928011899989</v>
      </c>
      <c r="W103" s="33">
        <f t="shared" si="20"/>
        <v>8241.8034028200018</v>
      </c>
      <c r="X103" s="33">
        <f t="shared" si="20"/>
        <v>7822.1822364199998</v>
      </c>
      <c r="Y103" s="33">
        <f t="shared" si="20"/>
        <v>7460.1519561700006</v>
      </c>
      <c r="Z103" s="33">
        <f t="shared" si="20"/>
        <v>8133.1909097899998</v>
      </c>
      <c r="AA103" s="33">
        <f t="shared" si="20"/>
        <v>8434.5932828599998</v>
      </c>
    </row>
    <row r="104" spans="1:27" x14ac:dyDescent="0.2">
      <c r="A104" s="12">
        <v>0.5</v>
      </c>
      <c r="B104" s="17">
        <v>0.5</v>
      </c>
      <c r="C104" s="10"/>
      <c r="D104" s="17" t="s">
        <v>187</v>
      </c>
      <c r="E104" s="12" t="s">
        <v>188</v>
      </c>
      <c r="F104" s="34">
        <v>10.979923640000001</v>
      </c>
      <c r="G104" s="34">
        <v>11.028578894999999</v>
      </c>
      <c r="H104" s="34">
        <v>11.052722175000001</v>
      </c>
      <c r="I104" s="34">
        <v>10.950442705</v>
      </c>
      <c r="J104" s="34">
        <v>10.925095734999999</v>
      </c>
      <c r="K104" s="34">
        <v>11.063074515</v>
      </c>
      <c r="L104" s="34">
        <v>11.04366669</v>
      </c>
      <c r="M104" s="34">
        <v>11.035348120000002</v>
      </c>
      <c r="N104" s="34">
        <v>8.3155793100000004</v>
      </c>
      <c r="O104" s="34">
        <v>8.340701189999999</v>
      </c>
      <c r="P104" s="34">
        <v>8.4080214499999997</v>
      </c>
      <c r="Q104" s="34">
        <v>8.3243212549999992</v>
      </c>
      <c r="R104" s="34">
        <v>8.3721356050000004</v>
      </c>
      <c r="S104" s="34">
        <v>8.3710402849999994</v>
      </c>
      <c r="T104" s="34">
        <v>2.2968900899999998</v>
      </c>
      <c r="U104" s="34">
        <v>4.9103438599999993</v>
      </c>
      <c r="V104" s="34">
        <v>4.9055206849999999</v>
      </c>
      <c r="W104" s="34">
        <v>4.9152216199999987</v>
      </c>
      <c r="X104" s="34">
        <v>4.9218121149999998</v>
      </c>
      <c r="Y104" s="34">
        <v>4.9459672100000001</v>
      </c>
      <c r="Z104" s="34">
        <v>4.9951131349999995</v>
      </c>
      <c r="AA104" s="34">
        <v>5.001270195</v>
      </c>
    </row>
    <row r="105" spans="1:27" x14ac:dyDescent="0.2">
      <c r="A105" s="12">
        <v>0.5</v>
      </c>
      <c r="B105" s="17">
        <v>0.5</v>
      </c>
      <c r="C105" s="10"/>
      <c r="D105" s="17" t="s">
        <v>189</v>
      </c>
      <c r="E105" s="12" t="s">
        <v>190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34">
        <v>0</v>
      </c>
    </row>
    <row r="106" spans="1:27" x14ac:dyDescent="0.2">
      <c r="A106" s="12">
        <v>0.5</v>
      </c>
      <c r="B106" s="17">
        <v>0.5</v>
      </c>
      <c r="C106" s="10"/>
      <c r="D106" s="17" t="s">
        <v>191</v>
      </c>
      <c r="E106" s="12" t="s">
        <v>192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</row>
    <row r="107" spans="1:27" x14ac:dyDescent="0.2">
      <c r="A107" s="12">
        <v>0.5</v>
      </c>
      <c r="B107" s="17">
        <v>0.5</v>
      </c>
      <c r="C107" s="10"/>
      <c r="D107" s="17" t="s">
        <v>193</v>
      </c>
      <c r="E107" s="12" t="s">
        <v>194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0</v>
      </c>
    </row>
    <row r="108" spans="1:27" x14ac:dyDescent="0.2">
      <c r="A108" s="12">
        <v>0.5</v>
      </c>
      <c r="B108" s="17">
        <v>0.5</v>
      </c>
      <c r="C108" s="10"/>
      <c r="D108" s="17" t="s">
        <v>195</v>
      </c>
      <c r="E108" s="12" t="s">
        <v>196</v>
      </c>
      <c r="F108" s="34">
        <v>8281.1857109450011</v>
      </c>
      <c r="G108" s="34">
        <v>8124.3199861249986</v>
      </c>
      <c r="H108" s="34">
        <v>8259.4609820299993</v>
      </c>
      <c r="I108" s="34">
        <v>8254.428950685</v>
      </c>
      <c r="J108" s="34">
        <v>8075.4905217200003</v>
      </c>
      <c r="K108" s="34">
        <v>7980.8520707099988</v>
      </c>
      <c r="L108" s="34">
        <v>8109.5490814899995</v>
      </c>
      <c r="M108" s="34">
        <v>8395.858990445</v>
      </c>
      <c r="N108" s="34">
        <v>8261.1192497850006</v>
      </c>
      <c r="O108" s="34">
        <v>7666.3682059500015</v>
      </c>
      <c r="P108" s="34">
        <v>7442.6581681149992</v>
      </c>
      <c r="Q108" s="34">
        <v>7617.2526050249999</v>
      </c>
      <c r="R108" s="34">
        <v>7302.8298882699992</v>
      </c>
      <c r="S108" s="34">
        <v>7661.8223217200011</v>
      </c>
      <c r="T108" s="34">
        <v>8030.5067083099975</v>
      </c>
      <c r="U108" s="34">
        <v>7711.4013991599986</v>
      </c>
      <c r="V108" s="34">
        <v>8009.2049642199991</v>
      </c>
      <c r="W108" s="34">
        <v>8017.9036545750023</v>
      </c>
      <c r="X108" s="34">
        <v>7596.8799582350002</v>
      </c>
      <c r="Y108" s="34">
        <v>7231.0714065650009</v>
      </c>
      <c r="Z108" s="34">
        <v>7817.6916248349999</v>
      </c>
      <c r="AA108" s="34">
        <v>8117.4062884099994</v>
      </c>
    </row>
    <row r="109" spans="1:27" x14ac:dyDescent="0.2">
      <c r="A109" s="12">
        <v>0.5</v>
      </c>
      <c r="B109" s="17">
        <v>0.5</v>
      </c>
      <c r="C109" s="10"/>
      <c r="D109" s="17" t="s">
        <v>197</v>
      </c>
      <c r="E109" s="12" t="s">
        <v>198</v>
      </c>
      <c r="F109" s="34">
        <v>315.39058448500009</v>
      </c>
      <c r="G109" s="34">
        <v>307.60188588499989</v>
      </c>
      <c r="H109" s="34">
        <v>280.30904471499997</v>
      </c>
      <c r="I109" s="34">
        <v>229.61220982999998</v>
      </c>
      <c r="J109" s="34">
        <v>228.97905167999997</v>
      </c>
      <c r="K109" s="34">
        <v>230.31293020999999</v>
      </c>
      <c r="L109" s="34">
        <v>231.82313797</v>
      </c>
      <c r="M109" s="34">
        <v>216.17891652000009</v>
      </c>
      <c r="N109" s="34">
        <v>215.35782279000006</v>
      </c>
      <c r="O109" s="34">
        <v>209.40836985000004</v>
      </c>
      <c r="P109" s="34">
        <v>206.67316413000003</v>
      </c>
      <c r="Q109" s="34">
        <v>204.976614375</v>
      </c>
      <c r="R109" s="34">
        <v>205.69831489999996</v>
      </c>
      <c r="S109" s="34">
        <v>206.61205898999998</v>
      </c>
      <c r="T109" s="34">
        <v>209.95676520500001</v>
      </c>
      <c r="U109" s="34">
        <v>215.05073262999997</v>
      </c>
      <c r="V109" s="34">
        <v>219.28231628500001</v>
      </c>
      <c r="W109" s="34">
        <v>218.98452662499994</v>
      </c>
      <c r="X109" s="34">
        <v>220.38046607000007</v>
      </c>
      <c r="Y109" s="34">
        <v>224.13458239500005</v>
      </c>
      <c r="Z109" s="34">
        <v>310.5041718199999</v>
      </c>
      <c r="AA109" s="34">
        <v>312.18572425499997</v>
      </c>
    </row>
    <row r="110" spans="1:27" x14ac:dyDescent="0.2">
      <c r="A110" s="17"/>
      <c r="B110" s="17"/>
      <c r="C110" s="10"/>
      <c r="D110" s="17" t="s">
        <v>199</v>
      </c>
      <c r="E110" s="15" t="s">
        <v>200</v>
      </c>
      <c r="F110" s="33">
        <f>F111+F112+F113</f>
        <v>0</v>
      </c>
      <c r="G110" s="33">
        <f t="shared" ref="G110:BK110" si="21">G111+G112+G113</f>
        <v>0</v>
      </c>
      <c r="H110" s="33">
        <f t="shared" si="21"/>
        <v>0</v>
      </c>
      <c r="I110" s="33">
        <f t="shared" si="21"/>
        <v>0</v>
      </c>
      <c r="J110" s="33">
        <f t="shared" si="21"/>
        <v>0</v>
      </c>
      <c r="K110" s="33">
        <f t="shared" si="21"/>
        <v>0</v>
      </c>
      <c r="L110" s="33">
        <f t="shared" si="21"/>
        <v>0</v>
      </c>
      <c r="M110" s="33">
        <f t="shared" si="21"/>
        <v>0</v>
      </c>
      <c r="N110" s="33">
        <f t="shared" si="21"/>
        <v>0</v>
      </c>
      <c r="O110" s="33">
        <f t="shared" si="21"/>
        <v>0</v>
      </c>
      <c r="P110" s="33">
        <f t="shared" si="21"/>
        <v>0</v>
      </c>
      <c r="Q110" s="33">
        <f t="shared" si="21"/>
        <v>0</v>
      </c>
      <c r="R110" s="33">
        <f t="shared" si="21"/>
        <v>0</v>
      </c>
      <c r="S110" s="33">
        <f t="shared" si="21"/>
        <v>0</v>
      </c>
      <c r="T110" s="33">
        <f t="shared" si="21"/>
        <v>0</v>
      </c>
      <c r="U110" s="33">
        <f t="shared" si="21"/>
        <v>0</v>
      </c>
      <c r="V110" s="33">
        <f t="shared" si="21"/>
        <v>0</v>
      </c>
      <c r="W110" s="33">
        <f t="shared" si="21"/>
        <v>0</v>
      </c>
      <c r="X110" s="33">
        <f t="shared" si="21"/>
        <v>0</v>
      </c>
      <c r="Y110" s="33">
        <f t="shared" si="21"/>
        <v>0</v>
      </c>
      <c r="Z110" s="33">
        <f t="shared" si="21"/>
        <v>0</v>
      </c>
      <c r="AA110" s="33">
        <f t="shared" si="21"/>
        <v>0</v>
      </c>
    </row>
    <row r="111" spans="1:27" x14ac:dyDescent="0.2">
      <c r="A111" s="12">
        <v>0.5</v>
      </c>
      <c r="B111" s="17">
        <v>0.5</v>
      </c>
      <c r="C111" s="10"/>
      <c r="D111" s="17" t="s">
        <v>201</v>
      </c>
      <c r="E111" s="12" t="s">
        <v>202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</row>
    <row r="112" spans="1:27" x14ac:dyDescent="0.2">
      <c r="A112" s="12">
        <v>0.5</v>
      </c>
      <c r="B112" s="17">
        <v>0.5</v>
      </c>
      <c r="C112" s="10"/>
      <c r="D112" s="17" t="s">
        <v>203</v>
      </c>
      <c r="E112" s="12" t="s">
        <v>204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</row>
    <row r="113" spans="1:27" x14ac:dyDescent="0.2">
      <c r="A113" s="12">
        <v>0.5</v>
      </c>
      <c r="B113" s="49">
        <v>0.5</v>
      </c>
      <c r="C113" s="29"/>
      <c r="D113" s="49" t="s">
        <v>205</v>
      </c>
      <c r="E113" s="30" t="s">
        <v>206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 s="34">
        <v>0</v>
      </c>
    </row>
    <row r="114" spans="1:27" x14ac:dyDescent="0.2">
      <c r="A114" s="49"/>
      <c r="B114" s="49"/>
      <c r="C114" s="29"/>
      <c r="D114" s="49" t="s">
        <v>207</v>
      </c>
      <c r="E114" s="31" t="s">
        <v>208</v>
      </c>
      <c r="F114" s="33">
        <f t="shared" ref="F114:BK114" si="22">SUM(F115:F123)</f>
        <v>11862.796453190002</v>
      </c>
      <c r="G114" s="33">
        <f t="shared" si="22"/>
        <v>13853.87182669</v>
      </c>
      <c r="H114" s="33">
        <f t="shared" si="22"/>
        <v>13381.516892810001</v>
      </c>
      <c r="I114" s="33">
        <f t="shared" si="22"/>
        <v>14429.579004329998</v>
      </c>
      <c r="J114" s="33">
        <f t="shared" si="22"/>
        <v>13189.308889739998</v>
      </c>
      <c r="K114" s="33">
        <f t="shared" si="22"/>
        <v>12968.70746643</v>
      </c>
      <c r="L114" s="33">
        <f t="shared" si="22"/>
        <v>12896.41994125</v>
      </c>
      <c r="M114" s="33">
        <f t="shared" si="22"/>
        <v>13500.92456035</v>
      </c>
      <c r="N114" s="33">
        <f t="shared" si="22"/>
        <v>16278.85406706</v>
      </c>
      <c r="O114" s="33">
        <f t="shared" si="22"/>
        <v>15505.94936547</v>
      </c>
      <c r="P114" s="33">
        <f t="shared" si="22"/>
        <v>16083.116148689998</v>
      </c>
      <c r="Q114" s="33">
        <f t="shared" si="22"/>
        <v>15939.033675910003</v>
      </c>
      <c r="R114" s="33">
        <f t="shared" si="22"/>
        <v>15489.139911759998</v>
      </c>
      <c r="S114" s="33">
        <f t="shared" si="22"/>
        <v>15155.24202849</v>
      </c>
      <c r="T114" s="33">
        <f t="shared" si="22"/>
        <v>14030.373910619999</v>
      </c>
      <c r="U114" s="33">
        <f t="shared" si="22"/>
        <v>14767.459645300001</v>
      </c>
      <c r="V114" s="33">
        <f t="shared" si="22"/>
        <v>13696.142622739999</v>
      </c>
      <c r="W114" s="33">
        <f t="shared" si="22"/>
        <v>14720.842467830003</v>
      </c>
      <c r="X114" s="33">
        <f t="shared" si="22"/>
        <v>15479.170323659999</v>
      </c>
      <c r="Y114" s="33">
        <f t="shared" si="22"/>
        <v>15937.916146580001</v>
      </c>
      <c r="Z114" s="33">
        <f t="shared" si="22"/>
        <v>14335.283081879999</v>
      </c>
      <c r="AA114" s="33">
        <f t="shared" si="22"/>
        <v>14479.095056240001</v>
      </c>
    </row>
    <row r="115" spans="1:27" x14ac:dyDescent="0.2">
      <c r="A115" s="12">
        <v>1</v>
      </c>
      <c r="B115" s="49">
        <v>1</v>
      </c>
      <c r="C115" s="29"/>
      <c r="D115" s="17" t="s">
        <v>209</v>
      </c>
      <c r="E115" s="30" t="s">
        <v>210</v>
      </c>
      <c r="F115" s="34">
        <v>2084.1712708600003</v>
      </c>
      <c r="G115" s="34">
        <v>2792.9897758500001</v>
      </c>
      <c r="H115" s="34">
        <v>2771.7126107100003</v>
      </c>
      <c r="I115" s="34">
        <v>3059.372448749999</v>
      </c>
      <c r="J115" s="34">
        <v>2641.2587713299999</v>
      </c>
      <c r="K115" s="34">
        <v>2281.83815955</v>
      </c>
      <c r="L115" s="34">
        <v>2435.7882130099993</v>
      </c>
      <c r="M115" s="34">
        <v>3063.7786213700006</v>
      </c>
      <c r="N115" s="34">
        <v>4079.0870444399998</v>
      </c>
      <c r="O115" s="34">
        <v>3761.6284070300003</v>
      </c>
      <c r="P115" s="34">
        <v>3355.7515043599997</v>
      </c>
      <c r="Q115" s="34">
        <v>3197.8622739799998</v>
      </c>
      <c r="R115" s="34">
        <v>2818.26701379</v>
      </c>
      <c r="S115" s="34">
        <v>3467.8313392000005</v>
      </c>
      <c r="T115" s="34">
        <v>3357.2058164799987</v>
      </c>
      <c r="U115" s="34">
        <v>2792.0207029900007</v>
      </c>
      <c r="V115" s="34">
        <v>3317.4171860699989</v>
      </c>
      <c r="W115" s="34">
        <v>3396.3728117600003</v>
      </c>
      <c r="X115" s="34">
        <v>3234.2407440000006</v>
      </c>
      <c r="Y115" s="34">
        <v>3954.6323821700003</v>
      </c>
      <c r="Z115" s="34">
        <v>2578.4189156999992</v>
      </c>
      <c r="AA115" s="34">
        <v>2590.7009128699992</v>
      </c>
    </row>
    <row r="116" spans="1:27" x14ac:dyDescent="0.2">
      <c r="A116" s="12">
        <v>1</v>
      </c>
      <c r="B116" s="49">
        <v>1</v>
      </c>
      <c r="C116" s="29"/>
      <c r="D116" s="12" t="s">
        <v>211</v>
      </c>
      <c r="E116" s="30" t="s">
        <v>212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0</v>
      </c>
    </row>
    <row r="117" spans="1:27" x14ac:dyDescent="0.2">
      <c r="A117" s="12">
        <v>0</v>
      </c>
      <c r="B117" s="49">
        <v>0</v>
      </c>
      <c r="C117" s="29"/>
      <c r="D117" s="17" t="s">
        <v>213</v>
      </c>
      <c r="E117" s="30" t="s">
        <v>214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</row>
    <row r="118" spans="1:27" x14ac:dyDescent="0.2">
      <c r="A118" s="12">
        <v>1</v>
      </c>
      <c r="B118" s="49">
        <v>1</v>
      </c>
      <c r="C118" s="29"/>
      <c r="D118" s="17" t="s">
        <v>215</v>
      </c>
      <c r="E118" s="30" t="s">
        <v>216</v>
      </c>
      <c r="F118" s="34">
        <v>2728.7564627700008</v>
      </c>
      <c r="G118" s="34">
        <v>2683.6571195799988</v>
      </c>
      <c r="H118" s="34">
        <v>2691.0456779599999</v>
      </c>
      <c r="I118" s="34">
        <v>2657.3048963200013</v>
      </c>
      <c r="J118" s="34">
        <v>2674.26363034</v>
      </c>
      <c r="K118" s="34">
        <v>2669.6268763999992</v>
      </c>
      <c r="L118" s="34">
        <v>2663.6982432400009</v>
      </c>
      <c r="M118" s="34">
        <v>2660.8099861100004</v>
      </c>
      <c r="N118" s="34">
        <v>2651.1865602599996</v>
      </c>
      <c r="O118" s="34">
        <v>2703.5234587000004</v>
      </c>
      <c r="P118" s="34">
        <v>2713.4631272800002</v>
      </c>
      <c r="Q118" s="34">
        <v>2732.1082322900011</v>
      </c>
      <c r="R118" s="34">
        <v>2732.4220799999994</v>
      </c>
      <c r="S118" s="34">
        <v>2729.8870328000012</v>
      </c>
      <c r="T118" s="34">
        <v>2797.2368159800003</v>
      </c>
      <c r="U118" s="34">
        <v>2791.7413043299998</v>
      </c>
      <c r="V118" s="34">
        <v>2786.7719260100007</v>
      </c>
      <c r="W118" s="34">
        <v>2793.1436402500003</v>
      </c>
      <c r="X118" s="34">
        <v>2791.5611513000003</v>
      </c>
      <c r="Y118" s="34">
        <v>2804.6927519199999</v>
      </c>
      <c r="Z118" s="34">
        <v>2680.28808054</v>
      </c>
      <c r="AA118" s="34">
        <v>2300.8434650400004</v>
      </c>
    </row>
    <row r="119" spans="1:27" x14ac:dyDescent="0.2">
      <c r="A119" s="12">
        <v>1</v>
      </c>
      <c r="B119" s="49">
        <v>1</v>
      </c>
      <c r="C119" s="29"/>
      <c r="D119" s="17" t="s">
        <v>217</v>
      </c>
      <c r="E119" s="12" t="s">
        <v>218</v>
      </c>
      <c r="F119" s="34">
        <v>1798.9464</v>
      </c>
      <c r="G119" s="34">
        <v>3058.3035199999999</v>
      </c>
      <c r="H119" s="34">
        <v>2563.2518399999999</v>
      </c>
      <c r="I119" s="34">
        <v>2415.3904200000002</v>
      </c>
      <c r="J119" s="34">
        <v>2409.9521399999999</v>
      </c>
      <c r="K119" s="34">
        <v>2635.0552699999998</v>
      </c>
      <c r="L119" s="34">
        <v>2630.4602300000001</v>
      </c>
      <c r="M119" s="34">
        <v>3118.8656900000001</v>
      </c>
      <c r="N119" s="34">
        <v>3973.8268699999999</v>
      </c>
      <c r="O119" s="34">
        <v>3619.0752499999999</v>
      </c>
      <c r="P119" s="34">
        <v>3738.8998000000001</v>
      </c>
      <c r="Q119" s="34">
        <v>3741.6313</v>
      </c>
      <c r="R119" s="34">
        <v>4466.7098999999998</v>
      </c>
      <c r="S119" s="34">
        <v>4234.40535</v>
      </c>
      <c r="T119" s="34">
        <v>2163.8211500000002</v>
      </c>
      <c r="U119" s="34">
        <v>3261.2883999999999</v>
      </c>
      <c r="V119" s="34">
        <v>2768.8858500000001</v>
      </c>
      <c r="W119" s="34">
        <v>3680.5482000000002</v>
      </c>
      <c r="X119" s="34">
        <v>3459.5535599999998</v>
      </c>
      <c r="Y119" s="34">
        <v>3279.0401000000002</v>
      </c>
      <c r="Z119" s="34">
        <v>3267.29745</v>
      </c>
      <c r="AA119" s="34">
        <v>2862.2759999999998</v>
      </c>
    </row>
    <row r="120" spans="1:27" x14ac:dyDescent="0.2">
      <c r="A120" s="12">
        <v>1</v>
      </c>
      <c r="B120" s="49">
        <v>1</v>
      </c>
      <c r="C120" s="29"/>
      <c r="D120" s="17" t="s">
        <v>219</v>
      </c>
      <c r="E120" s="30" t="s">
        <v>220</v>
      </c>
      <c r="F120" s="34">
        <v>4577.7305200000001</v>
      </c>
      <c r="G120" s="34">
        <v>4642.9537</v>
      </c>
      <c r="H120" s="34">
        <v>4678.0914000000002</v>
      </c>
      <c r="I120" s="34">
        <v>5626.5607200000004</v>
      </c>
      <c r="J120" s="34">
        <v>4798.0066500000003</v>
      </c>
      <c r="K120" s="34">
        <v>4731.5344999999998</v>
      </c>
      <c r="L120" s="34">
        <v>4507.4468999999999</v>
      </c>
      <c r="M120" s="34">
        <v>3999.0162799999998</v>
      </c>
      <c r="N120" s="34">
        <v>4928.6824800000004</v>
      </c>
      <c r="O120" s="34">
        <v>4764.5887000000002</v>
      </c>
      <c r="P120" s="34">
        <v>5618.0452500000001</v>
      </c>
      <c r="Q120" s="34">
        <v>5610.5865000000003</v>
      </c>
      <c r="R120" s="34">
        <v>4815.7831999999999</v>
      </c>
      <c r="S120" s="34">
        <v>4067.3318399999998</v>
      </c>
      <c r="T120" s="34">
        <v>5054.2109099999998</v>
      </c>
      <c r="U120" s="34">
        <v>5265.1532699999998</v>
      </c>
      <c r="V120" s="34">
        <v>4166.7911999999997</v>
      </c>
      <c r="W120" s="34">
        <v>4193.27243</v>
      </c>
      <c r="X120" s="34">
        <v>5335.4272499999997</v>
      </c>
      <c r="Y120" s="34">
        <v>5237.9125000000004</v>
      </c>
      <c r="Z120" s="34">
        <v>5147.9856</v>
      </c>
      <c r="AA120" s="34">
        <v>6063.8940000000002</v>
      </c>
    </row>
    <row r="121" spans="1:27" x14ac:dyDescent="0.2">
      <c r="A121" s="12">
        <v>1</v>
      </c>
      <c r="B121" s="49">
        <v>1</v>
      </c>
      <c r="C121" s="29"/>
      <c r="D121" s="17" t="s">
        <v>221</v>
      </c>
      <c r="E121" s="30" t="s">
        <v>222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</row>
    <row r="122" spans="1:27" x14ac:dyDescent="0.2">
      <c r="A122" s="12">
        <v>0.4</v>
      </c>
      <c r="B122" s="49">
        <v>0.4</v>
      </c>
      <c r="C122" s="29"/>
      <c r="D122" s="17" t="s">
        <v>223</v>
      </c>
      <c r="E122" s="12" t="s">
        <v>224</v>
      </c>
      <c r="F122" s="34">
        <v>667.84528</v>
      </c>
      <c r="G122" s="34">
        <v>670.78791999999999</v>
      </c>
      <c r="H122" s="34">
        <v>672.24048000000005</v>
      </c>
      <c r="I122" s="34">
        <v>666.04164000000003</v>
      </c>
      <c r="J122" s="34">
        <v>664.53012000000001</v>
      </c>
      <c r="K122" s="34">
        <v>648.89616000000001</v>
      </c>
      <c r="L122" s="34">
        <v>657.59159999999997</v>
      </c>
      <c r="M122" s="34">
        <v>657.10383999999999</v>
      </c>
      <c r="N122" s="34">
        <v>644.78304000000003</v>
      </c>
      <c r="O122" s="34">
        <v>656.50887999999998</v>
      </c>
      <c r="P122" s="34">
        <v>656.05060000000003</v>
      </c>
      <c r="Q122" s="34">
        <v>655.17960000000005</v>
      </c>
      <c r="R122" s="34">
        <v>655.14207999999996</v>
      </c>
      <c r="S122" s="34">
        <v>655.07507999999996</v>
      </c>
      <c r="T122" s="34">
        <v>657.21907999999996</v>
      </c>
      <c r="U122" s="34">
        <v>656.00235999999995</v>
      </c>
      <c r="V122" s="34">
        <v>655.34040000000005</v>
      </c>
      <c r="W122" s="34">
        <v>656.58659999999998</v>
      </c>
      <c r="X122" s="34">
        <v>657.42276000000004</v>
      </c>
      <c r="Y122" s="34">
        <v>660.59320000000002</v>
      </c>
      <c r="Z122" s="34">
        <v>658.23479999999995</v>
      </c>
      <c r="AA122" s="34">
        <v>659.01199999999994</v>
      </c>
    </row>
    <row r="123" spans="1:27" x14ac:dyDescent="0.2">
      <c r="A123" s="12">
        <v>1</v>
      </c>
      <c r="B123" s="49">
        <v>1</v>
      </c>
      <c r="C123" s="29"/>
      <c r="D123" s="17" t="s">
        <v>225</v>
      </c>
      <c r="E123" s="30" t="s">
        <v>226</v>
      </c>
      <c r="F123" s="34">
        <v>5.3465195600000008</v>
      </c>
      <c r="G123" s="34">
        <v>5.17979126</v>
      </c>
      <c r="H123" s="34">
        <v>5.1748841400000005</v>
      </c>
      <c r="I123" s="34">
        <v>4.9088792599999991</v>
      </c>
      <c r="J123" s="34">
        <v>1.2975780700000001</v>
      </c>
      <c r="K123" s="34">
        <v>1.7565004799999999</v>
      </c>
      <c r="L123" s="34">
        <v>1.4347549999999998</v>
      </c>
      <c r="M123" s="34">
        <v>1.3501428700000002</v>
      </c>
      <c r="N123" s="34">
        <v>1.2880723600000004</v>
      </c>
      <c r="O123" s="34">
        <v>0.62466973999999997</v>
      </c>
      <c r="P123" s="34">
        <v>0.90586705000000001</v>
      </c>
      <c r="Q123" s="34">
        <v>1.6657696400000002</v>
      </c>
      <c r="R123" s="34">
        <v>0.81563796999999993</v>
      </c>
      <c r="S123" s="34">
        <v>0.71138648999999998</v>
      </c>
      <c r="T123" s="34">
        <v>0.68013816000000005</v>
      </c>
      <c r="U123" s="34">
        <v>1.25360798</v>
      </c>
      <c r="V123" s="34">
        <v>0.93606065999999988</v>
      </c>
      <c r="W123" s="34">
        <v>0.91878582000000009</v>
      </c>
      <c r="X123" s="34">
        <v>0.9648583599999998</v>
      </c>
      <c r="Y123" s="34">
        <v>1.0452124900000002</v>
      </c>
      <c r="Z123" s="34">
        <v>3.0582356400000008</v>
      </c>
      <c r="AA123" s="34">
        <v>2.3686783299999994</v>
      </c>
    </row>
    <row r="124" spans="1:27" x14ac:dyDescent="0.2">
      <c r="A124" s="12">
        <v>1</v>
      </c>
      <c r="B124" s="49">
        <v>1</v>
      </c>
      <c r="C124" s="29"/>
      <c r="D124" s="49" t="s">
        <v>227</v>
      </c>
      <c r="E124" s="31" t="s">
        <v>228</v>
      </c>
      <c r="F124" s="34">
        <v>211.85833162</v>
      </c>
      <c r="G124" s="34">
        <v>212.68345194</v>
      </c>
      <c r="H124" s="34">
        <v>212.93031335000003</v>
      </c>
      <c r="I124" s="34">
        <v>208.43213753000006</v>
      </c>
      <c r="J124" s="34">
        <v>208.10586835000004</v>
      </c>
      <c r="K124" s="34">
        <v>206.51756874</v>
      </c>
      <c r="L124" s="34">
        <v>206.50398060999999</v>
      </c>
      <c r="M124" s="34">
        <v>206.57621573000003</v>
      </c>
      <c r="N124" s="34">
        <v>137.37790440000001</v>
      </c>
      <c r="O124" s="34">
        <v>4.3993443899999995</v>
      </c>
      <c r="P124" s="34">
        <v>4.39627341</v>
      </c>
      <c r="Q124" s="34">
        <v>4.3904367299999993</v>
      </c>
      <c r="R124" s="34">
        <v>4.3901853000000006</v>
      </c>
      <c r="S124" s="34">
        <v>4.3897363299999999</v>
      </c>
      <c r="T124" s="34">
        <v>0.17632108999999999</v>
      </c>
      <c r="U124" s="34">
        <v>0.17599466</v>
      </c>
      <c r="V124" s="34">
        <v>0.17581707000000002</v>
      </c>
      <c r="W124" s="34">
        <v>0.17615141000000001</v>
      </c>
      <c r="X124" s="34">
        <v>0.17637573000000001</v>
      </c>
      <c r="Y124" s="34">
        <v>0.17722631</v>
      </c>
      <c r="Z124" s="34">
        <v>0.21466314</v>
      </c>
      <c r="AA124" s="34">
        <v>0.21491660000000001</v>
      </c>
    </row>
    <row r="125" spans="1:27" x14ac:dyDescent="0.2">
      <c r="A125" s="49"/>
      <c r="B125" s="49"/>
      <c r="C125" s="29"/>
      <c r="D125" s="49" t="s">
        <v>229</v>
      </c>
      <c r="E125" s="31" t="s">
        <v>230</v>
      </c>
      <c r="F125" s="33">
        <f>SUM(F126:F128)</f>
        <v>0.32405644</v>
      </c>
      <c r="G125" s="33">
        <f t="shared" ref="G125:BK125" si="23">SUM(G126:G128)</f>
        <v>6.6781380000000001E-2</v>
      </c>
      <c r="H125" s="33">
        <f t="shared" si="23"/>
        <v>0</v>
      </c>
      <c r="I125" s="33">
        <f t="shared" si="23"/>
        <v>0</v>
      </c>
      <c r="J125" s="33">
        <f t="shared" si="23"/>
        <v>0</v>
      </c>
      <c r="K125" s="33">
        <f t="shared" si="23"/>
        <v>0</v>
      </c>
      <c r="L125" s="33">
        <f t="shared" si="23"/>
        <v>0</v>
      </c>
      <c r="M125" s="33">
        <f t="shared" si="23"/>
        <v>0</v>
      </c>
      <c r="N125" s="33">
        <f t="shared" si="23"/>
        <v>0</v>
      </c>
      <c r="O125" s="33">
        <f t="shared" si="23"/>
        <v>0</v>
      </c>
      <c r="P125" s="33">
        <f t="shared" si="23"/>
        <v>0</v>
      </c>
      <c r="Q125" s="33">
        <f t="shared" si="23"/>
        <v>0</v>
      </c>
      <c r="R125" s="33">
        <f t="shared" si="23"/>
        <v>0</v>
      </c>
      <c r="S125" s="33">
        <f t="shared" si="23"/>
        <v>0</v>
      </c>
      <c r="T125" s="33">
        <f t="shared" si="23"/>
        <v>0</v>
      </c>
      <c r="U125" s="33">
        <f t="shared" si="23"/>
        <v>0</v>
      </c>
      <c r="V125" s="33">
        <f t="shared" si="23"/>
        <v>0</v>
      </c>
      <c r="W125" s="33">
        <f t="shared" si="23"/>
        <v>0</v>
      </c>
      <c r="X125" s="33">
        <f t="shared" si="23"/>
        <v>0</v>
      </c>
      <c r="Y125" s="33">
        <f t="shared" si="23"/>
        <v>0</v>
      </c>
      <c r="Z125" s="33">
        <f t="shared" si="23"/>
        <v>0.45682052000000001</v>
      </c>
      <c r="AA125" s="33">
        <f t="shared" si="23"/>
        <v>0.37269084000000002</v>
      </c>
    </row>
    <row r="126" spans="1:27" x14ac:dyDescent="0.2">
      <c r="A126" s="12">
        <v>0</v>
      </c>
      <c r="B126" s="49">
        <v>0</v>
      </c>
      <c r="C126" s="29"/>
      <c r="D126" s="49" t="s">
        <v>231</v>
      </c>
      <c r="E126" s="30" t="s">
        <v>232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4">
        <v>0</v>
      </c>
      <c r="AA126" s="34">
        <v>0</v>
      </c>
    </row>
    <row r="127" spans="1:27" x14ac:dyDescent="0.2">
      <c r="A127" s="12">
        <v>1</v>
      </c>
      <c r="B127" s="49">
        <v>1</v>
      </c>
      <c r="C127" s="29"/>
      <c r="D127" s="49" t="s">
        <v>233</v>
      </c>
      <c r="E127" s="30" t="s">
        <v>234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0</v>
      </c>
      <c r="Y127" s="34">
        <v>0</v>
      </c>
      <c r="Z127" s="34">
        <v>0</v>
      </c>
      <c r="AA127" s="34">
        <v>0</v>
      </c>
    </row>
    <row r="128" spans="1:27" x14ac:dyDescent="0.2">
      <c r="A128" s="12">
        <v>1</v>
      </c>
      <c r="B128" s="49">
        <v>1</v>
      </c>
      <c r="C128" s="29"/>
      <c r="D128" s="49" t="s">
        <v>235</v>
      </c>
      <c r="E128" s="30" t="s">
        <v>236</v>
      </c>
      <c r="F128" s="34">
        <v>0.32405644</v>
      </c>
      <c r="G128" s="34">
        <v>6.6781380000000001E-2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  <c r="X128" s="34">
        <v>0</v>
      </c>
      <c r="Y128" s="34">
        <v>0</v>
      </c>
      <c r="Z128" s="34">
        <v>0.45682052000000001</v>
      </c>
      <c r="AA128" s="34">
        <v>0.37269084000000002</v>
      </c>
    </row>
    <row r="129" spans="1:27" x14ac:dyDescent="0.2">
      <c r="A129" s="49"/>
      <c r="B129" s="49"/>
      <c r="C129" s="29"/>
      <c r="D129" s="49" t="s">
        <v>237</v>
      </c>
      <c r="E129" s="31" t="s">
        <v>238</v>
      </c>
      <c r="F129" s="33">
        <f>F130+F131</f>
        <v>10196.299739330001</v>
      </c>
      <c r="G129" s="33">
        <f t="shared" ref="G129:BK129" si="24">G130+G131</f>
        <v>12776.091024990001</v>
      </c>
      <c r="H129" s="33">
        <f t="shared" si="24"/>
        <v>11827.297576449997</v>
      </c>
      <c r="I129" s="33">
        <f t="shared" si="24"/>
        <v>10570.99238157</v>
      </c>
      <c r="J129" s="33">
        <f t="shared" si="24"/>
        <v>11204.706043389995</v>
      </c>
      <c r="K129" s="33">
        <f t="shared" si="24"/>
        <v>9619.2665506499998</v>
      </c>
      <c r="L129" s="33">
        <f t="shared" si="24"/>
        <v>9799.5132216400016</v>
      </c>
      <c r="M129" s="33">
        <f t="shared" si="24"/>
        <v>10973.451535080001</v>
      </c>
      <c r="N129" s="33">
        <f t="shared" si="24"/>
        <v>12303.65830884</v>
      </c>
      <c r="O129" s="33">
        <f t="shared" si="24"/>
        <v>12850.667175840001</v>
      </c>
      <c r="P129" s="33">
        <f t="shared" si="24"/>
        <v>10650.135700879995</v>
      </c>
      <c r="Q129" s="33">
        <f t="shared" si="24"/>
        <v>16215.311405909995</v>
      </c>
      <c r="R129" s="33">
        <f t="shared" si="24"/>
        <v>12689.541325060001</v>
      </c>
      <c r="S129" s="33">
        <f t="shared" si="24"/>
        <v>13288.289247669996</v>
      </c>
      <c r="T129" s="33">
        <f t="shared" si="24"/>
        <v>11392.576248479998</v>
      </c>
      <c r="U129" s="33">
        <f t="shared" si="24"/>
        <v>12897.089505639997</v>
      </c>
      <c r="V129" s="33">
        <f t="shared" si="24"/>
        <v>14546.98427434</v>
      </c>
      <c r="W129" s="33">
        <f t="shared" si="24"/>
        <v>11607.352464559999</v>
      </c>
      <c r="X129" s="33">
        <f t="shared" si="24"/>
        <v>10846.828617979998</v>
      </c>
      <c r="Y129" s="33">
        <f t="shared" si="24"/>
        <v>12303.459263849998</v>
      </c>
      <c r="Z129" s="33">
        <f t="shared" si="24"/>
        <v>10860.802938269999</v>
      </c>
      <c r="AA129" s="33">
        <f t="shared" si="24"/>
        <v>14107.273458510002</v>
      </c>
    </row>
    <row r="130" spans="1:27" x14ac:dyDescent="0.2">
      <c r="A130" s="12">
        <v>1</v>
      </c>
      <c r="B130" s="49">
        <v>1</v>
      </c>
      <c r="C130" s="29"/>
      <c r="D130" s="49" t="s">
        <v>239</v>
      </c>
      <c r="E130" s="30" t="s">
        <v>240</v>
      </c>
      <c r="F130" s="34">
        <v>0.251801</v>
      </c>
      <c r="G130" s="34">
        <v>24.267680519999999</v>
      </c>
      <c r="H130" s="34">
        <v>167.63098334</v>
      </c>
      <c r="I130" s="34">
        <v>50.015981379999999</v>
      </c>
      <c r="J130" s="34">
        <v>27.275490000000001</v>
      </c>
      <c r="K130" s="34">
        <v>27.595329249999999</v>
      </c>
      <c r="L130" s="34">
        <v>6.7694140000000003</v>
      </c>
      <c r="M130" s="34">
        <v>81.063541639999997</v>
      </c>
      <c r="N130" s="34">
        <v>5.7662287800000005</v>
      </c>
      <c r="O130" s="34">
        <v>28.815387000000001</v>
      </c>
      <c r="P130" s="34">
        <v>26.92745</v>
      </c>
      <c r="Q130" s="34">
        <v>26.8917</v>
      </c>
      <c r="R130" s="34">
        <v>56.63532137</v>
      </c>
      <c r="S130" s="34">
        <v>27.136296000000002</v>
      </c>
      <c r="T130" s="34">
        <v>0</v>
      </c>
      <c r="U130" s="34">
        <v>31.974436670000003</v>
      </c>
      <c r="V130" s="34">
        <v>103.5758742</v>
      </c>
      <c r="W130" s="34">
        <v>31.067325960000002</v>
      </c>
      <c r="X130" s="34">
        <v>17.178804</v>
      </c>
      <c r="Y130" s="34">
        <v>0.31878600000000001</v>
      </c>
      <c r="Z130" s="34">
        <v>4.9122000000000003</v>
      </c>
      <c r="AA130" s="34">
        <v>408.45111351999998</v>
      </c>
    </row>
    <row r="131" spans="1:27" x14ac:dyDescent="0.2">
      <c r="A131" s="12">
        <v>1</v>
      </c>
      <c r="B131" s="49">
        <v>1</v>
      </c>
      <c r="C131" s="29"/>
      <c r="D131" s="49" t="s">
        <v>241</v>
      </c>
      <c r="E131" s="30" t="s">
        <v>242</v>
      </c>
      <c r="F131" s="34">
        <v>10196.047938330001</v>
      </c>
      <c r="G131" s="34">
        <v>12751.82334447</v>
      </c>
      <c r="H131" s="34">
        <v>11659.666593109998</v>
      </c>
      <c r="I131" s="34">
        <v>10520.97640019</v>
      </c>
      <c r="J131" s="34">
        <v>11177.430553389995</v>
      </c>
      <c r="K131" s="34">
        <v>9591.6712213999999</v>
      </c>
      <c r="L131" s="34">
        <v>9792.7438076400013</v>
      </c>
      <c r="M131" s="34">
        <v>10892.387993440001</v>
      </c>
      <c r="N131" s="34">
        <v>12297.892080060001</v>
      </c>
      <c r="O131" s="34">
        <v>12821.85178884</v>
      </c>
      <c r="P131" s="34">
        <v>10623.208250879996</v>
      </c>
      <c r="Q131" s="34">
        <v>16188.419705909995</v>
      </c>
      <c r="R131" s="34">
        <v>12632.906003690001</v>
      </c>
      <c r="S131" s="34">
        <v>13261.152951669996</v>
      </c>
      <c r="T131" s="34">
        <v>11392.576248479998</v>
      </c>
      <c r="U131" s="34">
        <v>12865.115068969997</v>
      </c>
      <c r="V131" s="34">
        <v>14443.408400140001</v>
      </c>
      <c r="W131" s="34">
        <v>11576.285138599998</v>
      </c>
      <c r="X131" s="34">
        <v>10829.649813979999</v>
      </c>
      <c r="Y131" s="34">
        <v>12303.140477849998</v>
      </c>
      <c r="Z131" s="34">
        <v>10855.890738269998</v>
      </c>
      <c r="AA131" s="34">
        <v>13698.822344990003</v>
      </c>
    </row>
    <row r="132" spans="1:27" x14ac:dyDescent="0.2">
      <c r="A132" s="49"/>
      <c r="B132" s="49"/>
      <c r="C132" s="29"/>
      <c r="D132" s="49" t="s">
        <v>243</v>
      </c>
      <c r="E132" s="31" t="s">
        <v>244</v>
      </c>
      <c r="F132" s="33">
        <f>F133+F134+F135</f>
        <v>516.61575882999989</v>
      </c>
      <c r="G132" s="33">
        <f t="shared" ref="G132:BK132" si="25">G133+G134+G135</f>
        <v>1596.1536969200004</v>
      </c>
      <c r="H132" s="33">
        <f t="shared" si="25"/>
        <v>907.27292593000016</v>
      </c>
      <c r="I132" s="33">
        <f t="shared" si="25"/>
        <v>852.62170596999988</v>
      </c>
      <c r="J132" s="33">
        <f t="shared" si="25"/>
        <v>814.99083938000012</v>
      </c>
      <c r="K132" s="33">
        <f t="shared" si="25"/>
        <v>447.27349349999992</v>
      </c>
      <c r="L132" s="33">
        <f t="shared" si="25"/>
        <v>485.81961169000004</v>
      </c>
      <c r="M132" s="33">
        <f t="shared" si="25"/>
        <v>765.46782991000009</v>
      </c>
      <c r="N132" s="33">
        <f t="shared" si="25"/>
        <v>684.17982328999994</v>
      </c>
      <c r="O132" s="33">
        <f t="shared" si="25"/>
        <v>663.57882684000003</v>
      </c>
      <c r="P132" s="33">
        <f t="shared" si="25"/>
        <v>641.23564534999991</v>
      </c>
      <c r="Q132" s="33">
        <f t="shared" si="25"/>
        <v>627.44374398999992</v>
      </c>
      <c r="R132" s="33">
        <f t="shared" si="25"/>
        <v>1452.1915030000002</v>
      </c>
      <c r="S132" s="33">
        <f t="shared" si="25"/>
        <v>532.91529642</v>
      </c>
      <c r="T132" s="33">
        <f t="shared" si="25"/>
        <v>712.07913225000004</v>
      </c>
      <c r="U132" s="33">
        <f t="shared" si="25"/>
        <v>613.19195979000017</v>
      </c>
      <c r="V132" s="33">
        <f t="shared" si="25"/>
        <v>757.26372415999992</v>
      </c>
      <c r="W132" s="33">
        <f t="shared" si="25"/>
        <v>766.20653973999993</v>
      </c>
      <c r="X132" s="33">
        <f t="shared" si="25"/>
        <v>734.33637286999988</v>
      </c>
      <c r="Y132" s="33">
        <f t="shared" si="25"/>
        <v>542.50527235000015</v>
      </c>
      <c r="Z132" s="33">
        <f t="shared" si="25"/>
        <v>529.93618844999992</v>
      </c>
      <c r="AA132" s="33">
        <f t="shared" si="25"/>
        <v>1595.30814491</v>
      </c>
    </row>
    <row r="133" spans="1:27" x14ac:dyDescent="0.2">
      <c r="A133" s="12">
        <v>1</v>
      </c>
      <c r="B133" s="49">
        <v>1</v>
      </c>
      <c r="C133" s="29"/>
      <c r="D133" s="49" t="s">
        <v>245</v>
      </c>
      <c r="E133" s="30" t="s">
        <v>246</v>
      </c>
      <c r="F133" s="34">
        <v>313.20042063999995</v>
      </c>
      <c r="G133" s="34">
        <v>419.74524961999998</v>
      </c>
      <c r="H133" s="34">
        <v>394.55704339000005</v>
      </c>
      <c r="I133" s="34">
        <v>313.83638436000001</v>
      </c>
      <c r="J133" s="34">
        <v>316.60583172999998</v>
      </c>
      <c r="K133" s="34">
        <v>297.54409844999998</v>
      </c>
      <c r="L133" s="34">
        <v>302.67842101999997</v>
      </c>
      <c r="M133" s="34">
        <v>280.44573330000009</v>
      </c>
      <c r="N133" s="34">
        <v>301.01764215999998</v>
      </c>
      <c r="O133" s="34">
        <v>277.30152142999987</v>
      </c>
      <c r="P133" s="34">
        <v>240.72961756999996</v>
      </c>
      <c r="Q133" s="34">
        <v>251.85370123000001</v>
      </c>
      <c r="R133" s="34">
        <v>271.75778774000008</v>
      </c>
      <c r="S133" s="34">
        <v>262.85970595999999</v>
      </c>
      <c r="T133" s="34">
        <v>260.57677060000003</v>
      </c>
      <c r="U133" s="34">
        <v>273.17991729000011</v>
      </c>
      <c r="V133" s="34">
        <v>249.77639829</v>
      </c>
      <c r="W133" s="34">
        <v>264.16132587999999</v>
      </c>
      <c r="X133" s="34">
        <v>250.34662686999997</v>
      </c>
      <c r="Y133" s="34">
        <v>261.15995991000005</v>
      </c>
      <c r="Z133" s="34">
        <v>283.64690298999994</v>
      </c>
      <c r="AA133" s="34">
        <v>327.59941896999993</v>
      </c>
    </row>
    <row r="134" spans="1:27" x14ac:dyDescent="0.2">
      <c r="A134" s="12">
        <v>1</v>
      </c>
      <c r="B134" s="49">
        <v>1</v>
      </c>
      <c r="C134" s="29"/>
      <c r="D134" s="49" t="s">
        <v>247</v>
      </c>
      <c r="E134" s="30" t="s">
        <v>248</v>
      </c>
      <c r="F134" s="34">
        <v>203.39348416999999</v>
      </c>
      <c r="G134" s="34">
        <v>1176.4043557000005</v>
      </c>
      <c r="H134" s="34">
        <v>512.71176503000004</v>
      </c>
      <c r="I134" s="34">
        <v>538.78127148999988</v>
      </c>
      <c r="J134" s="34">
        <v>498.38093255000013</v>
      </c>
      <c r="K134" s="34">
        <v>149.72939109999996</v>
      </c>
      <c r="L134" s="34">
        <v>183.14118550000006</v>
      </c>
      <c r="M134" s="34">
        <v>485.02206025000004</v>
      </c>
      <c r="N134" s="34">
        <v>383.16216995999997</v>
      </c>
      <c r="O134" s="34">
        <v>386.27730006000013</v>
      </c>
      <c r="P134" s="34">
        <v>400.50602485999997</v>
      </c>
      <c r="Q134" s="34">
        <v>375.59000610999988</v>
      </c>
      <c r="R134" s="34">
        <v>1180.4336296000001</v>
      </c>
      <c r="S134" s="34">
        <v>270.05553987000002</v>
      </c>
      <c r="T134" s="34">
        <v>451.50228174000006</v>
      </c>
      <c r="U134" s="34">
        <v>340.01197338000003</v>
      </c>
      <c r="V134" s="34">
        <v>507.48728920999991</v>
      </c>
      <c r="W134" s="34">
        <v>502.0451771299999</v>
      </c>
      <c r="X134" s="34">
        <v>483.98969228999988</v>
      </c>
      <c r="Y134" s="34">
        <v>281.34523150000007</v>
      </c>
      <c r="Z134" s="34">
        <v>246.26958279000002</v>
      </c>
      <c r="AA134" s="34">
        <v>1267.7053069400001</v>
      </c>
    </row>
    <row r="135" spans="1:27" x14ac:dyDescent="0.2">
      <c r="A135" s="12">
        <v>1</v>
      </c>
      <c r="B135" s="49">
        <v>1</v>
      </c>
      <c r="C135" s="29"/>
      <c r="D135" s="49" t="s">
        <v>249</v>
      </c>
      <c r="E135" s="30" t="s">
        <v>250</v>
      </c>
      <c r="F135" s="34">
        <v>2.1854020000000005E-2</v>
      </c>
      <c r="G135" s="34">
        <v>4.0915999999999999E-3</v>
      </c>
      <c r="H135" s="34">
        <v>4.1175100000000004E-3</v>
      </c>
      <c r="I135" s="34">
        <v>4.0501199999999999E-3</v>
      </c>
      <c r="J135" s="34">
        <v>4.0750999999999999E-3</v>
      </c>
      <c r="K135" s="34">
        <v>3.9500000000000003E-6</v>
      </c>
      <c r="L135" s="34">
        <v>5.1699999999999996E-6</v>
      </c>
      <c r="M135" s="34">
        <v>3.6360000000000004E-5</v>
      </c>
      <c r="N135" s="34">
        <v>1.117E-5</v>
      </c>
      <c r="O135" s="34">
        <v>5.3499999999999996E-6</v>
      </c>
      <c r="P135" s="34">
        <v>2.92E-6</v>
      </c>
      <c r="Q135" s="34">
        <v>3.6650000000000003E-5</v>
      </c>
      <c r="R135" s="34">
        <v>8.5660000000000003E-5</v>
      </c>
      <c r="S135" s="34">
        <v>5.0590000000000002E-5</v>
      </c>
      <c r="T135" s="34">
        <v>7.9909999999999999E-5</v>
      </c>
      <c r="U135" s="34">
        <v>6.9120000000000002E-5</v>
      </c>
      <c r="V135" s="34">
        <v>3.6659999999999998E-5</v>
      </c>
      <c r="W135" s="34">
        <v>3.6730000000000002E-5</v>
      </c>
      <c r="X135" s="34">
        <v>5.3709999999999999E-5</v>
      </c>
      <c r="Y135" s="34">
        <v>8.0940000000000008E-5</v>
      </c>
      <c r="Z135" s="34">
        <v>1.9702669999999999E-2</v>
      </c>
      <c r="AA135" s="34">
        <v>3.4190000000000002E-3</v>
      </c>
    </row>
    <row r="136" spans="1:27" x14ac:dyDescent="0.2">
      <c r="A136" s="12">
        <v>1</v>
      </c>
      <c r="B136" s="49">
        <v>1</v>
      </c>
      <c r="C136" s="29"/>
      <c r="D136" s="49" t="s">
        <v>251</v>
      </c>
      <c r="E136" s="31" t="s">
        <v>252</v>
      </c>
      <c r="F136" s="34">
        <v>9.9678400000000007</v>
      </c>
      <c r="G136" s="34">
        <v>10.011760000000001</v>
      </c>
      <c r="H136" s="34">
        <v>10.033440000000001</v>
      </c>
      <c r="I136" s="34">
        <v>9.9409200000000002</v>
      </c>
      <c r="J136" s="34">
        <v>9.9183599999999998</v>
      </c>
      <c r="K136" s="34">
        <v>9.8317599999999992</v>
      </c>
      <c r="L136" s="34">
        <v>9.8148</v>
      </c>
      <c r="M136" s="34">
        <v>9.8075200000000002</v>
      </c>
      <c r="N136" s="34">
        <v>9.7694399999999995</v>
      </c>
      <c r="O136" s="34">
        <v>9.7986400000000007</v>
      </c>
      <c r="P136" s="34">
        <v>9.7918000000000003</v>
      </c>
      <c r="Q136" s="34">
        <v>9.7788000000000004</v>
      </c>
      <c r="R136" s="34">
        <v>9.7782400000000003</v>
      </c>
      <c r="S136" s="34">
        <v>9.7772400000000008</v>
      </c>
      <c r="T136" s="34">
        <v>9.8092400000000008</v>
      </c>
      <c r="U136" s="34">
        <v>9.7910799999999991</v>
      </c>
      <c r="V136" s="34">
        <v>9.7812000000000001</v>
      </c>
      <c r="W136" s="34">
        <v>9.7997999999999994</v>
      </c>
      <c r="X136" s="34">
        <v>9.8122799999999994</v>
      </c>
      <c r="Y136" s="34">
        <v>9.8596000000000004</v>
      </c>
      <c r="Z136" s="34">
        <v>9.8244000000000007</v>
      </c>
      <c r="AA136" s="34">
        <v>9.8360000000000003</v>
      </c>
    </row>
    <row r="137" spans="1:27" x14ac:dyDescent="0.2">
      <c r="A137" s="49"/>
      <c r="B137" s="49"/>
      <c r="C137" s="29"/>
      <c r="D137" s="49"/>
      <c r="E137" s="18" t="s">
        <v>253</v>
      </c>
      <c r="F137" s="35">
        <f t="shared" ref="F137:BQ137" si="26">SUM(F97,F103,F110,F114,F124,F125,F129,F132,F136)</f>
        <v>31438.794666080008</v>
      </c>
      <c r="G137" s="35">
        <f t="shared" si="26"/>
        <v>36925.327640745003</v>
      </c>
      <c r="H137" s="35">
        <f t="shared" si="26"/>
        <v>34922.599175219999</v>
      </c>
      <c r="I137" s="35">
        <f t="shared" si="26"/>
        <v>34598.702425759999</v>
      </c>
      <c r="J137" s="35">
        <f t="shared" si="26"/>
        <v>33773.852476754997</v>
      </c>
      <c r="K137" s="35">
        <f t="shared" si="26"/>
        <v>31505.478779544999</v>
      </c>
      <c r="L137" s="35">
        <f t="shared" si="26"/>
        <v>31782.79765448</v>
      </c>
      <c r="M137" s="35">
        <f t="shared" si="26"/>
        <v>34103.702866845008</v>
      </c>
      <c r="N137" s="35">
        <f t="shared" si="26"/>
        <v>37922.644618894992</v>
      </c>
      <c r="O137" s="35">
        <f t="shared" si="26"/>
        <v>36942.005685099997</v>
      </c>
      <c r="P137" s="35">
        <f t="shared" si="26"/>
        <v>35069.777620764995</v>
      </c>
      <c r="Q137" s="35">
        <f t="shared" si="26"/>
        <v>40650.557580194996</v>
      </c>
      <c r="R137" s="35">
        <f t="shared" si="26"/>
        <v>37185.111971934995</v>
      </c>
      <c r="S137" s="35">
        <f t="shared" si="26"/>
        <v>36890.382401744995</v>
      </c>
      <c r="T137" s="35">
        <f t="shared" si="26"/>
        <v>34409.930152734996</v>
      </c>
      <c r="U137" s="35">
        <f t="shared" si="26"/>
        <v>36240.603808690001</v>
      </c>
      <c r="V137" s="35">
        <f t="shared" si="26"/>
        <v>37267.847481749995</v>
      </c>
      <c r="W137" s="35">
        <f t="shared" si="26"/>
        <v>35368.247977360006</v>
      </c>
      <c r="X137" s="35">
        <f t="shared" si="26"/>
        <v>34907.564203429989</v>
      </c>
      <c r="Y137" s="35">
        <f t="shared" si="26"/>
        <v>36269.121328629997</v>
      </c>
      <c r="Z137" s="35">
        <f t="shared" si="26"/>
        <v>33913.218949620001</v>
      </c>
      <c r="AA137" s="35">
        <f t="shared" si="26"/>
        <v>38668.619782930007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HB</vt:lpstr>
      <vt:lpstr>IB</vt:lpstr>
      <vt:lpstr>ВВ</vt:lpstr>
      <vt:lpstr>HB_b</vt:lpstr>
      <vt:lpstr>IB_b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Тарнавський Мирослав Олександрович</dc:creator>
  <cp:lastModifiedBy>Myroslav Tarnavskyi</cp:lastModifiedBy>
  <dcterms:created xsi:type="dcterms:W3CDTF">2020-06-17T08:08:00Z</dcterms:created>
  <dcterms:modified xsi:type="dcterms:W3CDTF">2020-06-17T14:32:49Z</dcterms:modified>
</cp:coreProperties>
</file>