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egular_Current Analysis\Inflation Report\2018.07\"/>
    </mc:Choice>
  </mc:AlternateContent>
  <bookViews>
    <workbookView xWindow="0" yWindow="0" windowWidth="28800" windowHeight="11235"/>
  </bookViews>
  <sheets>
    <sheet name="Forecas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_________tab06" localSheetId="0">#REF!</definedName>
    <definedName name="___________tab06">#REF!</definedName>
    <definedName name="___________tab07" localSheetId="0">#REF!</definedName>
    <definedName name="___________tab07">#REF!</definedName>
    <definedName name="___________Tab1" localSheetId="0">#REF!</definedName>
    <definedName name="___________Tab1">#REF!</definedName>
    <definedName name="___________UKR1" localSheetId="0">#REF!</definedName>
    <definedName name="___________UKR1">#REF!</definedName>
    <definedName name="___________UKR2" localSheetId="0">#REF!</definedName>
    <definedName name="___________UKR2">#REF!</definedName>
    <definedName name="___________UKR3" localSheetId="0">#REF!</definedName>
    <definedName name="___________UKR3">#REF!</definedName>
    <definedName name="__________tab06" localSheetId="0">#REF!</definedName>
    <definedName name="__________tab06">#REF!</definedName>
    <definedName name="__________tab07" localSheetId="0">#REF!</definedName>
    <definedName name="__________tab07">#REF!</definedName>
    <definedName name="__________Tab1" localSheetId="0">#REF!</definedName>
    <definedName name="__________Tab1">#REF!</definedName>
    <definedName name="__________UKR1" localSheetId="0">#REF!</definedName>
    <definedName name="__________UKR1">#REF!</definedName>
    <definedName name="__________UKR2" localSheetId="0">#REF!</definedName>
    <definedName name="__________UKR2">#REF!</definedName>
    <definedName name="__________UKR3" localSheetId="0">#REF!</definedName>
    <definedName name="__________UKR3">#REF!</definedName>
    <definedName name="_________tab06" localSheetId="0">#REF!</definedName>
    <definedName name="_________tab06">#REF!</definedName>
    <definedName name="_________tab07" localSheetId="0">#REF!</definedName>
    <definedName name="_________tab07">#REF!</definedName>
    <definedName name="_________Tab1" localSheetId="0">#REF!</definedName>
    <definedName name="_________Tab1">#REF!</definedName>
    <definedName name="_________UKR1" localSheetId="0">#REF!</definedName>
    <definedName name="_________UKR1">#REF!</definedName>
    <definedName name="_________UKR2" localSheetId="0">#REF!</definedName>
    <definedName name="_________UKR2">#REF!</definedName>
    <definedName name="_________UKR3" localSheetId="0">#REF!</definedName>
    <definedName name="_________UKR3">#REF!</definedName>
    <definedName name="________tab06" localSheetId="0">#REF!</definedName>
    <definedName name="________tab06">#REF!</definedName>
    <definedName name="________tab07" localSheetId="0">#REF!</definedName>
    <definedName name="________tab07">#REF!</definedName>
    <definedName name="________Tab1" localSheetId="0">#REF!</definedName>
    <definedName name="________Tab1">#REF!</definedName>
    <definedName name="________UKR1" localSheetId="0">#REF!</definedName>
    <definedName name="________UKR1">#REF!</definedName>
    <definedName name="________UKR2" localSheetId="0">#REF!</definedName>
    <definedName name="________UKR2">#REF!</definedName>
    <definedName name="________UKR3" localSheetId="0">#REF!</definedName>
    <definedName name="________UKR3">#REF!</definedName>
    <definedName name="_______tab06" localSheetId="0">#REF!</definedName>
    <definedName name="_______tab06">#REF!</definedName>
    <definedName name="_______tab07" localSheetId="0">#REF!</definedName>
    <definedName name="_______tab07">#REF!</definedName>
    <definedName name="_______Tab1" localSheetId="0">#REF!</definedName>
    <definedName name="_______Tab1">#REF!</definedName>
    <definedName name="_______UKR1" localSheetId="0">#REF!</definedName>
    <definedName name="_______UKR1">#REF!</definedName>
    <definedName name="_______UKR2" localSheetId="0">#REF!</definedName>
    <definedName name="_______UKR2">#REF!</definedName>
    <definedName name="_______UKR3" localSheetId="0">#REF!</definedName>
    <definedName name="_______UKR3">#REF!</definedName>
    <definedName name="______tab06" localSheetId="0">#REF!</definedName>
    <definedName name="______tab06">#REF!</definedName>
    <definedName name="______tab07" localSheetId="0">#REF!</definedName>
    <definedName name="______tab07">#REF!</definedName>
    <definedName name="______Tab1" localSheetId="0">#REF!</definedName>
    <definedName name="______Tab1">#REF!</definedName>
    <definedName name="______UKR1" localSheetId="0">#REF!</definedName>
    <definedName name="______UKR1">#REF!</definedName>
    <definedName name="______UKR2" localSheetId="0">#REF!</definedName>
    <definedName name="______UKR2">#REF!</definedName>
    <definedName name="______UKR3" localSheetId="0">#REF!</definedName>
    <definedName name="______UKR3">#REF!</definedName>
    <definedName name="_____tab06" localSheetId="0">#REF!</definedName>
    <definedName name="_____tab06">#REF!</definedName>
    <definedName name="_____tab07" localSheetId="0">#REF!</definedName>
    <definedName name="_____tab07">#REF!</definedName>
    <definedName name="_____Tab1" localSheetId="0">#REF!</definedName>
    <definedName name="_____Tab1">#REF!</definedName>
    <definedName name="_____UKR1" localSheetId="0">#REF!</definedName>
    <definedName name="_____UKR1">#REF!</definedName>
    <definedName name="_____UKR2" localSheetId="0">#REF!</definedName>
    <definedName name="_____UKR2">#REF!</definedName>
    <definedName name="_____UKR3" localSheetId="0">#REF!</definedName>
    <definedName name="_____UKR3">#REF!</definedName>
    <definedName name="____tab06" localSheetId="0">#REF!</definedName>
    <definedName name="____tab06">#REF!</definedName>
    <definedName name="____tab07" localSheetId="0">#REF!</definedName>
    <definedName name="____tab07">#REF!</definedName>
    <definedName name="____Tab1" localSheetId="0">#REF!</definedName>
    <definedName name="____Tab1">#REF!</definedName>
    <definedName name="____UKR1" localSheetId="0">#REF!</definedName>
    <definedName name="____UKR1">#REF!</definedName>
    <definedName name="____UKR2" localSheetId="0">#REF!</definedName>
    <definedName name="____UKR2">#REF!</definedName>
    <definedName name="____UKR3" localSheetId="0">#REF!</definedName>
    <definedName name="____UKR3">#REF!</definedName>
    <definedName name="___tab06" localSheetId="0">#REF!</definedName>
    <definedName name="___tab06">#REF!</definedName>
    <definedName name="___tab07" localSheetId="0">#REF!</definedName>
    <definedName name="___tab07">#REF!</definedName>
    <definedName name="___Tab1" localSheetId="0">#REF!</definedName>
    <definedName name="___Tab1">#REF!</definedName>
    <definedName name="___UKR1" localSheetId="0">#REF!</definedName>
    <definedName name="___UKR1">#REF!</definedName>
    <definedName name="___UKR2" localSheetId="0">#REF!</definedName>
    <definedName name="___UKR2">#REF!</definedName>
    <definedName name="___UKR3" localSheetId="0">#REF!</definedName>
    <definedName name="___UKR3">#REF!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1" localSheetId="0">#REF!</definedName>
    <definedName name="__Tab1">#REF!</definedName>
    <definedName name="__UKR1" localSheetId="0">#REF!</definedName>
    <definedName name="__UKR1">#REF!</definedName>
    <definedName name="__UKR2" localSheetId="0">#REF!</definedName>
    <definedName name="__UKR2">#REF!</definedName>
    <definedName name="__UKR3" localSheetId="0">#REF!</definedName>
    <definedName name="__UKR3">#REF!</definedName>
    <definedName name="_2Macros_Import_.qbop" localSheetId="0">[1]!'[Macros Import].qbop'</definedName>
    <definedName name="_2Macros_Import_.qbop">[1]!'[Macros Import].qbop'</definedName>
    <definedName name="_cpi2" localSheetId="0">#REF!</definedName>
    <definedName name="_cpi2">#REF!</definedName>
    <definedName name="_DVM3" localSheetId="0">#REF!</definedName>
    <definedName name="_DVM3">#REF!</definedName>
    <definedName name="_Fill" localSheetId="0" hidden="1">#REF!</definedName>
    <definedName name="_Fill" hidden="1">#REF!</definedName>
    <definedName name="_M3" localSheetId="0">#REF!</definedName>
    <definedName name="_M3">#REF!</definedName>
    <definedName name="_Mn2" localSheetId="0" hidden="1">{#N/A,#N/A,FALSE,"т02бд"}</definedName>
    <definedName name="_Mn2" hidden="1">{#N/A,#N/A,FALSE,"т02бд"}</definedName>
    <definedName name="_t04" localSheetId="0" hidden="1">{#N/A,#N/A,FALSE,"т04"}</definedName>
    <definedName name="_t04" hidden="1">{#N/A,#N/A,FALSE,"т04"}</definedName>
    <definedName name="_t06" localSheetId="0" hidden="1">{#N/A,#N/A,FALSE,"т04"}</definedName>
    <definedName name="_t06" hidden="1">{#N/A,#N/A,FALSE,"т04"}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UKR1" localSheetId="0">#REF!</definedName>
    <definedName name="_UKR1">#REF!</definedName>
    <definedName name="_UKR2" localSheetId="0">#REF!</definedName>
    <definedName name="_UKR2">#REF!</definedName>
    <definedName name="_UKR3" localSheetId="0">#REF!</definedName>
    <definedName name="_UKR3">#REF!</definedName>
    <definedName name="_VM3" localSheetId="0">#REF!</definedName>
    <definedName name="_VM3">#REF!</definedName>
    <definedName name="_wpi2" localSheetId="0">#REF!</definedName>
    <definedName name="_wpi2">#REF!</definedName>
    <definedName name="a" localSheetId="0">#REF!</definedName>
    <definedName name="a">#REF!</definedName>
    <definedName name="aaa" localSheetId="0" hidden="1">{#N/A,#N/A,FALSE,"т02бд"}</definedName>
    <definedName name="aaa" hidden="1">{#N/A,#N/A,FALSE,"т02бд"}</definedName>
    <definedName name="AGR">[2]C!$L$14</definedName>
    <definedName name="AGR_F" localSheetId="0">#REF!</definedName>
    <definedName name="AGR_F">#REF!</definedName>
    <definedName name="AGR_P" localSheetId="0">#REF!</definedName>
    <definedName name="AGR_P">#REF!</definedName>
    <definedName name="AGRM" localSheetId="0">#REF!</definedName>
    <definedName name="AGRM">#REF!</definedName>
    <definedName name="AGRMY" localSheetId="0">#REF!</definedName>
    <definedName name="AGRMY">#REF!</definedName>
    <definedName name="AGRR">[2]C!$L$15</definedName>
    <definedName name="AGRR_F" localSheetId="0">#REF!</definedName>
    <definedName name="AGRR_F">#REF!</definedName>
    <definedName name="AGRR_P" localSheetId="0">#REF!</definedName>
    <definedName name="AGRR_P">#REF!</definedName>
    <definedName name="AGRRMY" localSheetId="0">#REF!</definedName>
    <definedName name="AGRRMY">#REF!</definedName>
    <definedName name="AGRY" localSheetId="0">#REF!</definedName>
    <definedName name="AGRY">#REF!</definedName>
    <definedName name="All_Data" localSheetId="0">#REF!</definedName>
    <definedName name="All_Data">#REF!</definedName>
    <definedName name="asasa" localSheetId="0" hidden="1">{#N/A,#N/A,FALSE,"т02бд"}</definedName>
    <definedName name="asasa" hidden="1">{#N/A,#N/A,FALSE,"т02бд"}</definedName>
    <definedName name="b" localSheetId="0" hidden="1">{#N/A,#N/A,FALSE,"т02бд"}</definedName>
    <definedName name="b" hidden="1">{#N/A,#N/A,FALSE,"т02бд"}</definedName>
    <definedName name="Balance_of_payments" localSheetId="0">#REF!</definedName>
    <definedName name="Balance_of_payments">#REF!</definedName>
    <definedName name="BASE">[3]Links!$B$10</definedName>
    <definedName name="BASEMY">[3]Links!$B$55</definedName>
    <definedName name="BASEPA">[3]Links!$B$73</definedName>
    <definedName name="BASEY">[3]Links!$B$19</definedName>
    <definedName name="BAZA">'[4]Мульт-ор М2, швидкість'!$E$1:$E$65536</definedName>
    <definedName name="bbb" localSheetId="0" hidden="1">{#N/A,#N/A,FALSE,"т02бд"}</definedName>
    <definedName name="bbb" hidden="1">{#N/A,#N/A,FALSE,"т02бд"}</definedName>
    <definedName name="BDEF">[2]C!$L$35</definedName>
    <definedName name="BDEF_f" localSheetId="0">#REF!</definedName>
    <definedName name="BDEF_f">#REF!</definedName>
    <definedName name="BDEFG" localSheetId="0">#REF!</definedName>
    <definedName name="BDEFG">#REF!</definedName>
    <definedName name="BDEFgdp_f" localSheetId="0">#REF!</definedName>
    <definedName name="BDEFgdp_f">#REF!</definedName>
    <definedName name="BDEFM" localSheetId="0">#REF!</definedName>
    <definedName name="BDEFM">#REF!</definedName>
    <definedName name="BDEFMG" localSheetId="0">#REF!</definedName>
    <definedName name="BDEFMG">#REF!</definedName>
    <definedName name="BEXP">[2]C!$L$34</definedName>
    <definedName name="BEXP_F" localSheetId="0">#REF!</definedName>
    <definedName name="BEXP_F">#REF!</definedName>
    <definedName name="BEXP_P" localSheetId="0">#REF!</definedName>
    <definedName name="BEXP_P">#REF!</definedName>
    <definedName name="BEXPG" localSheetId="0">#REF!</definedName>
    <definedName name="BEXPG">#REF!</definedName>
    <definedName name="BEXPgdp_f" localSheetId="0">#REF!</definedName>
    <definedName name="BEXPgdp_f">#REF!</definedName>
    <definedName name="BEXPM" localSheetId="0">#REF!</definedName>
    <definedName name="BEXPM">#REF!</definedName>
    <definedName name="BEXPMG" localSheetId="0">#REF!</definedName>
    <definedName name="BEXPMG">#REF!</definedName>
    <definedName name="BGS">[2]C!$L$43</definedName>
    <definedName name="BGSG" localSheetId="0">#REF!</definedName>
    <definedName name="BGSG">#REF!</definedName>
    <definedName name="BGSM" localSheetId="0">#REF!</definedName>
    <definedName name="BGSM">#REF!</definedName>
    <definedName name="BGSMG" localSheetId="0">#REF!</definedName>
    <definedName name="BGSMG">#REF!</definedName>
    <definedName name="BGSY" localSheetId="0">#REF!</definedName>
    <definedName name="BGSY">#REF!</definedName>
    <definedName name="BGSYG" localSheetId="0">#REF!</definedName>
    <definedName name="BGSYG">#REF!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[2]C!$L$32</definedName>
    <definedName name="BREV_F" localSheetId="0">#REF!</definedName>
    <definedName name="BREV_F">#REF!</definedName>
    <definedName name="BREV_P" localSheetId="0">#REF!</definedName>
    <definedName name="BREV_P">#REF!</definedName>
    <definedName name="BREVG" localSheetId="0">#REF!</definedName>
    <definedName name="BREVG">#REF!</definedName>
    <definedName name="BREVgdp_f" localSheetId="0">#REF!</definedName>
    <definedName name="BREVgdp_f">#REF!</definedName>
    <definedName name="BREVM" localSheetId="0">#REF!</definedName>
    <definedName name="BREVM">#REF!</definedName>
    <definedName name="BREVMG" localSheetId="0">#REF!</definedName>
    <definedName name="BREVMG">#REF!</definedName>
    <definedName name="BRO" localSheetId="0">#REF!</definedName>
    <definedName name="BRO">#REF!</definedName>
    <definedName name="BudArrears" localSheetId="0">#REF!</definedName>
    <definedName name="BudArrears">#REF!</definedName>
    <definedName name="budfin" localSheetId="0">#REF!</definedName>
    <definedName name="budfin">#REF!</definedName>
    <definedName name="Budget" localSheetId="0">#REF!</definedName>
    <definedName name="Budget">#REF!</definedName>
    <definedName name="budget_financing" localSheetId="0">#REF!</definedName>
    <definedName name="budget_financing">#REF!</definedName>
    <definedName name="bull" localSheetId="0">#REF!</definedName>
    <definedName name="bull">#REF!</definedName>
    <definedName name="Central" localSheetId="0">#REF!</definedName>
    <definedName name="Central">#REF!</definedName>
    <definedName name="CONS_f" localSheetId="0">#REF!</definedName>
    <definedName name="CONS_f">#REF!</definedName>
    <definedName name="CPI" localSheetId="0">#REF!</definedName>
    <definedName name="CPI">#REF!</definedName>
    <definedName name="CPI_F" localSheetId="0">#REF!</definedName>
    <definedName name="CPI_F">#REF!</definedName>
    <definedName name="CPI_I" localSheetId="0">#REF!</definedName>
    <definedName name="CPI_I">#REF!</definedName>
    <definedName name="CPI_P" localSheetId="0">#REF!</definedName>
    <definedName name="CPI_P">#REF!</definedName>
    <definedName name="CPIA_f" localSheetId="0">#REF!</definedName>
    <definedName name="CPIA_f">#REF!</definedName>
    <definedName name="CPIADDR" localSheetId="0">#REF!</definedName>
    <definedName name="CPIADDR">#REF!</definedName>
    <definedName name="CPIAVG">[2]C!$L$9</definedName>
    <definedName name="CPIAVG_F" localSheetId="0">#REF!</definedName>
    <definedName name="CPIAVG_F">#REF!</definedName>
    <definedName name="CPIAVG_P" localSheetId="0">#REF!</definedName>
    <definedName name="CPIAVG_P">#REF!</definedName>
    <definedName name="CPICA" localSheetId="0">#REF!</definedName>
    <definedName name="CPICA">#REF!</definedName>
    <definedName name="CPIF" localSheetId="0">#REF!</definedName>
    <definedName name="CPIF">#REF!</definedName>
    <definedName name="CPIF_F" localSheetId="0">#REF!</definedName>
    <definedName name="CPIF_F">#REF!</definedName>
    <definedName name="CPIFA_f" localSheetId="0">#REF!</definedName>
    <definedName name="CPIFA_f">#REF!</definedName>
    <definedName name="CPIFAVG_F" localSheetId="0">#REF!</definedName>
    <definedName name="CPIFAVG_F">#REF!</definedName>
    <definedName name="CPIFCA" localSheetId="0">#REF!</definedName>
    <definedName name="CPIFCA">#REF!</definedName>
    <definedName name="CPIFmov_f" localSheetId="0">#REF!</definedName>
    <definedName name="CPIFmov_f">#REF!</definedName>
    <definedName name="CPIFMY" localSheetId="0">#REF!</definedName>
    <definedName name="CPIFMY">#REF!</definedName>
    <definedName name="CPIFMYA" localSheetId="0">#REF!</definedName>
    <definedName name="CPIFMYA">#REF!</definedName>
    <definedName name="CPIFY" localSheetId="0">#REF!</definedName>
    <definedName name="CPIFY">#REF!</definedName>
    <definedName name="CPImov_f" localSheetId="0">#REF!</definedName>
    <definedName name="CPImov_f">#REF!</definedName>
    <definedName name="CPIMY" localSheetId="0">#REF!</definedName>
    <definedName name="CPIMY">#REF!</definedName>
    <definedName name="cpimya" localSheetId="0">#REF!</definedName>
    <definedName name="cpimya">#REF!</definedName>
    <definedName name="CPINF" localSheetId="0">#REF!</definedName>
    <definedName name="CPINF">#REF!</definedName>
    <definedName name="CPINF_F" localSheetId="0">#REF!</definedName>
    <definedName name="CPINF_F">#REF!</definedName>
    <definedName name="CPINFA_f" localSheetId="0">#REF!</definedName>
    <definedName name="CPINFA_f">#REF!</definedName>
    <definedName name="CPINFAVG_F" localSheetId="0">#REF!</definedName>
    <definedName name="CPINFAVG_F">#REF!</definedName>
    <definedName name="CPINFCA" localSheetId="0">#REF!</definedName>
    <definedName name="CPINFCA">#REF!</definedName>
    <definedName name="CPINFmov_f" localSheetId="0">#REF!</definedName>
    <definedName name="CPINFmov_f">#REF!</definedName>
    <definedName name="CPINFMY" localSheetId="0">#REF!</definedName>
    <definedName name="CPINFMY">#REF!</definedName>
    <definedName name="CPINFMYA" localSheetId="0">#REF!</definedName>
    <definedName name="CPINFMYA">#REF!</definedName>
    <definedName name="CPINFY" localSheetId="0">#REF!</definedName>
    <definedName name="CPINFY">#REF!</definedName>
    <definedName name="CPIS" localSheetId="0">#REF!</definedName>
    <definedName name="CPIS">#REF!</definedName>
    <definedName name="CPIS_F" localSheetId="0">#REF!</definedName>
    <definedName name="CPIS_F">#REF!</definedName>
    <definedName name="CPISA_f" localSheetId="0">#REF!</definedName>
    <definedName name="CPISA_f">#REF!</definedName>
    <definedName name="CPISAVG_F" localSheetId="0">#REF!</definedName>
    <definedName name="CPISAVG_F">#REF!</definedName>
    <definedName name="CPISCA" localSheetId="0">#REF!</definedName>
    <definedName name="CPISCA">#REF!</definedName>
    <definedName name="CPISmov_f" localSheetId="0">#REF!</definedName>
    <definedName name="CPISmov_f">#REF!</definedName>
    <definedName name="CPISMY" localSheetId="0">#REF!</definedName>
    <definedName name="CPISMY">#REF!</definedName>
    <definedName name="CPISMYA" localSheetId="0">#REF!</definedName>
    <definedName name="CPISMYA">#REF!</definedName>
    <definedName name="CPISY" localSheetId="0">#REF!</definedName>
    <definedName name="CPISY">#REF!</definedName>
    <definedName name="CPIY" localSheetId="0">#REF!</definedName>
    <definedName name="CPIY">#REF!</definedName>
    <definedName name="CRED" localSheetId="0">#REF!</definedName>
    <definedName name="CRED">#REF!</definedName>
    <definedName name="CRED_F" localSheetId="0">#REF!</definedName>
    <definedName name="CRED_F">#REF!</definedName>
    <definedName name="CREDM" localSheetId="0">#REF!</definedName>
    <definedName name="CREDM">#REF!</definedName>
    <definedName name="CREDRATE" localSheetId="0">#REF!</definedName>
    <definedName name="CREDRATE">#REF!</definedName>
    <definedName name="CREDRATE_F" localSheetId="0">#REF!</definedName>
    <definedName name="CREDRATE_F">#REF!</definedName>
    <definedName name="CREDRM" localSheetId="0">#REF!</definedName>
    <definedName name="CREDRM">#REF!</definedName>
    <definedName name="CREDRTYA" localSheetId="0">#REF!</definedName>
    <definedName name="CREDRTYA">#REF!</definedName>
    <definedName name="CREDRY" localSheetId="0">#REF!</definedName>
    <definedName name="CREDRY">#REF!</definedName>
    <definedName name="CREDY" localSheetId="0">#REF!</definedName>
    <definedName name="CREDY">#REF!</definedName>
    <definedName name="CREDYN" localSheetId="0">#REF!</definedName>
    <definedName name="CREDYN">#REF!</definedName>
    <definedName name="CREDYND" localSheetId="0">#REF!</definedName>
    <definedName name="CREDYND">#REF!</definedName>
    <definedName name="CURR_f" localSheetId="0">#REF!</definedName>
    <definedName name="CURR_f">#REF!</definedName>
    <definedName name="Current_account" localSheetId="0">#REF!</definedName>
    <definedName name="Current_account">#REF!</definedName>
    <definedName name="CurrentM" localSheetId="0">#REF!</definedName>
    <definedName name="CurrentM">#REF!</definedName>
    <definedName name="D_SHARES_f" localSheetId="0">#REF!</definedName>
    <definedName name="D_SHARES_f">#REF!</definedName>
    <definedName name="date" localSheetId="0">#REF!</definedName>
    <definedName name="date">#REF!</definedName>
    <definedName name="DATES" localSheetId="0">#REF!</definedName>
    <definedName name="DATES">#REF!</definedName>
    <definedName name="DATESA" localSheetId="0">#REF!</definedName>
    <definedName name="DATESA">#REF!</definedName>
    <definedName name="DATESM" localSheetId="0">#REF!</definedName>
    <definedName name="DATESM">#REF!</definedName>
    <definedName name="DATESQ" localSheetId="0">#REF!</definedName>
    <definedName name="DATESQ">#REF!</definedName>
    <definedName name="DD_f" localSheetId="0">#REF!</definedName>
    <definedName name="DD_f">#REF!</definedName>
    <definedName name="DDN" localSheetId="0">#REF!</definedName>
    <definedName name="DDN">#REF!</definedName>
    <definedName name="DDNM" localSheetId="0">#REF!</definedName>
    <definedName name="DDNM">#REF!</definedName>
    <definedName name="DDNRM" localSheetId="0">#REF!</definedName>
    <definedName name="DDNRM">#REF!</definedName>
    <definedName name="DDNRY" localSheetId="0">#REF!</definedName>
    <definedName name="DDNRY">#REF!</definedName>
    <definedName name="DDNY" localSheetId="0">#REF!</definedName>
    <definedName name="DDNY">#REF!</definedName>
    <definedName name="DDNYN" localSheetId="0">#REF!</definedName>
    <definedName name="DDNYN">#REF!</definedName>
    <definedName name="DDNYND" localSheetId="0">#REF!</definedName>
    <definedName name="DDNYND">#REF!</definedName>
    <definedName name="DEFL" localSheetId="0">#REF!</definedName>
    <definedName name="DEFL">#REF!</definedName>
    <definedName name="defl2" localSheetId="0">#REF!</definedName>
    <definedName name="defl2">#REF!</definedName>
    <definedName name="DEPO" localSheetId="0">#REF!</definedName>
    <definedName name="DEPO">#REF!</definedName>
    <definedName name="DEPO_F" localSheetId="0">#REF!</definedName>
    <definedName name="DEPO_F">#REF!</definedName>
    <definedName name="DEPOM" localSheetId="0">#REF!</definedName>
    <definedName name="DEPOM">#REF!</definedName>
    <definedName name="DEPORATE" localSheetId="0">#REF!</definedName>
    <definedName name="DEPORATE">#REF!</definedName>
    <definedName name="DEPORATE_F" localSheetId="0">#REF!</definedName>
    <definedName name="DEPORATE_F">#REF!</definedName>
    <definedName name="DEPORM" localSheetId="0">#REF!</definedName>
    <definedName name="DEPORM">#REF!</definedName>
    <definedName name="DEPORTYA" localSheetId="0">#REF!</definedName>
    <definedName name="DEPORTYA">#REF!</definedName>
    <definedName name="DEPORY" localSheetId="0">#REF!</definedName>
    <definedName name="DEPORY">#REF!</definedName>
    <definedName name="DEPOY" localSheetId="0">#REF!</definedName>
    <definedName name="DEPOY">#REF!</definedName>
    <definedName name="DEPOYN" localSheetId="0">#REF!</definedName>
    <definedName name="DEPOYN">#REF!</definedName>
    <definedName name="DEPOYND" localSheetId="0">#REF!</definedName>
    <definedName name="DEPOYND">#REF!</definedName>
    <definedName name="dfdfdf" localSheetId="0" hidden="1">{#N/A,#N/A,FALSE,"т02бд"}</definedName>
    <definedName name="dfdfdf" hidden="1">{#N/A,#N/A,FALSE,"т02бд"}</definedName>
    <definedName name="Dif_1">[5]C!$N$146</definedName>
    <definedName name="Dif_2">[5]C!$BB$139</definedName>
    <definedName name="DUSAYA" localSheetId="0">#REF!</definedName>
    <definedName name="DUSAYA">#REF!</definedName>
    <definedName name="DVM0" localSheetId="0">#REF!</definedName>
    <definedName name="DVM0">#REF!</definedName>
    <definedName name="DVM0M" localSheetId="0">#REF!</definedName>
    <definedName name="DVM0M">#REF!</definedName>
    <definedName name="DVM0MC" localSheetId="0">#REF!</definedName>
    <definedName name="DVM0MC">#REF!</definedName>
    <definedName name="DVM3M" localSheetId="0">#REF!</definedName>
    <definedName name="DVM3M">#REF!</definedName>
    <definedName name="DVM3MC" localSheetId="0">#REF!</definedName>
    <definedName name="DVM3MC">#REF!</definedName>
    <definedName name="DVM3P" localSheetId="0">#REF!</definedName>
    <definedName name="DVM3P">#REF!</definedName>
    <definedName name="DWAGEYA" localSheetId="0">#REF!</definedName>
    <definedName name="DWAGEYA">#REF!</definedName>
    <definedName name="E">[2]C!$L$22</definedName>
    <definedName name="E_F" localSheetId="0">#REF!</definedName>
    <definedName name="E_F">#REF!</definedName>
    <definedName name="E_P" localSheetId="0">#REF!</definedName>
    <definedName name="E_P">#REF!</definedName>
    <definedName name="EdssBatchRange" localSheetId="0">#REF!</definedName>
    <definedName name="EdssBatchRange">#REF!</definedName>
    <definedName name="EGS">[2]C!$L$41</definedName>
    <definedName name="EGS_P" localSheetId="0">#REF!</definedName>
    <definedName name="EGS_P">#REF!</definedName>
    <definedName name="EGSG" localSheetId="0">#REF!</definedName>
    <definedName name="EGSG">#REF!</definedName>
    <definedName name="EGSM" localSheetId="0">#REF!</definedName>
    <definedName name="EGSM">#REF!</definedName>
    <definedName name="EGSMG" localSheetId="0">#REF!</definedName>
    <definedName name="EGSMG">#REF!</definedName>
    <definedName name="EGSY" localSheetId="0">#REF!</definedName>
    <definedName name="EGSY">#REF!</definedName>
    <definedName name="EGSYG" localSheetId="0">#REF!</definedName>
    <definedName name="EGSYG">#REF!</definedName>
    <definedName name="ENTL">[2]C!$L$17</definedName>
    <definedName name="ENTL_F" localSheetId="0">#REF!</definedName>
    <definedName name="ENTL_F">#REF!</definedName>
    <definedName name="ENTL_P" localSheetId="0">#REF!</definedName>
    <definedName name="ENTL_P">#REF!</definedName>
    <definedName name="ENTLMN" localSheetId="0">#REF!</definedName>
    <definedName name="ENTLMN">#REF!</definedName>
    <definedName name="ENTLY" localSheetId="0">#REF!</definedName>
    <definedName name="ENTLY">#REF!</definedName>
    <definedName name="ENTP">[2]C!$L$16</definedName>
    <definedName name="ENTP_F" localSheetId="0">#REF!</definedName>
    <definedName name="ENTP_F">#REF!</definedName>
    <definedName name="ENTP_P" localSheetId="0">#REF!</definedName>
    <definedName name="ENTP_P">#REF!</definedName>
    <definedName name="ENTPMN" localSheetId="0">#REF!</definedName>
    <definedName name="ENTPMN">#REF!</definedName>
    <definedName name="ENTPY" localSheetId="0">#REF!</definedName>
    <definedName name="ENTPY">#REF!</definedName>
    <definedName name="ENTS">[2]C!$L$18</definedName>
    <definedName name="ENTS_f" localSheetId="0">#REF!</definedName>
    <definedName name="ENTS_f">#REF!</definedName>
    <definedName name="ENTSM" localSheetId="0">#REF!</definedName>
    <definedName name="ENTSM">#REF!</definedName>
    <definedName name="ENTSMN" localSheetId="0">#REF!</definedName>
    <definedName name="ENTSMN">#REF!</definedName>
    <definedName name="EXP" localSheetId="0">#REF!</definedName>
    <definedName name="EXP">#REF!</definedName>
    <definedName name="Exp_GDP" localSheetId="0">#REF!</definedName>
    <definedName name="Exp_GDP">#REF!</definedName>
    <definedName name="Exp_nom" localSheetId="0">#REF!</definedName>
    <definedName name="Exp_nom">#REF!</definedName>
    <definedName name="EXPC" localSheetId="0">#REF!</definedName>
    <definedName name="EXPC">#REF!</definedName>
    <definedName name="EXPCP" localSheetId="0">#REF!</definedName>
    <definedName name="EXPCP">#REF!</definedName>
    <definedName name="EXPEND_f" localSheetId="0">#REF!</definedName>
    <definedName name="EXPEND_f">#REF!</definedName>
    <definedName name="EXPENDO_f" localSheetId="0">#REF!</definedName>
    <definedName name="EXPENDO_f">#REF!</definedName>
    <definedName name="EXPM" localSheetId="0">#REF!</definedName>
    <definedName name="EXPM">#REF!</definedName>
    <definedName name="EXPRCY" localSheetId="0">#REF!</definedName>
    <definedName name="EXPRCY">#REF!</definedName>
    <definedName name="EXPRM" localSheetId="0">#REF!</definedName>
    <definedName name="EXPRM">#REF!</definedName>
    <definedName name="EXRAVR">[2]C!$L$24</definedName>
    <definedName name="EXRAVR_P" localSheetId="0">#REF!</definedName>
    <definedName name="EXRAVR_P">#REF!</definedName>
    <definedName name="EXREND">[2]C!$L$25</definedName>
    <definedName name="EXREND_P" localSheetId="0">#REF!</definedName>
    <definedName name="EXREND_P">#REF!</definedName>
    <definedName name="f" localSheetId="0">#REF!</definedName>
    <definedName name="f">#REF!</definedName>
    <definedName name="FDI">[2]C!$L$40</definedName>
    <definedName name="fff" localSheetId="0" hidden="1">{#N/A,#N/A,FALSE,"т02бд"}</definedName>
    <definedName name="fff" hidden="1">{#N/A,#N/A,FALSE,"т02бд"}</definedName>
    <definedName name="fffffff" localSheetId="0" hidden="1">{#N/A,#N/A,FALSE,"т17-1банки (2)"}</definedName>
    <definedName name="fffffff" hidden="1">{#N/A,#N/A,FALSE,"т17-1банки (2)"}</definedName>
    <definedName name="fgf" localSheetId="0" hidden="1">{#N/A,#N/A,FALSE,"т02бд"}</definedName>
    <definedName name="fgf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0" hidden="1">{#N/A,#N/A,FALSE,"т02бд"}</definedName>
    <definedName name="fgfgfgfgfgf" hidden="1">{#N/A,#N/A,FALSE,"т02бд"}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>#REF!</definedName>
    <definedName name="g" localSheetId="0">#REF!</definedName>
    <definedName name="g">#REF!</definedName>
    <definedName name="GDP">[2]C!$L$6</definedName>
    <definedName name="GDP_F" localSheetId="0">#REF!</definedName>
    <definedName name="GDP_F">#REF!</definedName>
    <definedName name="GDP_P" localSheetId="0">#REF!</definedName>
    <definedName name="GDP_P">#REF!</definedName>
    <definedName name="GDPDme" localSheetId="0">#REF!</definedName>
    <definedName name="GDPDme">#REF!</definedName>
    <definedName name="GDPgrowth" localSheetId="0">#REF!</definedName>
    <definedName name="GDPgrowth">#REF!</definedName>
    <definedName name="GDPM" localSheetId="0">#REF!</definedName>
    <definedName name="GDPM">#REF!</definedName>
    <definedName name="GDPM_f" localSheetId="0">#REF!</definedName>
    <definedName name="GDPM_f">#REF!</definedName>
    <definedName name="GDPMNC_f" localSheetId="0">#REF!</definedName>
    <definedName name="GDPMNC_f">#REF!</definedName>
    <definedName name="GDPMY" localSheetId="0">#REF!</definedName>
    <definedName name="GDPMY">#REF!</definedName>
    <definedName name="GDPNC_f" localSheetId="0">#REF!</definedName>
    <definedName name="GDPNC_f">#REF!</definedName>
    <definedName name="GDPR">[2]C!$L$7</definedName>
    <definedName name="GDPR_F" localSheetId="0">#REF!</definedName>
    <definedName name="GDPR_F">#REF!</definedName>
    <definedName name="GDPR_P" localSheetId="0">#REF!</definedName>
    <definedName name="GDPR_P">#REF!</definedName>
    <definedName name="GDPRG_f" localSheetId="0">#REF!</definedName>
    <definedName name="GDPRG_f">#REF!</definedName>
    <definedName name="GDPRM" localSheetId="0">#REF!</definedName>
    <definedName name="GDPRM">#REF!</definedName>
    <definedName name="GDPRM_f" localSheetId="0">#REF!</definedName>
    <definedName name="GDPRM_f">#REF!</definedName>
    <definedName name="GDPRMG_f" localSheetId="0">#REF!</definedName>
    <definedName name="GDPRMG_f">#REF!</definedName>
    <definedName name="GDPRMOC_f" localSheetId="0">#REF!</definedName>
    <definedName name="GDPRMOC_f">#REF!</definedName>
    <definedName name="GDPRNC_f" localSheetId="0">#REF!</definedName>
    <definedName name="GDPRNC_f">#REF!</definedName>
    <definedName name="GDPY" localSheetId="0">#REF!</definedName>
    <definedName name="GDPY">#REF!</definedName>
    <definedName name="ggg" localSheetId="0" hidden="1">{#N/A,#N/A,FALSE,"т02бд"}</definedName>
    <definedName name="ggg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0" hidden="1">{#N/A,#N/A,FALSE,"т02бд"}</definedName>
    <definedName name="ghghghg" hidden="1">{#N/A,#N/A,FALSE,"т02бд"}</definedName>
    <definedName name="GNC" localSheetId="0">#REF!</definedName>
    <definedName name="GNC">#REF!</definedName>
    <definedName name="GNC_F" localSheetId="0">#REF!</definedName>
    <definedName name="GNC_F">#REF!</definedName>
    <definedName name="GNCM" localSheetId="0">#REF!</definedName>
    <definedName name="GNCM">#REF!</definedName>
    <definedName name="GNCMY" localSheetId="0">#REF!</definedName>
    <definedName name="GNCMY">#REF!</definedName>
    <definedName name="GNCR" localSheetId="0">#REF!</definedName>
    <definedName name="GNCR">#REF!</definedName>
    <definedName name="GNCR_F" localSheetId="0">#REF!</definedName>
    <definedName name="GNCR_F">#REF!</definedName>
    <definedName name="GNCRM" localSheetId="0">#REF!</definedName>
    <definedName name="GNCRM">#REF!</definedName>
    <definedName name="GNCRMY" localSheetId="0">#REF!</definedName>
    <definedName name="GNCRMY">#REF!</definedName>
    <definedName name="GNCY" localSheetId="0">#REF!</definedName>
    <definedName name="GNCY">#REF!</definedName>
    <definedName name="GOODS_f" localSheetId="0">#REF!</definedName>
    <definedName name="GOODS_f">#REF!</definedName>
    <definedName name="GRANT_f" localSheetId="0">#REF!</definedName>
    <definedName name="GRANT_f">#REF!</definedName>
    <definedName name="Gross_reserves" localSheetId="0">#REF!</definedName>
    <definedName name="Gross_reserves">#REF!</definedName>
    <definedName name="HERE" localSheetId="0">#REF!</definedName>
    <definedName name="HERE">#REF!</definedName>
    <definedName name="i" localSheetId="0" hidden="1">{#N/A,#N/A,FALSE,"т02бд"}</definedName>
    <definedName name="i" hidden="1">{#N/A,#N/A,FALSE,"т02бд"}</definedName>
    <definedName name="IGS">[2]C!$L$42</definedName>
    <definedName name="IGS_P" localSheetId="0">#REF!</definedName>
    <definedName name="IGS_P">#REF!</definedName>
    <definedName name="IGSG" localSheetId="0">#REF!</definedName>
    <definedName name="IGSG">#REF!</definedName>
    <definedName name="IGSM" localSheetId="0">#REF!</definedName>
    <definedName name="IGSM">#REF!</definedName>
    <definedName name="IGSMG" localSheetId="0">#REF!</definedName>
    <definedName name="IGSMG">#REF!</definedName>
    <definedName name="IGSY" localSheetId="0">#REF!</definedName>
    <definedName name="IGSY">#REF!</definedName>
    <definedName name="IGSYG" localSheetId="0">#REF!</definedName>
    <definedName name="IGSYG">#REF!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C" localSheetId="0">#REF!</definedName>
    <definedName name="INC">#REF!</definedName>
    <definedName name="INC_F" localSheetId="0">#REF!</definedName>
    <definedName name="INC_F">#REF!</definedName>
    <definedName name="INCBAL_f" localSheetId="0">#REF!</definedName>
    <definedName name="INCBAL_f">#REF!</definedName>
    <definedName name="INCC" localSheetId="0">#REF!</definedName>
    <definedName name="INCC">#REF!</definedName>
    <definedName name="INCC_f" localSheetId="0">#REF!</definedName>
    <definedName name="INCC_f">#REF!</definedName>
    <definedName name="INCCP" localSheetId="0">#REF!</definedName>
    <definedName name="INCCP">#REF!</definedName>
    <definedName name="INCCURR_f" localSheetId="0">#REF!</definedName>
    <definedName name="INCCURR_f">#REF!</definedName>
    <definedName name="INCM" localSheetId="0">#REF!</definedName>
    <definedName name="INCM">#REF!</definedName>
    <definedName name="INCO_f" localSheetId="0">#REF!</definedName>
    <definedName name="INCO_f">#REF!</definedName>
    <definedName name="INCRCY" localSheetId="0">#REF!</definedName>
    <definedName name="INCRCY">#REF!</definedName>
    <definedName name="INCRM" localSheetId="0">#REF!</definedName>
    <definedName name="INCRM">#REF!</definedName>
    <definedName name="IND">[2]C!$L$12</definedName>
    <definedName name="IND_F" localSheetId="0">#REF!</definedName>
    <definedName name="IND_F">#REF!</definedName>
    <definedName name="IND_P" localSheetId="0">#REF!</definedName>
    <definedName name="IND_P">#REF!</definedName>
    <definedName name="INDM" localSheetId="0">#REF!</definedName>
    <definedName name="INDM">#REF!</definedName>
    <definedName name="INDMY" localSheetId="0">#REF!</definedName>
    <definedName name="INDMY">#REF!</definedName>
    <definedName name="INDR">[2]C!$L$13</definedName>
    <definedName name="INDR_F" localSheetId="0">#REF!</definedName>
    <definedName name="INDR_F">#REF!</definedName>
    <definedName name="INDR_P" localSheetId="0">#REF!</definedName>
    <definedName name="INDR_P">#REF!</definedName>
    <definedName name="INDRM" localSheetId="0">#REF!</definedName>
    <definedName name="INDRM">#REF!</definedName>
    <definedName name="INDRMY" localSheetId="0">#REF!</definedName>
    <definedName name="INDRMY">#REF!</definedName>
    <definedName name="INDY" localSheetId="0">#REF!</definedName>
    <definedName name="INDY">#REF!</definedName>
    <definedName name="item" localSheetId="0">#REF!</definedName>
    <definedName name="item">#REF!</definedName>
    <definedName name="jmki" localSheetId="0">#REF!</definedName>
    <definedName name="jmki">#REF!</definedName>
    <definedName name="joe" localSheetId="0">#REF!</definedName>
    <definedName name="joe">#REF!</definedName>
    <definedName name="k" localSheetId="0" hidden="1">{"WEO",#N/A,FALSE,"T"}</definedName>
    <definedName name="k" hidden="1">{"WEO",#N/A,FALSE,"T"}</definedName>
    <definedName name="KEND" localSheetId="0">#REF!</definedName>
    <definedName name="KEND">#REF!</definedName>
    <definedName name="kkk" localSheetId="0" hidden="1">{#N/A,#N/A,FALSE,"т02бд"}</definedName>
    <definedName name="kkk" hidden="1">{#N/A,#N/A,FALSE,"т02бд"}</definedName>
    <definedName name="kkkkk" localSheetId="0" hidden="1">{#N/A,#N/A,FALSE,"т02бд"}</definedName>
    <definedName name="kkkkk" hidden="1">{#N/A,#N/A,FALSE,"т02бд"}</definedName>
    <definedName name="KMENU" localSheetId="0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#REF!</definedName>
    <definedName name="lang">#REF!</definedName>
    <definedName name="liquidity_reserve" localSheetId="0">#REF!</definedName>
    <definedName name="liquidity_reserve">#REF!</definedName>
    <definedName name="List2">[2]Instructions!$B$71:$B$152</definedName>
    <definedName name="lk" localSheetId="0" hidden="1">{#N/A,#N/A,FALSE,"т02бд"}</definedName>
    <definedName name="lk" hidden="1">{#N/A,#N/A,FALSE,"т02бд"}</definedName>
    <definedName name="lll" localSheetId="0" hidden="1">{#N/A,#N/A,FALSE,"т02бд"}</definedName>
    <definedName name="lll" hidden="1">{#N/A,#N/A,FALSE,"т02бд"}</definedName>
    <definedName name="Local" localSheetId="0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[2]Links!$V$2</definedName>
    <definedName name="M0_F" localSheetId="0">#REF!</definedName>
    <definedName name="M0_F">#REF!</definedName>
    <definedName name="M0M" localSheetId="0">#REF!</definedName>
    <definedName name="M0M">#REF!</definedName>
    <definedName name="M0R_f" localSheetId="0">#REF!</definedName>
    <definedName name="M0R_f">#REF!</definedName>
    <definedName name="M0RM" localSheetId="0">#REF!</definedName>
    <definedName name="M0RM">#REF!</definedName>
    <definedName name="M0RY" localSheetId="0">#REF!</definedName>
    <definedName name="M0RY">#REF!</definedName>
    <definedName name="M0Y" localSheetId="0">#REF!</definedName>
    <definedName name="M0Y">#REF!</definedName>
    <definedName name="M0YN" localSheetId="0">#REF!</definedName>
    <definedName name="M0YN">#REF!</definedName>
    <definedName name="M0YND" localSheetId="0">#REF!</definedName>
    <definedName name="M0YND">#REF!</definedName>
    <definedName name="M1_F" localSheetId="0">#REF!</definedName>
    <definedName name="M1_F">#REF!</definedName>
    <definedName name="M1m_f" localSheetId="0">#REF!</definedName>
    <definedName name="M1m_f">#REF!</definedName>
    <definedName name="M1R_f" localSheetId="0">#REF!</definedName>
    <definedName name="M1R_f">#REF!</definedName>
    <definedName name="M2_F" localSheetId="0">#REF!</definedName>
    <definedName name="M2_F">#REF!</definedName>
    <definedName name="M2m_f" localSheetId="0">#REF!</definedName>
    <definedName name="M2m_f">#REF!</definedName>
    <definedName name="M2R_f" localSheetId="0">#REF!</definedName>
    <definedName name="M2R_f">#REF!</definedName>
    <definedName name="M3_F">[2]Links!$AD$37</definedName>
    <definedName name="M3_P" localSheetId="0">#REF!</definedName>
    <definedName name="M3_P">#REF!</definedName>
    <definedName name="M3_R">[2]C!$L$28</definedName>
    <definedName name="M3_R1">[2]C!$L$29</definedName>
    <definedName name="M3M" localSheetId="0">#REF!</definedName>
    <definedName name="M3M">#REF!</definedName>
    <definedName name="M3m_f" localSheetId="0">#REF!</definedName>
    <definedName name="M3m_f">#REF!</definedName>
    <definedName name="M3R_f" localSheetId="0">#REF!</definedName>
    <definedName name="M3R_f">#REF!</definedName>
    <definedName name="M3RM" localSheetId="0">#REF!</definedName>
    <definedName name="M3RM">#REF!</definedName>
    <definedName name="M3RY" localSheetId="0">#REF!</definedName>
    <definedName name="M3RY">#REF!</definedName>
    <definedName name="M3Y" localSheetId="0">#REF!</definedName>
    <definedName name="M3Y">#REF!</definedName>
    <definedName name="M3YN" localSheetId="0">#REF!</definedName>
    <definedName name="M3YN">#REF!</definedName>
    <definedName name="M3YND" localSheetId="0">#REF!</definedName>
    <definedName name="M3YND">#REF!</definedName>
    <definedName name="macro" localSheetId="0">#REF!</definedName>
    <definedName name="macro">#REF!</definedName>
    <definedName name="MACROS" localSheetId="0">#REF!</definedName>
    <definedName name="MACROS">#REF!</definedName>
    <definedName name="main_m" localSheetId="0">#REF!</definedName>
    <definedName name="main_m">#REF!</definedName>
    <definedName name="MB" localSheetId="0">#REF!</definedName>
    <definedName name="MB">#REF!</definedName>
    <definedName name="MB_F">[2]Links!$AD$42</definedName>
    <definedName name="MB_P" localSheetId="0">#REF!</definedName>
    <definedName name="MB_P">#REF!</definedName>
    <definedName name="MB_R">[2]C!$L$26</definedName>
    <definedName name="MB_R1">[2]C!$L$27</definedName>
    <definedName name="MBM" localSheetId="0">#REF!</definedName>
    <definedName name="MBM">#REF!</definedName>
    <definedName name="MBR_f" localSheetId="0">#REF!</definedName>
    <definedName name="MBR_f">#REF!</definedName>
    <definedName name="MBRM" localSheetId="0">#REF!</definedName>
    <definedName name="MBRM">#REF!</definedName>
    <definedName name="MBRY" localSheetId="0">#REF!</definedName>
    <definedName name="MBRY">#REF!</definedName>
    <definedName name="MBY" localSheetId="0">#REF!</definedName>
    <definedName name="MBY">#REF!</definedName>
    <definedName name="MBYN" localSheetId="0">#REF!</definedName>
    <definedName name="MBYN">#REF!</definedName>
    <definedName name="MBYND" localSheetId="0">#REF!</definedName>
    <definedName name="MBYND">#REF!</definedName>
    <definedName name="ME" localSheetId="0">#REF!</definedName>
    <definedName name="ME">#REF!</definedName>
    <definedName name="ME_F" localSheetId="0">#REF!</definedName>
    <definedName name="ME_F">#REF!</definedName>
    <definedName name="Medium_term_BOP_scenario" localSheetId="0">#REF!</definedName>
    <definedName name="Medium_term_BOP_scenario">#REF!</definedName>
    <definedName name="MEM" localSheetId="0">#REF!</definedName>
    <definedName name="MEM">#REF!</definedName>
    <definedName name="MERM" localSheetId="0">#REF!</definedName>
    <definedName name="MERM">#REF!</definedName>
    <definedName name="MERY" localSheetId="0">#REF!</definedName>
    <definedName name="MERY">#REF!</definedName>
    <definedName name="MEY" localSheetId="0">#REF!</definedName>
    <definedName name="MEY">#REF!</definedName>
    <definedName name="MEYN" localSheetId="0">#REF!</definedName>
    <definedName name="MEYN">#REF!</definedName>
    <definedName name="MEYND" localSheetId="0">#REF!</definedName>
    <definedName name="MEYND">#REF!</definedName>
    <definedName name="MH" localSheetId="0">#REF!</definedName>
    <definedName name="MH">#REF!</definedName>
    <definedName name="MH_F" localSheetId="0">#REF!</definedName>
    <definedName name="MH_F">#REF!</definedName>
    <definedName name="MHM" localSheetId="0">#REF!</definedName>
    <definedName name="MHM">#REF!</definedName>
    <definedName name="MHRM" localSheetId="0">#REF!</definedName>
    <definedName name="MHRM">#REF!</definedName>
    <definedName name="MHRY" localSheetId="0">#REF!</definedName>
    <definedName name="MHRY">#REF!</definedName>
    <definedName name="MHY" localSheetId="0">#REF!</definedName>
    <definedName name="MHY">#REF!</definedName>
    <definedName name="MHYN" localSheetId="0">#REF!</definedName>
    <definedName name="MHYN">#REF!</definedName>
    <definedName name="MHYND" localSheetId="0">#REF!</definedName>
    <definedName name="MHYND">#REF!</definedName>
    <definedName name="mn" localSheetId="0" hidden="1">{"MONA",#N/A,FALSE,"S"}</definedName>
    <definedName name="mn" hidden="1">{"MONA",#N/A,FALSE,"S"}</definedName>
    <definedName name="MNTZ_f" localSheetId="0">#REF!</definedName>
    <definedName name="MNTZ_f">#REF!</definedName>
    <definedName name="Moldova__Balance_of_Payments__1994_98" localSheetId="0">#REF!</definedName>
    <definedName name="Moldova__Balance_of_Payments__1994_98">#REF!</definedName>
    <definedName name="MONET" localSheetId="0">#REF!</definedName>
    <definedName name="MONET">#REF!</definedName>
    <definedName name="Monetary_Program_Parameters" localSheetId="0">#REF!</definedName>
    <definedName name="Monetary_Program_Parameters">#REF!</definedName>
    <definedName name="MONETM" localSheetId="0">#REF!</definedName>
    <definedName name="MONETM">#REF!</definedName>
    <definedName name="MONETMC" localSheetId="0">#REF!</definedName>
    <definedName name="MONETMC">#REF!</definedName>
    <definedName name="MONETP" localSheetId="0">#REF!</definedName>
    <definedName name="MONETP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nth">[2]C!$G$14</definedName>
    <definedName name="Month_" localSheetId="0">#REF!</definedName>
    <definedName name="Month_">#REF!</definedName>
    <definedName name="MonthL">[2]C!$G$15</definedName>
    <definedName name="mt_moneyprog" localSheetId="0">#REF!</definedName>
    <definedName name="mt_moneyprog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 localSheetId="0">#REF!</definedName>
    <definedName name="NAMESM">#REF!</definedName>
    <definedName name="NAMESQ" localSheetId="0">#REF!</definedName>
    <definedName name="NAMESQ">#REF!</definedName>
    <definedName name="NFA_assumptions" localSheetId="0">#REF!</definedName>
    <definedName name="NFA_assumptions">#REF!</definedName>
    <definedName name="Nomer" localSheetId="0">#REF!</definedName>
    <definedName name="Nomer">#REF!</definedName>
    <definedName name="Non_BRO" localSheetId="0">#REF!</definedName>
    <definedName name="Non_BRO">#REF!</definedName>
    <definedName name="Notes" localSheetId="0">#REF!</definedName>
    <definedName name="Notes">#REF!</definedName>
    <definedName name="Number" localSheetId="0">#REF!</definedName>
    <definedName name="Number">#REF!</definedName>
    <definedName name="ooo" localSheetId="0" hidden="1">{#N/A,#N/A,FALSE,"т02бд"}</definedName>
    <definedName name="ooo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 localSheetId="0">[2]labels!#REF!</definedName>
    <definedName name="p">[2]labels!#REF!</definedName>
    <definedName name="PAYMENT_f" localSheetId="0">#REF!</definedName>
    <definedName name="PAYMENT_f">#REF!</definedName>
    <definedName name="PEND" localSheetId="0">#REF!</definedName>
    <definedName name="PEND">#REF!</definedName>
    <definedName name="PENSION_f" localSheetId="0">#REF!</definedName>
    <definedName name="PENSION_f">#REF!</definedName>
    <definedName name="PMENU" localSheetId="0">#REF!</definedName>
    <definedName name="PMENU">#REF!</definedName>
    <definedName name="PRINT_AREA_MI">#N/A</definedName>
    <definedName name="PRIV">[2]C!$L$33</definedName>
    <definedName name="PRIV_F" localSheetId="0">#REF!</definedName>
    <definedName name="PRIV_F">#REF!</definedName>
    <definedName name="PRIV_P" localSheetId="0">#REF!</definedName>
    <definedName name="PRIV_P">#REF!</definedName>
    <definedName name="PRIVG" localSheetId="0">#REF!</definedName>
    <definedName name="PRIVG">#REF!</definedName>
    <definedName name="PRIVM" localSheetId="0">#REF!</definedName>
    <definedName name="PRIVM">#REF!</definedName>
    <definedName name="PRIVMG" localSheetId="0">#REF!</definedName>
    <definedName name="PRIVMG">#REF!</definedName>
    <definedName name="q" localSheetId="0" hidden="1">{#N/A,#N/A,FALSE,"т02бд"}</definedName>
    <definedName name="q" hidden="1">{#N/A,#N/A,FALSE,"т02бд"}</definedName>
    <definedName name="qq" localSheetId="0" hidden="1">{#N/A,#N/A,FALSE,"т02бд"}</definedName>
    <definedName name="qq" hidden="1">{#N/A,#N/A,FALSE,"т02бд"}</definedName>
    <definedName name="qqq" localSheetId="0" hidden="1">{#N/A,#N/A,FALSE,"т02бд"}</definedName>
    <definedName name="qqq" hidden="1">{#N/A,#N/A,FALSE,"т02бд"}</definedName>
    <definedName name="RCUKRU">[6]Довідники!$A$27:$C$1731</definedName>
    <definedName name="RCUKRU_FULL">[6]Довідники!$A$1736:$O$3417</definedName>
    <definedName name="REAL" localSheetId="0">#REF!</definedName>
    <definedName name="REAL">#REF!</definedName>
    <definedName name="REF_f" localSheetId="0">#REF!</definedName>
    <definedName name="REF_f">#REF!</definedName>
    <definedName name="RevA" localSheetId="0">#REF!</definedName>
    <definedName name="RevA">#REF!</definedName>
    <definedName name="RevB" localSheetId="0">#REF!</definedName>
    <definedName name="RevB">#REF!</definedName>
    <definedName name="REZREQ_f" localSheetId="0">#REF!</definedName>
    <definedName name="REZREQ_f">#REF!</definedName>
    <definedName name="rrr" localSheetId="0" hidden="1">{#N/A,#N/A,FALSE,"т02бд"}</definedName>
    <definedName name="rrr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>#REF!</definedName>
    <definedName name="RTab1.1a" localSheetId="0">#REF!</definedName>
    <definedName name="RTab1.1a">#REF!</definedName>
    <definedName name="RTab1.2" localSheetId="0">#REF!</definedName>
    <definedName name="RTab1.2">#REF!</definedName>
    <definedName name="RTab1.2a" localSheetId="0">#REF!</definedName>
    <definedName name="RTab1.2a">#REF!</definedName>
    <definedName name="RTab1.4" localSheetId="0">#REF!</definedName>
    <definedName name="RTab1.4">#REF!</definedName>
    <definedName name="RTab2.1" localSheetId="0">#REF!</definedName>
    <definedName name="RTab2.1">#REF!</definedName>
    <definedName name="RTab2.1a" localSheetId="0">#REF!</definedName>
    <definedName name="RTab2.1a">#REF!</definedName>
    <definedName name="RTab2.2" localSheetId="0">#REF!</definedName>
    <definedName name="RTab2.2">#REF!</definedName>
    <definedName name="RTab2.3" localSheetId="0">#REF!</definedName>
    <definedName name="RTab2.3">#REF!</definedName>
    <definedName name="RTab3.3" localSheetId="0">#REF!</definedName>
    <definedName name="RTab3.3">#REF!</definedName>
    <definedName name="RTab4.1" localSheetId="0">#REF!</definedName>
    <definedName name="RTab4.1">#REF!</definedName>
    <definedName name="RTab4.1a" localSheetId="0">#REF!</definedName>
    <definedName name="RTab4.1a">#REF!</definedName>
    <definedName name="RTab4.2" localSheetId="0">#REF!</definedName>
    <definedName name="RTab4.2">#REF!</definedName>
    <definedName name="RTab4.2a" localSheetId="0">#REF!</definedName>
    <definedName name="RTab4.2a">#REF!</definedName>
    <definedName name="RTab4.3" localSheetId="0">#REF!</definedName>
    <definedName name="RTab4.3">#REF!</definedName>
    <definedName name="RTab4.3a" localSheetId="0">#REF!</definedName>
    <definedName name="RTab4.3a">#REF!</definedName>
    <definedName name="RTab4.4" localSheetId="0">#REF!</definedName>
    <definedName name="RTab4.4">#REF!</definedName>
    <definedName name="RTab4.4a" localSheetId="0">#REF!</definedName>
    <definedName name="RTab4.4a">#REF!</definedName>
    <definedName name="RTab5.1" localSheetId="0">#REF!</definedName>
    <definedName name="RTab5.1">#REF!</definedName>
    <definedName name="RTab5.1a" localSheetId="0">#REF!</definedName>
    <definedName name="RTab5.1a">#REF!</definedName>
    <definedName name="RTab5.2" localSheetId="0">#REF!</definedName>
    <definedName name="RTab5.2">#REF!</definedName>
    <definedName name="RTab6.1" localSheetId="0">#REF!</definedName>
    <definedName name="RTab6.1">#REF!</definedName>
    <definedName name="RTab6.10B" localSheetId="0">#REF!</definedName>
    <definedName name="RTab6.10B">#REF!</definedName>
    <definedName name="RTab6.10P" localSheetId="0">#REF!</definedName>
    <definedName name="RTab6.10P">#REF!</definedName>
    <definedName name="RTab6.2" localSheetId="0">#REF!</definedName>
    <definedName name="RTab6.2">#REF!</definedName>
    <definedName name="RTab6.3" localSheetId="0">#REF!</definedName>
    <definedName name="RTab6.3">#REF!</definedName>
    <definedName name="RTab6.4" localSheetId="0">#REF!</definedName>
    <definedName name="RTab6.4">#REF!</definedName>
    <definedName name="RTab6.5" localSheetId="0">#REF!</definedName>
    <definedName name="RTab6.5">#REF!</definedName>
    <definedName name="RTab6.6" localSheetId="0">#REF!</definedName>
    <definedName name="RTab6.6">#REF!</definedName>
    <definedName name="RTab6.7" localSheetId="0">#REF!</definedName>
    <definedName name="RTab6.7">#REF!</definedName>
    <definedName name="RTab6.8" localSheetId="0">#REF!</definedName>
    <definedName name="RTab6.8">#REF!</definedName>
    <definedName name="RTab6.9" localSheetId="0">#REF!</definedName>
    <definedName name="RTab6.9">#REF!</definedName>
    <definedName name="S_CONS_f" localSheetId="0">#REF!</definedName>
    <definedName name="S_CONS_f">#REF!</definedName>
    <definedName name="S_CURR_f" localSheetId="0">#REF!</definedName>
    <definedName name="S_CURR_f">#REF!</definedName>
    <definedName name="S_MONEY_f" localSheetId="0">#REF!</definedName>
    <definedName name="S_MONEY_f">#REF!</definedName>
    <definedName name="S_SAVE_f" localSheetId="0">#REF!</definedName>
    <definedName name="S_SAVE_f">#REF!</definedName>
    <definedName name="sencount" hidden="1">2</definedName>
    <definedName name="SERVICES_f" localSheetId="0">#REF!</definedName>
    <definedName name="SERVICES_f">#REF!</definedName>
    <definedName name="SOC" localSheetId="0">#REF!</definedName>
    <definedName name="SOC">#REF!</definedName>
    <definedName name="SOCC" localSheetId="0">#REF!</definedName>
    <definedName name="SOCC">#REF!</definedName>
    <definedName name="SOCCP" localSheetId="0">#REF!</definedName>
    <definedName name="SOCCP">#REF!</definedName>
    <definedName name="SOCIAL_f" localSheetId="0">#REF!</definedName>
    <definedName name="SOCIAL_f">#REF!</definedName>
    <definedName name="SOCM" localSheetId="0">#REF!</definedName>
    <definedName name="SOCM">#REF!</definedName>
    <definedName name="SOCRCY" localSheetId="0">#REF!</definedName>
    <definedName name="SOCRCY">#REF!</definedName>
    <definedName name="SOCRM" localSheetId="0">#REF!</definedName>
    <definedName name="SOCRM">#REF!</definedName>
    <definedName name="SPD_f" localSheetId="0">#REF!</definedName>
    <definedName name="SPD_f">#REF!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t05n" localSheetId="0" hidden="1">{#N/A,#N/A,FALSE,"т04"}</definedName>
    <definedName name="t05n" hidden="1">{#N/A,#N/A,FALSE,"т04"}</definedName>
    <definedName name="t05nn" localSheetId="0" hidden="1">{#N/A,#N/A,FALSE,"т04"}</definedName>
    <definedName name="t05nn" hidden="1">{#N/A,#N/A,FALSE,"т04"}</definedName>
    <definedName name="T5.17">'[7]т07(98)'!$A$1</definedName>
    <definedName name="Tab1.1" localSheetId="0">#REF!</definedName>
    <definedName name="Tab1.1">#REF!</definedName>
    <definedName name="Tab1.1a" localSheetId="0">#REF!</definedName>
    <definedName name="Tab1.1a">#REF!</definedName>
    <definedName name="Tab6.5" localSheetId="0">#REF!</definedName>
    <definedName name="Tab6.5">#REF!</definedName>
    <definedName name="Taballgastables" localSheetId="0">#REF!</definedName>
    <definedName name="Taballgastables">#REF!</definedName>
    <definedName name="TabAmort2004" localSheetId="0">#REF!</definedName>
    <definedName name="TabAmort2004">#REF!</definedName>
    <definedName name="TabAssumptionsImports" localSheetId="0">#REF!</definedName>
    <definedName name="TabAssumptionsImports">#REF!</definedName>
    <definedName name="TabCapAccount" localSheetId="0">#REF!</definedName>
    <definedName name="TabCapAccount">#REF!</definedName>
    <definedName name="Tabdebt_historic" localSheetId="0">#REF!</definedName>
    <definedName name="Tabdebt_historic">#REF!</definedName>
    <definedName name="Tabdebtflow" localSheetId="0">#REF!</definedName>
    <definedName name="Tabdebtflow">#REF!</definedName>
    <definedName name="TabExports" localSheetId="0">#REF!</definedName>
    <definedName name="TabExports">#REF!</definedName>
    <definedName name="TabFcredit2007" localSheetId="0">#REF!</definedName>
    <definedName name="TabFcredit2007">#REF!</definedName>
    <definedName name="TabFcredit2010" localSheetId="0">#REF!</definedName>
    <definedName name="TabFcredit2010">#REF!</definedName>
    <definedName name="TabGas_arrears_to_Russia" localSheetId="0">#REF!</definedName>
    <definedName name="TabGas_arrears_to_Russia">#REF!</definedName>
    <definedName name="TabImportdetail" localSheetId="0">#REF!</definedName>
    <definedName name="TabImportdetail">#REF!</definedName>
    <definedName name="TabImports" localSheetId="0">#REF!</definedName>
    <definedName name="TabImports">#REF!</definedName>
    <definedName name="Table" localSheetId="0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debt">[8]Table!$A$3:$AB$73</definedName>
    <definedName name="Table129" localSheetId="0">#REF!</definedName>
    <definedName name="Table129">#REF!</definedName>
    <definedName name="table130" localSheetId="0">#REF!</definedName>
    <definedName name="table130">#REF!</definedName>
    <definedName name="Table135" localSheetId="0">#REF!,[9]Contents!$A$87:$H$247</definedName>
    <definedName name="Table135">#REF!,[9]Contents!$A$87:$H$247</definedName>
    <definedName name="Table16_2000" localSheetId="0">#REF!</definedName>
    <definedName name="Table16_2000">#REF!</definedName>
    <definedName name="Table17" localSheetId="0">#REF!</definedName>
    <definedName name="Table17">#REF!</definedName>
    <definedName name="Table19" localSheetId="0">#REF!</definedName>
    <definedName name="Table19">#REF!</definedName>
    <definedName name="Table20" localSheetId="0">#REF!</definedName>
    <definedName name="Table20">#REF!</definedName>
    <definedName name="Table21" localSheetId="0">#REF!,[10]Contents!$A$87:$H$247</definedName>
    <definedName name="Table21">#REF!,[10]Contents!$A$87:$H$247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29" localSheetId="0">#REF!</definedName>
    <definedName name="Table29">#REF!</definedName>
    <definedName name="Table30" localSheetId="0">#REF!</definedName>
    <definedName name="Table30">#REF!</definedName>
    <definedName name="Table31" localSheetId="0">#REF!</definedName>
    <definedName name="Table31">#REF!</definedName>
    <definedName name="Table32" localSheetId="0">#REF!</definedName>
    <definedName name="Table32">#REF!</definedName>
    <definedName name="Table33" localSheetId="0">#REF!</definedName>
    <definedName name="Table33">#REF!</definedName>
    <definedName name="Table330" localSheetId="0">#REF!</definedName>
    <definedName name="Table330">#REF!</definedName>
    <definedName name="Table336" localSheetId="0">#REF!</definedName>
    <definedName name="Table336">#REF!</definedName>
    <definedName name="Table34" localSheetId="0">#REF!</definedName>
    <definedName name="Table34">#REF!</definedName>
    <definedName name="Table35" localSheetId="0">#REF!</definedName>
    <definedName name="Table35">#REF!</definedName>
    <definedName name="Table36" localSheetId="0">#REF!</definedName>
    <definedName name="Table36">#REF!</definedName>
    <definedName name="Table37" localSheetId="0">#REF!</definedName>
    <definedName name="Table37">#REF!</definedName>
    <definedName name="Table38" localSheetId="0">#REF!</definedName>
    <definedName name="Table38">#REF!</definedName>
    <definedName name="Table39" localSheetId="0">#REF!</definedName>
    <definedName name="Table39">#REF!</definedName>
    <definedName name="Table40" localSheetId="0">#REF!</definedName>
    <definedName name="Table40">#REF!</definedName>
    <definedName name="Table41" localSheetId="0">#REF!</definedName>
    <definedName name="Table41">#REF!</definedName>
    <definedName name="Table42" localSheetId="0">#REF!</definedName>
    <definedName name="Table42">#REF!</definedName>
    <definedName name="Table43" localSheetId="0">#REF!</definedName>
    <definedName name="Table43">#REF!</definedName>
    <definedName name="Table44" localSheetId="0">#REF!</definedName>
    <definedName name="Table44">#REF!</definedName>
    <definedName name="TabMTBOP2006" localSheetId="0">#REF!</definedName>
    <definedName name="TabMTBOP2006">#REF!</definedName>
    <definedName name="TabMTbop2010" localSheetId="0">#REF!</definedName>
    <definedName name="TabMTbop2010">#REF!</definedName>
    <definedName name="TabMTdebt" localSheetId="0">#REF!</definedName>
    <definedName name="TabMTdebt">#REF!</definedName>
    <definedName name="TabNonfactorServices_and_Income" localSheetId="0">#REF!</definedName>
    <definedName name="TabNonfactorServices_and_Income">#REF!</definedName>
    <definedName name="TabOutMon" localSheetId="0">#REF!</definedName>
    <definedName name="TabOutMon">#REF!</definedName>
    <definedName name="TabsimplifiedBOP" localSheetId="0">#REF!</definedName>
    <definedName name="TabsimplifiedBOP">#REF!</definedName>
    <definedName name="TAX_f" localSheetId="0">#REF!</definedName>
    <definedName name="TAX_f">#REF!</definedName>
    <definedName name="TaxArrears" localSheetId="0">#REF!</definedName>
    <definedName name="TaxArrears">#REF!</definedName>
    <definedName name="TB" localSheetId="0">#REF!</definedName>
    <definedName name="TB">#REF!</definedName>
    <definedName name="TB_f" localSheetId="0">#REF!</definedName>
    <definedName name="TB_f">#REF!</definedName>
    <definedName name="Tbl_GFN">[8]Table_GEF!$B$2:$T$53</definedName>
    <definedName name="TD_f" localSheetId="0">#REF!</definedName>
    <definedName name="TD_f">#REF!</definedName>
    <definedName name="TDNF" localSheetId="0">#REF!</definedName>
    <definedName name="TDNF">#REF!</definedName>
    <definedName name="TDNFM" localSheetId="0">#REF!</definedName>
    <definedName name="TDNFM">#REF!</definedName>
    <definedName name="TDNFRM" localSheetId="0">#REF!</definedName>
    <definedName name="TDNFRM">#REF!</definedName>
    <definedName name="TDNFRY" localSheetId="0">#REF!</definedName>
    <definedName name="TDNFRY">#REF!</definedName>
    <definedName name="TDNFY" localSheetId="0">#REF!</definedName>
    <definedName name="TDNFY">#REF!</definedName>
    <definedName name="TDNFYN" localSheetId="0">#REF!</definedName>
    <definedName name="TDNFYN">#REF!</definedName>
    <definedName name="TDNFYND" localSheetId="0">#REF!</definedName>
    <definedName name="TDNFYND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>#REF!</definedName>
    <definedName name="trade_figure" localSheetId="0">#REF!</definedName>
    <definedName name="trade_figure">#REF!</definedName>
    <definedName name="tre">[2]Links!$J$12</definedName>
    <definedName name="TURN" localSheetId="0">#REF!</definedName>
    <definedName name="TURN">#REF!</definedName>
    <definedName name="TURN_F" localSheetId="0">#REF!</definedName>
    <definedName name="TURN_F">#REF!</definedName>
    <definedName name="TURNM" localSheetId="0">#REF!</definedName>
    <definedName name="TURNM">#REF!</definedName>
    <definedName name="TURNMY" localSheetId="0">#REF!</definedName>
    <definedName name="TURNMY">#REF!</definedName>
    <definedName name="TURNR" localSheetId="0">#REF!</definedName>
    <definedName name="TURNR">#REF!</definedName>
    <definedName name="TURNR_F" localSheetId="0">#REF!</definedName>
    <definedName name="TURNR_F">#REF!</definedName>
    <definedName name="TURNRM" localSheetId="0">#REF!</definedName>
    <definedName name="TURNRM">#REF!</definedName>
    <definedName name="TURNY" localSheetId="0">#REF!</definedName>
    <definedName name="TURNY">#REF!</definedName>
    <definedName name="UNEMP">[2]C!$L$23</definedName>
    <definedName name="UNEMP_F" localSheetId="0">#REF!</definedName>
    <definedName name="UNEMP_F">#REF!</definedName>
    <definedName name="UNEMP_P" localSheetId="0">#REF!</definedName>
    <definedName name="UNEMP_P">#REF!</definedName>
    <definedName name="USAA" localSheetId="0">#REF!</definedName>
    <definedName name="USAA">#REF!</definedName>
    <definedName name="USAAM" localSheetId="0">#REF!</definedName>
    <definedName name="USAAM">#REF!</definedName>
    <definedName name="USAAY" localSheetId="0">#REF!</definedName>
    <definedName name="USAAY">#REF!</definedName>
    <definedName name="USAE" localSheetId="0">#REF!</definedName>
    <definedName name="USAE">#REF!</definedName>
    <definedName name="USAEM" localSheetId="0">#REF!</definedName>
    <definedName name="USAEM">#REF!</definedName>
    <definedName name="USAEY" localSheetId="0">#REF!</definedName>
    <definedName name="USAEY">#REF!</definedName>
    <definedName name="USAYA" localSheetId="0">#REF!</definedName>
    <definedName name="USAYA">#REF!</definedName>
    <definedName name="V">'[11]146024'!$A$1:$K$1</definedName>
    <definedName name="Vaga" localSheetId="0" hidden="1">{#N/A,#N/A,FALSE,"т02бд"}</definedName>
    <definedName name="Vaga" hidden="1">{#N/A,#N/A,FALSE,"т02бд"}</definedName>
    <definedName name="VM0" localSheetId="0">#REF!</definedName>
    <definedName name="VM0">#REF!</definedName>
    <definedName name="VM0M" localSheetId="0">#REF!</definedName>
    <definedName name="VM0M">#REF!</definedName>
    <definedName name="VM0MC" localSheetId="0">#REF!</definedName>
    <definedName name="VM0MC">#REF!</definedName>
    <definedName name="VM3M" localSheetId="0">#REF!</definedName>
    <definedName name="VM3M">#REF!</definedName>
    <definedName name="VM3MC" localSheetId="0">#REF!</definedName>
    <definedName name="VM3MC">#REF!</definedName>
    <definedName name="VM3P" localSheetId="0">#REF!</definedName>
    <definedName name="VM3P">#REF!</definedName>
    <definedName name="vvvv" localSheetId="0" hidden="1">{#N/A,#N/A,FALSE,"т02бд"}</definedName>
    <definedName name="vvvv" hidden="1">{#N/A,#N/A,FALSE,"т02бд"}</definedName>
    <definedName name="W">[2]C!$L$19</definedName>
    <definedName name="W_F" localSheetId="0">#REF!</definedName>
    <definedName name="W_F">#REF!</definedName>
    <definedName name="W_P" localSheetId="0">#REF!</definedName>
    <definedName name="W_P">#REF!</definedName>
    <definedName name="WAG" localSheetId="0">#REF!</definedName>
    <definedName name="WAG">#REF!</definedName>
    <definedName name="WAGC" localSheetId="0">#REF!</definedName>
    <definedName name="WAGC">#REF!</definedName>
    <definedName name="WAGCP" localSheetId="0">#REF!</definedName>
    <definedName name="WAGCP">#REF!</definedName>
    <definedName name="Wage">[2]C!$L$30</definedName>
    <definedName name="WAGE_f" localSheetId="0">#REF!</definedName>
    <definedName name="WAGE_f">#REF!</definedName>
    <definedName name="WAGE_P" localSheetId="0">#REF!</definedName>
    <definedName name="WAGE_P">#REF!</definedName>
    <definedName name="WAGEM" localSheetId="0">#REF!</definedName>
    <definedName name="WAGEM">#REF!</definedName>
    <definedName name="WAGER">[2]C!$L$31</definedName>
    <definedName name="WAGER_f" localSheetId="0">#REF!</definedName>
    <definedName name="WAGER_f">#REF!</definedName>
    <definedName name="WAGERM" localSheetId="0">#REF!</definedName>
    <definedName name="WAGERM">#REF!</definedName>
    <definedName name="WAGERY" localSheetId="0">#REF!</definedName>
    <definedName name="WAGERY">#REF!</definedName>
    <definedName name="WAGES">[2]C!$L$21</definedName>
    <definedName name="WAGES_F" localSheetId="0">#REF!</definedName>
    <definedName name="WAGES_F">#REF!</definedName>
    <definedName name="WAGES_P" localSheetId="0">#REF!</definedName>
    <definedName name="WAGES_P">#REF!</definedName>
    <definedName name="WAGESK_f" localSheetId="0">#REF!</definedName>
    <definedName name="WAGESK_f">#REF!</definedName>
    <definedName name="WAGESP_f" localSheetId="0">#REF!</definedName>
    <definedName name="WAGESP_f">#REF!</definedName>
    <definedName name="WAGESR_f" localSheetId="0">#REF!</definedName>
    <definedName name="WAGESR_f">#REF!</definedName>
    <definedName name="WAGESW_f" localSheetId="0">#REF!</definedName>
    <definedName name="WAGESW_f">#REF!</definedName>
    <definedName name="WAGEYA" localSheetId="0">#REF!</definedName>
    <definedName name="WAGEYA">#REF!</definedName>
    <definedName name="WAGM" localSheetId="0">#REF!</definedName>
    <definedName name="WAGM">#REF!</definedName>
    <definedName name="WAGRCY" localSheetId="0">#REF!</definedName>
    <definedName name="WAGRCY">#REF!</definedName>
    <definedName name="WAGRM" localSheetId="0">#REF!</definedName>
    <definedName name="WAGRM">#REF!</definedName>
    <definedName name="WPI" localSheetId="0">#REF!</definedName>
    <definedName name="WPI">#REF!</definedName>
    <definedName name="WPI_F" localSheetId="0">#REF!</definedName>
    <definedName name="WPI_F">#REF!</definedName>
    <definedName name="WPI_P" localSheetId="0">#REF!</definedName>
    <definedName name="WPI_P">#REF!</definedName>
    <definedName name="WPIA_f" localSheetId="0">#REF!</definedName>
    <definedName name="WPIA_f">#REF!</definedName>
    <definedName name="WPIAVG">[2]C!$L$11</definedName>
    <definedName name="WPIAVG_F" localSheetId="0">#REF!</definedName>
    <definedName name="WPIAVG_F">#REF!</definedName>
    <definedName name="WPIAVG_P" localSheetId="0">#REF!</definedName>
    <definedName name="WPIAVG_P">#REF!</definedName>
    <definedName name="WPICA" localSheetId="0">#REF!</definedName>
    <definedName name="WPICA">#REF!</definedName>
    <definedName name="WPImov_f" localSheetId="0">#REF!</definedName>
    <definedName name="WPImov_f">#REF!</definedName>
    <definedName name="WPIMY" localSheetId="0">#REF!</definedName>
    <definedName name="WPIMY">#REF!</definedName>
    <definedName name="WPIMYA" localSheetId="0">#REF!</definedName>
    <definedName name="WPIMYA">#REF!</definedName>
    <definedName name="WPIY" localSheetId="0">#REF!</definedName>
    <definedName name="WPIY">#REF!</definedName>
    <definedName name="WR">[2]C!$L$20</definedName>
    <definedName name="WR_P" localSheetId="0">#REF!</definedName>
    <definedName name="WR_P">#REF!</definedName>
    <definedName name="wrn.04." localSheetId="0" hidden="1">{#N/A,#N/A,FALSE,"т02бд"}</definedName>
    <definedName name="wrn.04." hidden="1">{#N/A,#N/A,FALSE,"т02бд"}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hidden="1">{"WEO",#N/A,FALSE,"T"}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0" hidden="1">{#N/A,#N/A,FALSE,"т02бд"}</definedName>
    <definedName name="xxx" hidden="1">{#N/A,#N/A,FALSE,"т02бд"}</definedName>
    <definedName name="Year">[2]C!$E$3</definedName>
    <definedName name="Year2" localSheetId="0">[12]C!#REF!</definedName>
    <definedName name="Year2">[12]C!#REF!</definedName>
    <definedName name="zDollarGDP">[13]ass!$A$7:$IV$7</definedName>
    <definedName name="zGDPgrowth" localSheetId="0">#REF!</definedName>
    <definedName name="zGDPgrowth">#REF!</definedName>
    <definedName name="zgxsd" localSheetId="0" hidden="1">{#N/A,#N/A,FALSE,"т02бд"}</definedName>
    <definedName name="zgxsd" hidden="1">{#N/A,#N/A,FALSE,"т02бд"}</definedName>
    <definedName name="zIGNFS" localSheetId="0">#REF!</definedName>
    <definedName name="zIGNFS">#REF!</definedName>
    <definedName name="zImports" localSheetId="0">#REF!</definedName>
    <definedName name="zImports">#REF!</definedName>
    <definedName name="zLiborUS" localSheetId="0">#REF!</definedName>
    <definedName name="zLiborUS">#REF!</definedName>
    <definedName name="zReserves">[13]oth!$A$17:$IV$17</definedName>
    <definedName name="zRoWCPIchange" localSheetId="0">#REF!</definedName>
    <definedName name="zRoWCPIchange">#REF!</definedName>
    <definedName name="zSDReRate">[13]ass!$A$24:$IV$24</definedName>
    <definedName name="zXGNFS" localSheetId="0">#REF!</definedName>
    <definedName name="zXGNFS">#REF!</definedName>
    <definedName name="zxz" localSheetId="0" hidden="1">{#N/A,#N/A,FALSE,"т02бд"}</definedName>
    <definedName name="zxz" hidden="1">{#N/A,#N/A,FALSE,"т02бд"}</definedName>
    <definedName name="_xlnm.Database" localSheetId="0">#REF!</definedName>
    <definedName name="_xlnm.Database">#REF!</definedName>
    <definedName name="вававав" localSheetId="0" hidden="1">{#N/A,#N/A,FALSE,"т02бд"}</definedName>
    <definedName name="вававав" hidden="1">{#N/A,#N/A,FALSE,"т02бд"}</definedName>
    <definedName name="д17.1">'[14]д17-1'!$A$1:$H$1</definedName>
    <definedName name="е" localSheetId="0">#REF!</definedName>
    <definedName name="е">#REF!</definedName>
    <definedName name="еппп" localSheetId="0" hidden="1">{#N/A,#N/A,FALSE,"т02бд"}</definedName>
    <definedName name="еппп" hidden="1">{#N/A,#N/A,FALSE,"т02бд"}</definedName>
    <definedName name="збз1998" localSheetId="0">#REF!</definedName>
    <definedName name="збз1998">#REF!</definedName>
    <definedName name="ііі" hidden="1">{"MONA",#N/A,FALSE,"S"}</definedName>
    <definedName name="М2">'[4]Мульт-ор М2, швидкість'!$C$1:$C$65536</definedName>
    <definedName name="нy69" localSheetId="0">#REF!</definedName>
    <definedName name="нy69">#REF!</definedName>
    <definedName name="нука69" localSheetId="0">#REF!</definedName>
    <definedName name="нука69">#REF!</definedName>
    <definedName name="_xlnm.Print_Area" localSheetId="0">Forecast!$B$4:$V$43</definedName>
    <definedName name="_xlnm.Print_Area">#N/A</definedName>
    <definedName name="Область_печати_ИМ" localSheetId="0">#REF!</definedName>
    <definedName name="Область_печати_ИМ">#REF!</definedName>
    <definedName name="пп" localSheetId="0" hidden="1">{#N/A,#N/A,FALSE,"т04"}</definedName>
    <definedName name="пп" hidden="1">{#N/A,#N/A,FALSE,"т04"}</definedName>
    <definedName name="р" localSheetId="0">#REF!</definedName>
    <definedName name="р">#REF!</definedName>
    <definedName name="Список">'[11]146024'!$A$8:$A$88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'[15]т07(98)'!$A$1</definedName>
    <definedName name="т09СЕ98">'[16]т09(98) по сек-рам ек-ки'!$A$1</definedName>
    <definedName name="т15">[17]т15!$A$1</definedName>
    <definedName name="т17.1">'[18]т17-1(шаблон)'!$A$1:$H$1</definedName>
    <definedName name="т17.1.2001">'[18]т17-1(шаблон)'!$A$1:$H$1</definedName>
    <definedName name="т17.1обл2001">'[18]т17-1(шаблон)'!$A$1:$H$1</definedName>
    <definedName name="т17.2" localSheetId="0">#REF!</definedName>
    <definedName name="т17.2">#REF!</definedName>
    <definedName name="т17.2.2001">'[19]т17-2 '!$A$1</definedName>
    <definedName name="т17.3">'[19]т17-3'!$A$1:$L$2</definedName>
    <definedName name="т17.3.2001">'[19]т17-2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'[20]т17мб(шаблон)'!$A$1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'[11]146024'!$A$8:$K$88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1" l="1"/>
  <c r="P2" i="1"/>
  <c r="B2" i="1"/>
  <c r="B43" i="1"/>
  <c r="B42" i="1"/>
  <c r="B41" i="1"/>
  <c r="B40" i="1"/>
  <c r="B38" i="1"/>
  <c r="B37" i="1"/>
  <c r="B36" i="1"/>
  <c r="B35" i="1"/>
  <c r="B34" i="1"/>
  <c r="B33" i="1"/>
  <c r="B32" i="1"/>
  <c r="B31" i="1"/>
  <c r="B29" i="1"/>
  <c r="B28" i="1"/>
  <c r="B27" i="1"/>
  <c r="B26" i="1"/>
  <c r="B25" i="1"/>
  <c r="B24" i="1"/>
  <c r="B23" i="1"/>
  <c r="B21" i="1"/>
  <c r="B20" i="1"/>
  <c r="B19" i="1"/>
  <c r="B18" i="1"/>
  <c r="B17" i="1"/>
  <c r="B16" i="1"/>
  <c r="B15" i="1"/>
  <c r="B14" i="1"/>
  <c r="B13" i="1"/>
  <c r="B12" i="1"/>
  <c r="B11" i="1"/>
  <c r="B10" i="1"/>
  <c r="W7" i="1"/>
  <c r="Q7" i="1"/>
  <c r="K7" i="1"/>
  <c r="V7" i="1"/>
  <c r="P7" i="1"/>
  <c r="J7" i="1"/>
  <c r="B6" i="1"/>
  <c r="B4" i="1"/>
  <c r="D3" i="1"/>
  <c r="C3" i="1"/>
</calcChain>
</file>

<file path=xl/sharedStrings.xml><?xml version="1.0" encoding="utf-8"?>
<sst xmlns="http://schemas.openxmlformats.org/spreadsheetml/2006/main" count="122" uniqueCount="7">
  <si>
    <t>UA</t>
  </si>
  <si>
    <t>EN</t>
  </si>
  <si>
    <t>I</t>
  </si>
  <si>
    <t>II</t>
  </si>
  <si>
    <t>III</t>
  </si>
  <si>
    <t>IV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</si>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</sst>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0_);_(* \-#,##0.000_);_(* &quot;--&quot;_);_(@_)"/>
    <numFmt numFmtId="166" formatCode="General_)"/>
  </numFmts>
  <fonts count="24" x14ac:knownFonts="1">
    <font>
      <sz val="10"/>
      <name val="Times New Roman"/>
      <charset val="204"/>
    </font>
    <font>
      <sz val="10"/>
      <name val="Arial Cyr"/>
      <charset val="204"/>
    </font>
    <font>
      <sz val="18"/>
      <name val="Arial"/>
      <family val="2"/>
      <charset val="204"/>
    </font>
    <font>
      <sz val="10"/>
      <name val="Tms Rmn"/>
    </font>
    <font>
      <b/>
      <sz val="11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i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rgb="FF057C48"/>
      <name val="Arial"/>
      <family val="2"/>
      <charset val="204"/>
    </font>
    <font>
      <sz val="10"/>
      <name val="Arial"/>
      <family val="2"/>
      <charset val="204"/>
    </font>
    <font>
      <b/>
      <sz val="12"/>
      <color theme="0" tint="-0.499984740745262"/>
      <name val="Arial"/>
      <family val="2"/>
      <charset val="204"/>
    </font>
    <font>
      <b/>
      <sz val="12"/>
      <color rgb="FFA3417C"/>
      <name val="Arial"/>
      <family val="2"/>
      <charset val="204"/>
    </font>
    <font>
      <sz val="10"/>
      <color theme="0"/>
      <name val="Arial"/>
      <family val="2"/>
      <charset val="204"/>
    </font>
    <font>
      <sz val="16"/>
      <name val="Arial"/>
      <family val="2"/>
      <charset val="204"/>
    </font>
    <font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E7F1EB"/>
        <bgColor indexed="64"/>
      </patternFill>
    </fill>
    <fill>
      <patternFill patternType="solid">
        <fgColor rgb="FFE5EF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6F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166" fontId="3" fillId="0" borderId="0"/>
    <xf numFmtId="0" fontId="16" fillId="0" borderId="0"/>
  </cellStyleXfs>
  <cellXfs count="71">
    <xf numFmtId="0" fontId="0" fillId="0" borderId="0" xfId="0"/>
    <xf numFmtId="0" fontId="2" fillId="0" borderId="0" xfId="1" applyFont="1" applyBorder="1" applyAlignment="1"/>
    <xf numFmtId="0" fontId="4" fillId="2" borderId="0" xfId="0" applyFont="1" applyFill="1" applyBorder="1" applyAlignment="1">
      <alignment horizontal="center" vertical="top"/>
    </xf>
    <xf numFmtId="166" fontId="7" fillId="3" borderId="0" xfId="3" applyNumberFormat="1" applyFont="1" applyFill="1" applyBorder="1" applyAlignment="1" applyProtection="1">
      <alignment horizontal="left"/>
    </xf>
    <xf numFmtId="164" fontId="6" fillId="3" borderId="0" xfId="0" applyNumberFormat="1" applyFont="1" applyFill="1" applyBorder="1"/>
    <xf numFmtId="164" fontId="8" fillId="3" borderId="0" xfId="0" applyNumberFormat="1" applyFont="1" applyFill="1" applyBorder="1"/>
    <xf numFmtId="1" fontId="6" fillId="3" borderId="0" xfId="0" applyNumberFormat="1" applyFont="1" applyFill="1" applyBorder="1"/>
    <xf numFmtId="166" fontId="4" fillId="0" borderId="0" xfId="3" applyNumberFormat="1" applyFont="1" applyFill="1" applyBorder="1" applyAlignment="1" applyProtection="1">
      <alignment horizontal="left" indent="1"/>
    </xf>
    <xf numFmtId="1" fontId="4" fillId="4" borderId="0" xfId="0" applyNumberFormat="1" applyFont="1" applyFill="1" applyBorder="1" applyAlignment="1">
      <alignment horizontal="right" vertical="center"/>
    </xf>
    <xf numFmtId="1" fontId="6" fillId="4" borderId="0" xfId="0" applyNumberFormat="1" applyFont="1" applyFill="1" applyBorder="1" applyAlignment="1">
      <alignment horizontal="right" vertical="center"/>
    </xf>
    <xf numFmtId="1" fontId="5" fillId="5" borderId="0" xfId="0" applyNumberFormat="1" applyFont="1" applyFill="1" applyBorder="1" applyAlignment="1">
      <alignment horizontal="right" vertical="center"/>
    </xf>
    <xf numFmtId="164" fontId="6" fillId="4" borderId="0" xfId="0" applyNumberFormat="1" applyFont="1" applyFill="1" applyBorder="1" applyAlignment="1">
      <alignment horizontal="right" vertical="center"/>
    </xf>
    <xf numFmtId="164" fontId="11" fillId="5" borderId="0" xfId="0" applyNumberFormat="1" applyFont="1" applyFill="1" applyBorder="1" applyAlignment="1">
      <alignment horizontal="right" vertical="center"/>
    </xf>
    <xf numFmtId="166" fontId="7" fillId="0" borderId="0" xfId="3" applyNumberFormat="1" applyFont="1" applyFill="1" applyBorder="1" applyAlignment="1" applyProtection="1">
      <alignment horizontal="left" indent="1"/>
    </xf>
    <xf numFmtId="164" fontId="4" fillId="4" borderId="0" xfId="0" applyNumberFormat="1" applyFont="1" applyFill="1" applyBorder="1" applyAlignment="1">
      <alignment horizontal="right" vertical="center"/>
    </xf>
    <xf numFmtId="164" fontId="5" fillId="5" borderId="0" xfId="0" applyNumberFormat="1" applyFont="1" applyFill="1" applyBorder="1" applyAlignment="1">
      <alignment horizontal="right" vertical="center"/>
    </xf>
    <xf numFmtId="166" fontId="12" fillId="0" borderId="0" xfId="3" applyNumberFormat="1" applyFont="1" applyFill="1" applyBorder="1" applyAlignment="1" applyProtection="1">
      <alignment horizontal="left" indent="2"/>
    </xf>
    <xf numFmtId="166" fontId="13" fillId="0" borderId="0" xfId="3" applyNumberFormat="1" applyFont="1" applyFill="1" applyBorder="1" applyAlignment="1" applyProtection="1">
      <alignment horizontal="left" indent="3"/>
    </xf>
    <xf numFmtId="164" fontId="6" fillId="4" borderId="0" xfId="1" applyNumberFormat="1" applyFont="1" applyFill="1" applyBorder="1" applyAlignment="1">
      <alignment horizontal="right"/>
    </xf>
    <xf numFmtId="164" fontId="11" fillId="5" borderId="0" xfId="1" applyNumberFormat="1" applyFont="1" applyFill="1" applyBorder="1" applyAlignment="1">
      <alignment horizontal="right"/>
    </xf>
    <xf numFmtId="0" fontId="6" fillId="0" borderId="0" xfId="1" applyFont="1" applyBorder="1"/>
    <xf numFmtId="164" fontId="4" fillId="4" borderId="0" xfId="1" applyNumberFormat="1" applyFont="1" applyFill="1" applyBorder="1" applyAlignment="1">
      <alignment horizontal="right"/>
    </xf>
    <xf numFmtId="164" fontId="9" fillId="4" borderId="0" xfId="1" applyNumberFormat="1" applyFont="1" applyFill="1" applyBorder="1" applyAlignment="1">
      <alignment horizontal="right"/>
    </xf>
    <xf numFmtId="164" fontId="5" fillId="5" borderId="0" xfId="1" applyNumberFormat="1" applyFont="1" applyFill="1" applyBorder="1" applyAlignment="1">
      <alignment horizontal="right"/>
    </xf>
    <xf numFmtId="1" fontId="13" fillId="0" borderId="0" xfId="3" applyNumberFormat="1" applyFont="1" applyFill="1" applyBorder="1" applyAlignment="1" applyProtection="1">
      <alignment horizontal="left" indent="1"/>
    </xf>
    <xf numFmtId="164" fontId="6" fillId="4" borderId="0" xfId="1" applyNumberFormat="1" applyFont="1" applyFill="1" applyBorder="1" applyAlignment="1">
      <alignment horizontal="center"/>
    </xf>
    <xf numFmtId="1" fontId="7" fillId="0" borderId="0" xfId="3" applyNumberFormat="1" applyFont="1" applyFill="1" applyBorder="1" applyAlignment="1" applyProtection="1">
      <alignment horizontal="left" indent="1"/>
    </xf>
    <xf numFmtId="1" fontId="13" fillId="0" borderId="0" xfId="3" applyNumberFormat="1" applyFont="1" applyFill="1" applyBorder="1" applyAlignment="1" applyProtection="1">
      <alignment horizontal="left" indent="2"/>
    </xf>
    <xf numFmtId="1" fontId="13" fillId="0" borderId="0" xfId="3" applyNumberFormat="1" applyFont="1" applyFill="1" applyBorder="1" applyAlignment="1" applyProtection="1">
      <alignment horizontal="left" indent="4"/>
    </xf>
    <xf numFmtId="166" fontId="13" fillId="0" borderId="0" xfId="3" applyNumberFormat="1" applyFont="1" applyFill="1" applyBorder="1" applyAlignment="1" applyProtection="1">
      <alignment horizontal="left" indent="1"/>
    </xf>
    <xf numFmtId="164" fontId="8" fillId="0" borderId="0" xfId="1" applyNumberFormat="1" applyFont="1" applyBorder="1" applyAlignment="1">
      <alignment horizontal="right"/>
    </xf>
    <xf numFmtId="164" fontId="14" fillId="0" borderId="0" xfId="1" applyNumberFormat="1" applyFont="1" applyBorder="1" applyAlignment="1">
      <alignment horizontal="right"/>
    </xf>
    <xf numFmtId="166" fontId="13" fillId="0" borderId="0" xfId="3" applyNumberFormat="1" applyFont="1" applyFill="1" applyBorder="1" applyAlignment="1" applyProtection="1">
      <alignment horizontal="left"/>
    </xf>
    <xf numFmtId="164" fontId="6" fillId="3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166" fontId="7" fillId="0" borderId="0" xfId="3" applyNumberFormat="1" applyFont="1" applyFill="1" applyBorder="1" applyAlignment="1" applyProtection="1">
      <alignment horizontal="left"/>
    </xf>
    <xf numFmtId="1" fontId="12" fillId="0" borderId="0" xfId="3" applyNumberFormat="1" applyFont="1" applyFill="1" applyBorder="1" applyAlignment="1" applyProtection="1">
      <alignment horizontal="left" indent="4"/>
    </xf>
    <xf numFmtId="166" fontId="10" fillId="0" borderId="0" xfId="3" applyNumberFormat="1" applyFont="1" applyFill="1" applyBorder="1" applyAlignment="1" applyProtection="1">
      <alignment horizontal="left" indent="5"/>
    </xf>
    <xf numFmtId="0" fontId="8" fillId="0" borderId="0" xfId="1" applyFont="1" applyBorder="1"/>
    <xf numFmtId="0" fontId="8" fillId="0" borderId="0" xfId="1" applyFont="1" applyBorder="1" applyAlignment="1">
      <alignment horizontal="right"/>
    </xf>
    <xf numFmtId="166" fontId="8" fillId="0" borderId="0" xfId="3" applyNumberFormat="1" applyFont="1" applyFill="1" applyBorder="1" applyAlignment="1" applyProtection="1">
      <alignment horizontal="left" indent="1"/>
    </xf>
    <xf numFmtId="166" fontId="13" fillId="0" borderId="0" xfId="3" applyNumberFormat="1" applyFont="1" applyFill="1" applyBorder="1" applyAlignment="1" applyProtection="1">
      <alignment horizontal="right" indent="1"/>
    </xf>
    <xf numFmtId="166" fontId="8" fillId="0" borderId="0" xfId="3" applyNumberFormat="1" applyFont="1" applyFill="1" applyBorder="1" applyAlignment="1" applyProtection="1">
      <alignment horizontal="right" indent="1"/>
    </xf>
    <xf numFmtId="164" fontId="9" fillId="4" borderId="0" xfId="0" applyNumberFormat="1" applyFont="1" applyFill="1" applyBorder="1" applyAlignment="1">
      <alignment horizontal="right" vertical="center"/>
    </xf>
    <xf numFmtId="164" fontId="15" fillId="4" borderId="0" xfId="1" applyNumberFormat="1" applyFont="1" applyFill="1" applyBorder="1" applyAlignment="1">
      <alignment horizontal="right"/>
    </xf>
    <xf numFmtId="164" fontId="15" fillId="4" borderId="0" xfId="0" applyNumberFormat="1" applyFont="1" applyFill="1" applyBorder="1" applyAlignment="1">
      <alignment horizontal="right" vertical="center"/>
    </xf>
    <xf numFmtId="164" fontId="8" fillId="0" borderId="0" xfId="1" applyNumberFormat="1" applyFont="1" applyBorder="1"/>
    <xf numFmtId="164" fontId="6" fillId="4" borderId="0" xfId="4" applyNumberFormat="1" applyFont="1" applyFill="1" applyBorder="1" applyAlignment="1">
      <alignment horizontal="right" vertical="center"/>
    </xf>
    <xf numFmtId="164" fontId="4" fillId="4" borderId="0" xfId="4" applyNumberFormat="1" applyFont="1" applyFill="1" applyBorder="1" applyAlignment="1">
      <alignment horizontal="right" vertical="center"/>
    </xf>
    <xf numFmtId="2" fontId="6" fillId="4" borderId="0" xfId="4" applyNumberFormat="1" applyFont="1" applyFill="1" applyBorder="1" applyAlignment="1">
      <alignment horizontal="right" vertical="center"/>
    </xf>
    <xf numFmtId="0" fontId="17" fillId="0" borderId="0" xfId="1" applyFont="1" applyFill="1"/>
    <xf numFmtId="0" fontId="18" fillId="0" borderId="0" xfId="1" applyFont="1"/>
    <xf numFmtId="0" fontId="18" fillId="0" borderId="0" xfId="1" applyFont="1" applyAlignment="1">
      <alignment horizontal="right"/>
    </xf>
    <xf numFmtId="0" fontId="18" fillId="0" borderId="0" xfId="1" applyFont="1" applyAlignment="1">
      <alignment horizontal="center"/>
    </xf>
    <xf numFmtId="0" fontId="21" fillId="0" borderId="0" xfId="1" applyFont="1"/>
    <xf numFmtId="164" fontId="18" fillId="0" borderId="0" xfId="1" applyNumberFormat="1" applyFont="1" applyBorder="1"/>
    <xf numFmtId="0" fontId="18" fillId="0" borderId="0" xfId="1" applyFont="1" applyBorder="1"/>
    <xf numFmtId="0" fontId="22" fillId="0" borderId="0" xfId="1" applyFont="1" applyBorder="1" applyAlignment="1">
      <alignment horizontal="center"/>
    </xf>
    <xf numFmtId="4" fontId="18" fillId="0" borderId="0" xfId="0" applyNumberFormat="1" applyFont="1"/>
    <xf numFmtId="4" fontId="18" fillId="0" borderId="0" xfId="1" applyNumberFormat="1" applyFont="1"/>
    <xf numFmtId="0" fontId="23" fillId="0" borderId="0" xfId="1" applyFont="1" applyBorder="1" applyAlignment="1">
      <alignment horizontal="left"/>
    </xf>
    <xf numFmtId="0" fontId="23" fillId="0" borderId="0" xfId="1" applyFont="1"/>
    <xf numFmtId="164" fontId="18" fillId="0" borderId="0" xfId="1" applyNumberFormat="1" applyFont="1"/>
    <xf numFmtId="1" fontId="18" fillId="0" borderId="0" xfId="1" applyNumberFormat="1" applyFont="1"/>
    <xf numFmtId="0" fontId="5" fillId="2" borderId="0" xfId="0" applyFont="1" applyFill="1" applyBorder="1" applyAlignment="1">
      <alignment horizontal="center" vertical="center" wrapText="1"/>
    </xf>
    <xf numFmtId="0" fontId="20" fillId="0" borderId="0" xfId="1" applyFont="1" applyAlignment="1">
      <alignment horizontal="right"/>
    </xf>
    <xf numFmtId="0" fontId="19" fillId="0" borderId="0" xfId="1" applyFont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/>
    </xf>
    <xf numFmtId="165" fontId="4" fillId="2" borderId="0" xfId="2" applyNumberFormat="1" applyFont="1" applyFill="1" applyBorder="1" applyAlignment="1">
      <alignment horizontal="center" vertical="center"/>
    </xf>
  </cellXfs>
  <cellStyles count="5">
    <cellStyle name="Normal_SEI(feb17)" xfId="3"/>
    <cellStyle name="Normal_sum" xfId="2"/>
    <cellStyle name="Звичайний" xfId="0" builtinId="0"/>
    <cellStyle name="Обычный 3" xfId="4"/>
    <cellStyle name="Обычный_Forec table IMF style 3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0</xdr:col>
          <xdr:colOff>485775</xdr:colOff>
          <xdr:row>2</xdr:row>
          <xdr:rowOff>63874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gular_Forecast\Macro%20Forecast\2016_04%20IR\WIN\TEMP\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72;&#1083;&#1100;%20-%20&#1090;&#1072;&#1073;&#1083;.%20(17%20&#1096;&#1090;.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_temp\_Data\CP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76;17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&#1090;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90;17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Forecast_Tables%202013-IV%202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&#1052;&#1086;&#1103;%20&#1087;&#1072;&#1087;&#1082;&#1072;\MAIN_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1\MAIL_DOU\COMMON\&#1042;&#1072;&#1083;&#1102;&#1090;&#1085;&#1099;&#1081;\&#1084;&#1072;&#1081;%202009%20-%20&#1095;&#1080;&#1089;&#1090;&#1082;&#1072;%20&#1086;&#1073;&#1097;&#1077;&#1081;%20&#1090;&#1072;&#1073;&#1083;&#1080;&#1094;&#10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WINDOWS\TEMP\ukr20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  <sheetName val="Table3"/>
      <sheetName val="Q"/>
      <sheetName val="UCPI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  <pageSetUpPr fitToPage="1"/>
  </sheetPr>
  <dimension ref="A1:W54"/>
  <sheetViews>
    <sheetView showGridLines="0" tabSelected="1" showOutlineSymbols="0" zoomScale="85" zoomScaleNormal="85" zoomScaleSheetLayoutView="85" workbookViewId="0">
      <pane ySplit="8" topLeftCell="A9" activePane="bottomLeft" state="frozen"/>
      <selection pane="bottomLeft" activeCell="F4" sqref="F4"/>
    </sheetView>
  </sheetViews>
  <sheetFormatPr defaultColWidth="9.33203125" defaultRowHeight="12.75" x14ac:dyDescent="0.2"/>
  <cols>
    <col min="1" max="1" width="10" style="51" customWidth="1"/>
    <col min="2" max="2" width="72.1640625" style="51" customWidth="1"/>
    <col min="3" max="3" width="8.83203125" style="51" customWidth="1"/>
    <col min="4" max="4" width="8.5" style="51" customWidth="1"/>
    <col min="5" max="5" width="9.1640625" style="51" customWidth="1"/>
    <col min="6" max="9" width="9.33203125" style="51"/>
    <col min="10" max="10" width="10.5" style="51" customWidth="1"/>
    <col min="11" max="11" width="10.83203125" style="51" customWidth="1"/>
    <col min="12" max="15" width="9.33203125" style="51"/>
    <col min="16" max="16" width="11.6640625" style="51" customWidth="1"/>
    <col min="17" max="17" width="10.5" style="51" customWidth="1"/>
    <col min="18" max="21" width="9.33203125" style="51"/>
    <col min="22" max="22" width="12.1640625" style="51" customWidth="1"/>
    <col min="23" max="23" width="11.33203125" style="51" customWidth="1"/>
    <col min="24" max="16384" width="9.33203125" style="51"/>
  </cols>
  <sheetData>
    <row r="1" spans="1:23" x14ac:dyDescent="0.2">
      <c r="A1" s="53">
        <v>1</v>
      </c>
      <c r="Q1" s="52"/>
    </row>
    <row r="2" spans="1:23" ht="14.25" customHeight="1" x14ac:dyDescent="0.25">
      <c r="B2" s="50" t="str">
        <f>IF(A1=1,"Національний банк України","National Bank of Ukraine")</f>
        <v>Національний банк України</v>
      </c>
      <c r="P2" s="66" t="str">
        <f>IF(A1=1,"Інфляційний звіт","Inflation Report")</f>
        <v>Інфляційний звіт</v>
      </c>
      <c r="Q2" s="66"/>
      <c r="R2" s="66"/>
      <c r="S2" s="66"/>
      <c r="U2" s="65" t="str">
        <f>IF(A1=1,"Липень 2018 року","July 2018")</f>
        <v>Липень 2018 року</v>
      </c>
      <c r="V2" s="65"/>
      <c r="W2" s="65"/>
    </row>
    <row r="3" spans="1:23" ht="5.25" customHeight="1" x14ac:dyDescent="0.2">
      <c r="A3" s="54" t="s">
        <v>0</v>
      </c>
      <c r="C3" s="54" t="str">
        <f>IF(A1=1,"Рік","Year")</f>
        <v>Рік</v>
      </c>
      <c r="D3" s="54" t="str">
        <f>IF(A1=1,"Рік","Year")</f>
        <v>Рік</v>
      </c>
    </row>
    <row r="4" spans="1:23" ht="23.25" x14ac:dyDescent="0.35">
      <c r="A4" s="54" t="s">
        <v>1</v>
      </c>
      <c r="B4" s="1" t="str">
        <f>IF(A1=1,"Макроекономічний прогноз (Липень 2018)","Macroeconomic forecast (July 2018)")</f>
        <v>Макроекономічний прогноз (Липень 2018)</v>
      </c>
      <c r="C4" s="55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3" ht="15.75" customHeight="1" x14ac:dyDescent="0.3">
      <c r="B5" s="57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ht="15" x14ac:dyDescent="0.2">
      <c r="B6" s="70" t="str">
        <f>IF(A1=1,"Показники","Indicators")</f>
        <v>Показники</v>
      </c>
      <c r="C6" s="69">
        <v>2015</v>
      </c>
      <c r="D6" s="69">
        <v>2016</v>
      </c>
      <c r="E6" s="69">
        <v>2017</v>
      </c>
      <c r="F6" s="67">
        <v>2018</v>
      </c>
      <c r="G6" s="67"/>
      <c r="H6" s="67"/>
      <c r="I6" s="67"/>
      <c r="J6" s="67"/>
      <c r="K6" s="67"/>
      <c r="L6" s="67">
        <v>2019</v>
      </c>
      <c r="M6" s="67"/>
      <c r="N6" s="67"/>
      <c r="O6" s="67"/>
      <c r="P6" s="67"/>
      <c r="Q6" s="67"/>
      <c r="R6" s="67">
        <v>2020</v>
      </c>
      <c r="S6" s="67"/>
      <c r="T6" s="67"/>
      <c r="U6" s="67"/>
      <c r="V6" s="67"/>
      <c r="W6" s="67"/>
    </row>
    <row r="7" spans="1:23" ht="15" x14ac:dyDescent="0.2">
      <c r="B7" s="70"/>
      <c r="C7" s="69"/>
      <c r="D7" s="69"/>
      <c r="E7" s="69"/>
      <c r="F7" s="67"/>
      <c r="G7" s="67"/>
      <c r="H7" s="67"/>
      <c r="I7" s="67"/>
      <c r="J7" s="68" t="str">
        <f>IF(A1=1,"поточ-ний прогноз","current forecast")</f>
        <v>поточ-ний прогноз</v>
      </c>
      <c r="K7" s="64" t="str">
        <f>IF(A1=1,"прогноз 04.18","forecast 04.18")</f>
        <v>прогноз 04.18</v>
      </c>
      <c r="L7" s="67"/>
      <c r="M7" s="67"/>
      <c r="N7" s="67"/>
      <c r="O7" s="67"/>
      <c r="P7" s="68" t="str">
        <f>IF(A1=1,"поточ-ний прогноз","current forecast")</f>
        <v>поточ-ний прогноз</v>
      </c>
      <c r="Q7" s="64" t="str">
        <f>IF(A1=1,"прогноз 04.18","forecast 04.18")</f>
        <v>прогноз 04.18</v>
      </c>
      <c r="R7" s="67"/>
      <c r="S7" s="67"/>
      <c r="T7" s="67"/>
      <c r="U7" s="67"/>
      <c r="V7" s="68" t="str">
        <f>IF(A1=1,"поточ-ний прогноз","current forecast")</f>
        <v>поточ-ний прогноз</v>
      </c>
      <c r="W7" s="64" t="str">
        <f>IF(A1=1,"прогноз 04.18","forecast 04.18")</f>
        <v>прогноз 04.18</v>
      </c>
    </row>
    <row r="8" spans="1:23" ht="15" x14ac:dyDescent="0.2">
      <c r="B8" s="70"/>
      <c r="C8" s="69"/>
      <c r="D8" s="69"/>
      <c r="E8" s="69"/>
      <c r="F8" s="2" t="s">
        <v>2</v>
      </c>
      <c r="G8" s="2" t="s">
        <v>3</v>
      </c>
      <c r="H8" s="2" t="s">
        <v>4</v>
      </c>
      <c r="I8" s="2" t="s">
        <v>5</v>
      </c>
      <c r="J8" s="68"/>
      <c r="K8" s="64"/>
      <c r="L8" s="2" t="s">
        <v>2</v>
      </c>
      <c r="M8" s="2" t="s">
        <v>3</v>
      </c>
      <c r="N8" s="2" t="s">
        <v>4</v>
      </c>
      <c r="O8" s="2" t="s">
        <v>5</v>
      </c>
      <c r="P8" s="68"/>
      <c r="Q8" s="64"/>
      <c r="R8" s="2" t="s">
        <v>2</v>
      </c>
      <c r="S8" s="2" t="s">
        <v>3</v>
      </c>
      <c r="T8" s="2" t="s">
        <v>4</v>
      </c>
      <c r="U8" s="2" t="s">
        <v>5</v>
      </c>
      <c r="V8" s="68"/>
      <c r="W8" s="64"/>
    </row>
    <row r="9" spans="1:23" x14ac:dyDescent="0.2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spans="1:23" ht="15" x14ac:dyDescent="0.25">
      <c r="B10" s="3" t="str">
        <f>IF(A1=1,"РЕАЛЬНИЙ СЕКТОР, зміна в річному вимірі (%), якщо не зазначено інше","REAL ECONOMY, % yoy, unless otherwise stated")</f>
        <v>РЕАЛЬНИЙ СЕКТОР, зміна в річному вимірі (%), якщо не зазначено інше</v>
      </c>
      <c r="C10" s="5"/>
      <c r="D10" s="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" x14ac:dyDescent="0.25">
      <c r="B11" s="7" t="str">
        <f>IF(A1=1,"Номінальний ВВП, млрд грн","Nominal GDP, UAH bn")</f>
        <v>Номінальний ВВП, млрд грн</v>
      </c>
      <c r="C11" s="8">
        <v>1988.5440000000001</v>
      </c>
      <c r="D11" s="8">
        <v>2385</v>
      </c>
      <c r="E11" s="8">
        <v>2982.9</v>
      </c>
      <c r="F11" s="9">
        <v>700.43100000000004</v>
      </c>
      <c r="G11" s="9">
        <v>771.69920843035743</v>
      </c>
      <c r="H11" s="9">
        <v>968.57793235386896</v>
      </c>
      <c r="I11" s="9">
        <v>1019.0355755987849</v>
      </c>
      <c r="J11" s="8">
        <v>3459.7437163830114</v>
      </c>
      <c r="K11" s="10">
        <v>3450.9599393388689</v>
      </c>
      <c r="L11" s="9">
        <v>782.20252750331576</v>
      </c>
      <c r="M11" s="9">
        <v>858.912312008085</v>
      </c>
      <c r="N11" s="9">
        <v>1074.1844104113868</v>
      </c>
      <c r="O11" s="9">
        <v>1129.5904223466348</v>
      </c>
      <c r="P11" s="8">
        <v>3844.8896722694221</v>
      </c>
      <c r="Q11" s="10">
        <v>3842.1842148581532</v>
      </c>
      <c r="R11" s="9">
        <v>857.5168585752516</v>
      </c>
      <c r="S11" s="9">
        <v>935.4867368292787</v>
      </c>
      <c r="T11" s="9">
        <v>1171.0875282945137</v>
      </c>
      <c r="U11" s="9">
        <v>1223.5851823981536</v>
      </c>
      <c r="V11" s="8">
        <v>4187.676306097198</v>
      </c>
      <c r="W11" s="10">
        <v>4185.8848991035102</v>
      </c>
    </row>
    <row r="12" spans="1:23" ht="15" x14ac:dyDescent="0.25">
      <c r="B12" s="13" t="str">
        <f>IF(A1=1,"Реальний ВВП","Real GDP")</f>
        <v>Реальний ВВП</v>
      </c>
      <c r="C12" s="14">
        <v>-9.8000000000000007</v>
      </c>
      <c r="D12" s="14">
        <v>2.4</v>
      </c>
      <c r="E12" s="14">
        <v>2.5245128636079102</v>
      </c>
      <c r="F12" s="11">
        <v>3.1487585667196356</v>
      </c>
      <c r="G12" s="11">
        <v>3.1511055546008322</v>
      </c>
      <c r="H12" s="11">
        <v>3.8317430299178454</v>
      </c>
      <c r="I12" s="11">
        <v>3.3418697023964512</v>
      </c>
      <c r="J12" s="14">
        <v>3.3972901577326979</v>
      </c>
      <c r="K12" s="15">
        <v>3.4044101457293863</v>
      </c>
      <c r="L12" s="11">
        <v>2.736392507098401</v>
      </c>
      <c r="M12" s="11">
        <v>2.581970028045788</v>
      </c>
      <c r="N12" s="11">
        <v>2.3003595633416296</v>
      </c>
      <c r="O12" s="11">
        <v>2.4482147118254574</v>
      </c>
      <c r="P12" s="14">
        <v>2.4968508883321618</v>
      </c>
      <c r="Q12" s="15">
        <v>2.8989646192222978</v>
      </c>
      <c r="R12" s="11">
        <v>2.456537361838997</v>
      </c>
      <c r="S12" s="11">
        <v>2.7502627506641915</v>
      </c>
      <c r="T12" s="11">
        <v>3.0813802398605361</v>
      </c>
      <c r="U12" s="11">
        <v>3.1629870684204633</v>
      </c>
      <c r="V12" s="14">
        <v>2.8959686669822702</v>
      </c>
      <c r="W12" s="15">
        <v>2.9000712413421468</v>
      </c>
    </row>
    <row r="13" spans="1:23" ht="15" x14ac:dyDescent="0.25">
      <c r="B13" s="13" t="str">
        <f>IF(A1=1,"Дефлятор ВВП","GDP Deflator")</f>
        <v>Дефлятор ВВП</v>
      </c>
      <c r="C13" s="21">
        <v>38.9</v>
      </c>
      <c r="D13" s="21">
        <v>17.125975713889147</v>
      </c>
      <c r="E13" s="21">
        <v>21.989540741657748</v>
      </c>
      <c r="F13" s="18">
        <v>14.9</v>
      </c>
      <c r="G13" s="18">
        <v>12.5</v>
      </c>
      <c r="H13" s="18">
        <v>11</v>
      </c>
      <c r="I13" s="18">
        <v>10.3</v>
      </c>
      <c r="J13" s="21">
        <v>12.175000000000001</v>
      </c>
      <c r="K13" s="23">
        <v>11.8825</v>
      </c>
      <c r="L13" s="18">
        <v>8.6999999999999993</v>
      </c>
      <c r="M13" s="18">
        <v>8.5</v>
      </c>
      <c r="N13" s="18">
        <v>8.3000000000000007</v>
      </c>
      <c r="O13" s="18">
        <v>8.1999999999999993</v>
      </c>
      <c r="P13" s="21">
        <v>8.4250000000000007</v>
      </c>
      <c r="Q13" s="23">
        <v>8.1999999999999993</v>
      </c>
      <c r="R13" s="18">
        <v>7</v>
      </c>
      <c r="S13" s="18">
        <v>6</v>
      </c>
      <c r="T13" s="18">
        <v>5.4</v>
      </c>
      <c r="U13" s="18">
        <v>5</v>
      </c>
      <c r="V13" s="21">
        <v>5.85</v>
      </c>
      <c r="W13" s="23">
        <v>5.875</v>
      </c>
    </row>
    <row r="14" spans="1:23" ht="14.25" x14ac:dyDescent="0.2">
      <c r="B14" s="24" t="str">
        <f>IF(A1=1,"ІСЦ (середнє за період)","Consumer prices (period average)")</f>
        <v>ІСЦ (середнє за період)</v>
      </c>
      <c r="C14" s="18">
        <v>48.7</v>
      </c>
      <c r="D14" s="18">
        <v>13.9</v>
      </c>
      <c r="E14" s="18">
        <v>14.5</v>
      </c>
      <c r="F14" s="25" t="s">
        <v>6</v>
      </c>
      <c r="G14" s="25" t="s">
        <v>6</v>
      </c>
      <c r="H14" s="25" t="s">
        <v>6</v>
      </c>
      <c r="I14" s="25" t="s">
        <v>6</v>
      </c>
      <c r="J14" s="18">
        <v>10.7</v>
      </c>
      <c r="K14" s="19">
        <v>10.9</v>
      </c>
      <c r="L14" s="25" t="s">
        <v>6</v>
      </c>
      <c r="M14" s="25" t="s">
        <v>6</v>
      </c>
      <c r="N14" s="25" t="s">
        <v>6</v>
      </c>
      <c r="O14" s="25" t="s">
        <v>6</v>
      </c>
      <c r="P14" s="18">
        <v>7.7</v>
      </c>
      <c r="Q14" s="19">
        <v>7.4</v>
      </c>
      <c r="R14" s="18" t="s">
        <v>6</v>
      </c>
      <c r="S14" s="18" t="s">
        <v>6</v>
      </c>
      <c r="T14" s="18" t="s">
        <v>6</v>
      </c>
      <c r="U14" s="18" t="s">
        <v>6</v>
      </c>
      <c r="V14" s="18">
        <v>5.5</v>
      </c>
      <c r="W14" s="19">
        <v>5.5</v>
      </c>
    </row>
    <row r="15" spans="1:23" ht="14.25" x14ac:dyDescent="0.2">
      <c r="B15" s="24" t="str">
        <f>IF(A1=1,"ІЦВ (середнє за період)","Producer prices (period average)")</f>
        <v>ІЦВ (середнє за період)</v>
      </c>
      <c r="C15" s="18">
        <v>36</v>
      </c>
      <c r="D15" s="18">
        <v>20.5</v>
      </c>
      <c r="E15" s="18">
        <v>26.3</v>
      </c>
      <c r="F15" s="25" t="s">
        <v>6</v>
      </c>
      <c r="G15" s="25" t="s">
        <v>6</v>
      </c>
      <c r="H15" s="25" t="s">
        <v>6</v>
      </c>
      <c r="I15" s="25" t="s">
        <v>6</v>
      </c>
      <c r="J15" s="18">
        <v>15.7</v>
      </c>
      <c r="K15" s="19">
        <v>13.5</v>
      </c>
      <c r="L15" s="25" t="s">
        <v>6</v>
      </c>
      <c r="M15" s="25" t="s">
        <v>6</v>
      </c>
      <c r="N15" s="25" t="s">
        <v>6</v>
      </c>
      <c r="O15" s="25" t="s">
        <v>6</v>
      </c>
      <c r="P15" s="18">
        <v>8.1</v>
      </c>
      <c r="Q15" s="19">
        <v>8.1</v>
      </c>
      <c r="R15" s="18" t="s">
        <v>6</v>
      </c>
      <c r="S15" s="18" t="s">
        <v>6</v>
      </c>
      <c r="T15" s="18" t="s">
        <v>6</v>
      </c>
      <c r="U15" s="18" t="s">
        <v>6</v>
      </c>
      <c r="V15" s="18">
        <v>8.1</v>
      </c>
      <c r="W15" s="19">
        <v>7.8</v>
      </c>
    </row>
    <row r="16" spans="1:23" ht="15" x14ac:dyDescent="0.25">
      <c r="B16" s="26" t="str">
        <f>IF(A1=1,"ІСЦ","Consumer prices (end of period) ")</f>
        <v>ІСЦ</v>
      </c>
      <c r="C16" s="21">
        <v>43.3</v>
      </c>
      <c r="D16" s="21">
        <v>12.4</v>
      </c>
      <c r="E16" s="21">
        <v>13.734954012139326</v>
      </c>
      <c r="F16" s="18">
        <v>13.16638432928066</v>
      </c>
      <c r="G16" s="18">
        <v>9.9</v>
      </c>
      <c r="H16" s="18">
        <v>8.3146741064546745</v>
      </c>
      <c r="I16" s="18">
        <v>8.9170344071020082</v>
      </c>
      <c r="J16" s="21">
        <v>8.9170344071020082</v>
      </c>
      <c r="K16" s="23">
        <v>8.8880907384622247</v>
      </c>
      <c r="L16" s="18">
        <v>8.0668091628410536</v>
      </c>
      <c r="M16" s="18">
        <v>8.8788624015921584</v>
      </c>
      <c r="N16" s="18">
        <v>7.6690301176462725</v>
      </c>
      <c r="O16" s="18">
        <v>5.8402493259074788</v>
      </c>
      <c r="P16" s="21">
        <v>5.8402493259074788</v>
      </c>
      <c r="Q16" s="23">
        <v>5.797382376265162</v>
      </c>
      <c r="R16" s="18">
        <v>5.69515587235054</v>
      </c>
      <c r="S16" s="18">
        <v>5.8371918498867359</v>
      </c>
      <c r="T16" s="18">
        <v>5.239401239778033</v>
      </c>
      <c r="U16" s="18">
        <v>5</v>
      </c>
      <c r="V16" s="21">
        <v>5</v>
      </c>
      <c r="W16" s="23">
        <v>5</v>
      </c>
    </row>
    <row r="17" spans="2:23" ht="14.25" x14ac:dyDescent="0.2">
      <c r="B17" s="27" t="str">
        <f>IF(A1=1,"Базова інфляція","Core inflation  (end of period) ")</f>
        <v>Базова інфляція</v>
      </c>
      <c r="C17" s="18">
        <v>34.700000000000003</v>
      </c>
      <c r="D17" s="18">
        <v>5.8</v>
      </c>
      <c r="E17" s="18">
        <v>9.45295126767701</v>
      </c>
      <c r="F17" s="18">
        <v>9.4</v>
      </c>
      <c r="G17" s="18">
        <v>9</v>
      </c>
      <c r="H17" s="18">
        <v>8.0648238398508596</v>
      </c>
      <c r="I17" s="18">
        <v>7.1288884379878823</v>
      </c>
      <c r="J17" s="18">
        <v>7.1288884379878823</v>
      </c>
      <c r="K17" s="19">
        <v>7.7001950020175656</v>
      </c>
      <c r="L17" s="18">
        <v>6.5518243178884035</v>
      </c>
      <c r="M17" s="18">
        <v>6.7282791875962573</v>
      </c>
      <c r="N17" s="18">
        <v>5.9051585569888658</v>
      </c>
      <c r="O17" s="18">
        <v>4.5936647124289891</v>
      </c>
      <c r="P17" s="18">
        <v>4.5936647124289891</v>
      </c>
      <c r="Q17" s="19">
        <v>4.8072913795104313</v>
      </c>
      <c r="R17" s="18">
        <v>4.4406536257909295</v>
      </c>
      <c r="S17" s="18">
        <v>4.3840150526554282</v>
      </c>
      <c r="T17" s="18">
        <v>3.6743130398238151</v>
      </c>
      <c r="U17" s="18">
        <v>3.6170693402456209</v>
      </c>
      <c r="V17" s="18">
        <v>3.6170693402456209</v>
      </c>
      <c r="W17" s="19">
        <v>3.3183383158059456</v>
      </c>
    </row>
    <row r="18" spans="2:23" ht="14.25" x14ac:dyDescent="0.2">
      <c r="B18" s="27" t="str">
        <f>IF(A1=1,"Небазова інфляція","Non-сore inflation  (end of period)")</f>
        <v>Небазова інфляція</v>
      </c>
      <c r="C18" s="18">
        <v>49.7</v>
      </c>
      <c r="D18" s="18">
        <v>17.5</v>
      </c>
      <c r="E18" s="18">
        <v>19.399999999999999</v>
      </c>
      <c r="F18" s="18">
        <v>17.899999999999999</v>
      </c>
      <c r="G18" s="18">
        <v>10.3</v>
      </c>
      <c r="H18" s="18">
        <v>8.6458709714876409</v>
      </c>
      <c r="I18" s="18">
        <v>11.28736743592771</v>
      </c>
      <c r="J18" s="18">
        <v>11.28736743592771</v>
      </c>
      <c r="K18" s="19">
        <v>10.46274322630747</v>
      </c>
      <c r="L18" s="18">
        <v>10.075044887545731</v>
      </c>
      <c r="M18" s="18">
        <v>11.729635499214632</v>
      </c>
      <c r="N18" s="18">
        <v>10.007185442238649</v>
      </c>
      <c r="O18" s="18">
        <v>7.4926986972626866</v>
      </c>
      <c r="P18" s="18">
        <v>7.4926986972626866</v>
      </c>
      <c r="Q18" s="19">
        <v>7.109828581265619</v>
      </c>
      <c r="R18" s="18">
        <v>7.3581007108132805</v>
      </c>
      <c r="S18" s="18">
        <v>7.7634959764491676</v>
      </c>
      <c r="T18" s="18">
        <v>7.3140530397173453</v>
      </c>
      <c r="U18" s="18">
        <v>6.8331871536278985</v>
      </c>
      <c r="V18" s="18">
        <v>6.8331871536278985</v>
      </c>
      <c r="W18" s="19">
        <v>7.2291794418386308</v>
      </c>
    </row>
    <row r="19" spans="2:23" ht="14.25" x14ac:dyDescent="0.2">
      <c r="B19" s="28" t="str">
        <f>IF(A1=1,"у тому числі сирі продтовари","raw foods (end of period)")</f>
        <v>у тому числі сирі продтовари</v>
      </c>
      <c r="C19" s="18">
        <v>40.739054087029359</v>
      </c>
      <c r="D19" s="18">
        <v>1.1735358706521026</v>
      </c>
      <c r="E19" s="18">
        <v>23.498138925766455</v>
      </c>
      <c r="F19" s="18">
        <v>23.263853581987505</v>
      </c>
      <c r="G19" s="18">
        <v>5.1832963825407035</v>
      </c>
      <c r="H19" s="18">
        <v>0.62599099423768223</v>
      </c>
      <c r="I19" s="18">
        <v>5.3521708811182407</v>
      </c>
      <c r="J19" s="18">
        <v>5.3521708811182407</v>
      </c>
      <c r="K19" s="19">
        <v>5.8505030583713591</v>
      </c>
      <c r="L19" s="18">
        <v>4.3423053304710351</v>
      </c>
      <c r="M19" s="18">
        <v>9.6274924531052051</v>
      </c>
      <c r="N19" s="18">
        <v>7.0415396210269563</v>
      </c>
      <c r="O19" s="18">
        <v>3.9526777440471079</v>
      </c>
      <c r="P19" s="18">
        <v>3.9526777440471079</v>
      </c>
      <c r="Q19" s="19">
        <v>3.9583233844764294</v>
      </c>
      <c r="R19" s="18">
        <v>3.7274779930105382</v>
      </c>
      <c r="S19" s="18">
        <v>3.4547840933647649</v>
      </c>
      <c r="T19" s="18">
        <v>3.5806369617696703</v>
      </c>
      <c r="U19" s="18">
        <v>3.4815509909139593</v>
      </c>
      <c r="V19" s="18">
        <v>3.4815509909139593</v>
      </c>
      <c r="W19" s="19">
        <v>3.0943803760681448</v>
      </c>
    </row>
    <row r="20" spans="2:23" ht="15" customHeight="1" x14ac:dyDescent="0.2">
      <c r="B20" s="28" t="str">
        <f>IF(A1=1,"у тому числі адміністративно регульовані ціни","administrative prices (end of period)")</f>
        <v>у тому числі адміністративно регульовані ціни</v>
      </c>
      <c r="C20" s="18">
        <v>64.351104424069035</v>
      </c>
      <c r="D20" s="18">
        <v>34.612662849512219</v>
      </c>
      <c r="E20" s="18">
        <v>16.102098108032408</v>
      </c>
      <c r="F20" s="18">
        <v>13.573630486789483</v>
      </c>
      <c r="G20" s="18">
        <v>13.221192408697547</v>
      </c>
      <c r="H20" s="18">
        <v>14.385840351494622</v>
      </c>
      <c r="I20" s="18">
        <v>16.647364006993357</v>
      </c>
      <c r="J20" s="18">
        <v>16.647364006993357</v>
      </c>
      <c r="K20" s="19">
        <v>14.63826028081381</v>
      </c>
      <c r="L20" s="18">
        <v>15.904357811681024</v>
      </c>
      <c r="M20" s="18">
        <v>15.088867914389155</v>
      </c>
      <c r="N20" s="18">
        <v>13.751537422702867</v>
      </c>
      <c r="O20" s="18">
        <v>11.582467846589694</v>
      </c>
      <c r="P20" s="18">
        <v>11.582467846589694</v>
      </c>
      <c r="Q20" s="19">
        <v>9.9868757460975814</v>
      </c>
      <c r="R20" s="18">
        <v>11.464589446489924</v>
      </c>
      <c r="S20" s="18">
        <v>12.199594019994521</v>
      </c>
      <c r="T20" s="18">
        <v>10.625459635118901</v>
      </c>
      <c r="U20" s="18">
        <v>10.401287198566536</v>
      </c>
      <c r="V20" s="18">
        <v>10.401287198566536</v>
      </c>
      <c r="W20" s="19">
        <v>10.408303928400514</v>
      </c>
    </row>
    <row r="21" spans="2:23" ht="15" x14ac:dyDescent="0.25">
      <c r="B21" s="26" t="str">
        <f>IF(A1=1,"ІЦВ","Producer prices (end of period) ")</f>
        <v>ІЦВ</v>
      </c>
      <c r="C21" s="21">
        <v>25.4</v>
      </c>
      <c r="D21" s="21">
        <v>35.700000000000003</v>
      </c>
      <c r="E21" s="21">
        <v>16.5</v>
      </c>
      <c r="F21" s="18">
        <v>15.9</v>
      </c>
      <c r="G21" s="18">
        <v>18.399999999999999</v>
      </c>
      <c r="H21" s="18">
        <v>14.984952312599788</v>
      </c>
      <c r="I21" s="18">
        <v>10.428882801824599</v>
      </c>
      <c r="J21" s="21">
        <v>10.428882801824599</v>
      </c>
      <c r="K21" s="23">
        <v>8.8262935377262721</v>
      </c>
      <c r="L21" s="18">
        <v>8.9815255956176969</v>
      </c>
      <c r="M21" s="18">
        <v>6.9906148043031635</v>
      </c>
      <c r="N21" s="18">
        <v>7.9967406820469478</v>
      </c>
      <c r="O21" s="18">
        <v>8.6414153613523581</v>
      </c>
      <c r="P21" s="21">
        <v>8.6414153613523581</v>
      </c>
      <c r="Q21" s="23">
        <v>8.4448633959739396</v>
      </c>
      <c r="R21" s="18">
        <v>6.8725554399618574</v>
      </c>
      <c r="S21" s="18">
        <v>8.8146338703035241</v>
      </c>
      <c r="T21" s="18">
        <v>8.6008203067432305</v>
      </c>
      <c r="U21" s="18">
        <v>8.0992648460163537</v>
      </c>
      <c r="V21" s="21">
        <v>8.0992648460163537</v>
      </c>
      <c r="W21" s="23">
        <v>8.1371155309529968</v>
      </c>
    </row>
    <row r="22" spans="2:23" ht="14.25" x14ac:dyDescent="0.2">
      <c r="B22" s="32"/>
      <c r="C22" s="31"/>
      <c r="D22" s="31"/>
      <c r="E22" s="30"/>
      <c r="F22" s="30"/>
      <c r="G22" s="30"/>
      <c r="H22" s="30"/>
      <c r="I22" s="30"/>
      <c r="J22" s="30"/>
      <c r="K22" s="31"/>
      <c r="L22" s="30"/>
      <c r="M22" s="30"/>
      <c r="N22" s="30"/>
      <c r="O22" s="30"/>
      <c r="P22" s="30"/>
      <c r="Q22" s="31"/>
      <c r="R22" s="30"/>
      <c r="S22" s="30"/>
      <c r="T22" s="30"/>
      <c r="U22" s="30"/>
      <c r="V22" s="30"/>
      <c r="W22" s="31"/>
    </row>
    <row r="23" spans="2:23" ht="15" x14ac:dyDescent="0.25">
      <c r="B23" s="3" t="str">
        <f>IF($A$1=1,"ФІСКАЛЬНИЙ СЕКТОР","FISCAL SECTOR")</f>
        <v>ФІСКАЛЬНИЙ СЕКТОР</v>
      </c>
      <c r="C23" s="4"/>
      <c r="D23" s="4"/>
      <c r="E23" s="5"/>
      <c r="F23" s="5"/>
      <c r="G23" s="5"/>
      <c r="H23" s="5"/>
      <c r="I23" s="5"/>
      <c r="J23" s="5"/>
      <c r="K23" s="4"/>
      <c r="L23" s="5"/>
      <c r="M23" s="5"/>
      <c r="N23" s="5"/>
      <c r="O23" s="5"/>
      <c r="P23" s="5"/>
      <c r="Q23" s="33"/>
      <c r="R23" s="34"/>
      <c r="S23" s="34"/>
      <c r="T23" s="34"/>
      <c r="U23" s="34"/>
      <c r="V23" s="34"/>
      <c r="W23" s="33"/>
    </row>
    <row r="24" spans="2:23" ht="15" x14ac:dyDescent="0.25">
      <c r="B24" s="35" t="str">
        <f>IF($A$1=1,"Зведений бюджет, cальдо, млрд грн","Consolidated budget balance, UAH bn")</f>
        <v>Зведений бюджет, cальдо, млрд грн</v>
      </c>
      <c r="C24" s="14">
        <v>-30.898246262079944</v>
      </c>
      <c r="D24" s="14">
        <v>-54.813905870639957</v>
      </c>
      <c r="E24" s="14">
        <v>-42.093761485039863</v>
      </c>
      <c r="F24" s="11" t="s">
        <v>6</v>
      </c>
      <c r="G24" s="11" t="s">
        <v>6</v>
      </c>
      <c r="H24" s="11" t="s">
        <v>6</v>
      </c>
      <c r="I24" s="11" t="s">
        <v>6</v>
      </c>
      <c r="J24" s="14">
        <v>-71.390773623738596</v>
      </c>
      <c r="K24" s="15">
        <v>-81.890263167621924</v>
      </c>
      <c r="L24" s="11" t="s">
        <v>6</v>
      </c>
      <c r="M24" s="11" t="s">
        <v>6</v>
      </c>
      <c r="N24" s="11" t="s">
        <v>6</v>
      </c>
      <c r="O24" s="11" t="s">
        <v>6</v>
      </c>
      <c r="P24" s="14">
        <v>-56.429302073888266</v>
      </c>
      <c r="Q24" s="15">
        <v>-100.33100024880309</v>
      </c>
      <c r="R24" s="11" t="s">
        <v>6</v>
      </c>
      <c r="S24" s="11" t="s">
        <v>6</v>
      </c>
      <c r="T24" s="11" t="s">
        <v>6</v>
      </c>
      <c r="U24" s="11" t="s">
        <v>6</v>
      </c>
      <c r="V24" s="14">
        <v>-61.737481858325509</v>
      </c>
      <c r="W24" s="15">
        <v>-84.093432071171264</v>
      </c>
    </row>
    <row r="25" spans="2:23" ht="14.25" x14ac:dyDescent="0.2">
      <c r="B25" s="36" t="str">
        <f>IF($A$1=1,"% ВВП","% of GDP")</f>
        <v>% ВВП</v>
      </c>
      <c r="C25" s="18">
        <v>-1.5538125513984071</v>
      </c>
      <c r="D25" s="18">
        <v>-2.2982769757081742</v>
      </c>
      <c r="E25" s="18">
        <v>-1.4111690463991371</v>
      </c>
      <c r="F25" s="18" t="s">
        <v>6</v>
      </c>
      <c r="G25" s="18" t="s">
        <v>6</v>
      </c>
      <c r="H25" s="18" t="s">
        <v>6</v>
      </c>
      <c r="I25" s="18" t="s">
        <v>6</v>
      </c>
      <c r="J25" s="18">
        <v>-2.0634699988233249</v>
      </c>
      <c r="K25" s="19">
        <v>-2.3729705533269785</v>
      </c>
      <c r="L25" s="18" t="s">
        <v>6</v>
      </c>
      <c r="M25" s="18" t="s">
        <v>6</v>
      </c>
      <c r="N25" s="18" t="s">
        <v>6</v>
      </c>
      <c r="O25" s="18" t="s">
        <v>6</v>
      </c>
      <c r="P25" s="18">
        <v>-1.4676442468785125</v>
      </c>
      <c r="Q25" s="19">
        <v>-2.6113011411793319</v>
      </c>
      <c r="R25" s="18" t="s">
        <v>6</v>
      </c>
      <c r="S25" s="18" t="s">
        <v>6</v>
      </c>
      <c r="T25" s="18" t="s">
        <v>6</v>
      </c>
      <c r="U25" s="18" t="s">
        <v>6</v>
      </c>
      <c r="V25" s="18">
        <v>-1.4742658540354849</v>
      </c>
      <c r="W25" s="19">
        <v>-2.0089762164550091</v>
      </c>
    </row>
    <row r="26" spans="2:23" ht="15" x14ac:dyDescent="0.25">
      <c r="B26" s="35" t="str">
        <f>IF($A$1=1,"Баланс CЗДУ (метод. МВФ), млрд грн","Public sector fiscal balance (IMF methodology), UAH bn")</f>
        <v>Баланс CЗДУ (метод. МВФ), млрд грн</v>
      </c>
      <c r="C26" s="14">
        <v>-16.950290171679967</v>
      </c>
      <c r="D26" s="14">
        <v>-50.257304978100251</v>
      </c>
      <c r="E26" s="14">
        <v>-38.399089887479931</v>
      </c>
      <c r="F26" s="11" t="s">
        <v>6</v>
      </c>
      <c r="G26" s="11" t="s">
        <v>6</v>
      </c>
      <c r="H26" s="11" t="s">
        <v>6</v>
      </c>
      <c r="I26" s="11" t="s">
        <v>6</v>
      </c>
      <c r="J26" s="14">
        <v>-72.707548179219884</v>
      </c>
      <c r="K26" s="15">
        <v>-82.773894887074448</v>
      </c>
      <c r="L26" s="11" t="s">
        <v>6</v>
      </c>
      <c r="M26" s="11" t="s">
        <v>6</v>
      </c>
      <c r="N26" s="11" t="s">
        <v>6</v>
      </c>
      <c r="O26" s="11" t="s">
        <v>6</v>
      </c>
      <c r="P26" s="14">
        <v>-57.401489246442679</v>
      </c>
      <c r="Q26" s="15">
        <v>-98.897807840257428</v>
      </c>
      <c r="R26" s="11" t="s">
        <v>6</v>
      </c>
      <c r="S26" s="11" t="s">
        <v>6</v>
      </c>
      <c r="T26" s="11" t="s">
        <v>6</v>
      </c>
      <c r="U26" s="11" t="s">
        <v>6</v>
      </c>
      <c r="V26" s="14">
        <v>-61.033353262260334</v>
      </c>
      <c r="W26" s="15">
        <v>-82.139073365335435</v>
      </c>
    </row>
    <row r="27" spans="2:23" ht="14.25" x14ac:dyDescent="0.2">
      <c r="B27" s="36" t="str">
        <f>IF($A$1=1,"% ВВП","% of GDP")</f>
        <v>% ВВП</v>
      </c>
      <c r="C27" s="18">
        <v>-0.85239703882237283</v>
      </c>
      <c r="D27" s="18">
        <v>-2.1072245273836581</v>
      </c>
      <c r="E27" s="18">
        <v>-1.2873073146092704</v>
      </c>
      <c r="F27" s="18" t="s">
        <v>6</v>
      </c>
      <c r="G27" s="18" t="s">
        <v>6</v>
      </c>
      <c r="H27" s="18" t="s">
        <v>6</v>
      </c>
      <c r="I27" s="18" t="s">
        <v>6</v>
      </c>
      <c r="J27" s="18">
        <v>-2.1015298860122504</v>
      </c>
      <c r="K27" s="19">
        <v>-2.3985759424066853</v>
      </c>
      <c r="L27" s="18" t="s">
        <v>6</v>
      </c>
      <c r="M27" s="18" t="s">
        <v>6</v>
      </c>
      <c r="N27" s="18" t="s">
        <v>6</v>
      </c>
      <c r="O27" s="18" t="s">
        <v>6</v>
      </c>
      <c r="P27" s="18">
        <v>-1.4929294242287532</v>
      </c>
      <c r="Q27" s="19">
        <v>-2.5739996395229729</v>
      </c>
      <c r="R27" s="18" t="s">
        <v>6</v>
      </c>
      <c r="S27" s="18" t="s">
        <v>6</v>
      </c>
      <c r="T27" s="18" t="s">
        <v>6</v>
      </c>
      <c r="U27" s="18" t="s">
        <v>6</v>
      </c>
      <c r="V27" s="18">
        <v>-1.4574515507179153</v>
      </c>
      <c r="W27" s="19">
        <v>-1.9622869559296086</v>
      </c>
    </row>
    <row r="28" spans="2:23" ht="13.5" customHeight="1" x14ac:dyDescent="0.2">
      <c r="B28" s="17" t="str">
        <f>IF($A$1=1,"Баланс СЗДУ та НАК ''Нафтогаз України'', млрд грн","General government and Naftogaz financing, UAH bn")</f>
        <v>Баланс СЗДУ та НАК ''Нафтогаз України'', млрд грн</v>
      </c>
      <c r="C28" s="11">
        <v>-37.450290171679967</v>
      </c>
      <c r="D28" s="11">
        <v>-50.257304978100251</v>
      </c>
      <c r="E28" s="11">
        <v>-38.399089887479931</v>
      </c>
      <c r="F28" s="11" t="s">
        <v>6</v>
      </c>
      <c r="G28" s="11" t="s">
        <v>6</v>
      </c>
      <c r="H28" s="11" t="s">
        <v>6</v>
      </c>
      <c r="I28" s="11" t="s">
        <v>6</v>
      </c>
      <c r="J28" s="11">
        <v>-72.707548179219884</v>
      </c>
      <c r="K28" s="19">
        <v>-82.773894887074448</v>
      </c>
      <c r="L28" s="11" t="s">
        <v>6</v>
      </c>
      <c r="M28" s="11" t="s">
        <v>6</v>
      </c>
      <c r="N28" s="11" t="s">
        <v>6</v>
      </c>
      <c r="O28" s="11" t="s">
        <v>6</v>
      </c>
      <c r="P28" s="11">
        <v>-57.401489246442679</v>
      </c>
      <c r="Q28" s="19">
        <v>-98.897807840257428</v>
      </c>
      <c r="R28" s="11" t="s">
        <v>6</v>
      </c>
      <c r="S28" s="11" t="s">
        <v>6</v>
      </c>
      <c r="T28" s="11" t="s">
        <v>6</v>
      </c>
      <c r="U28" s="11" t="s">
        <v>6</v>
      </c>
      <c r="V28" s="11">
        <v>-61.033353262260334</v>
      </c>
      <c r="W28" s="19">
        <v>-82.139073365335435</v>
      </c>
    </row>
    <row r="29" spans="2:23" ht="12" customHeight="1" x14ac:dyDescent="0.2">
      <c r="B29" s="37" t="str">
        <f>IF($A$1=1,"Баланс СЗДУ та НАК ''Нафтогаз України'', % ВВП","General government and Naftogaz financing, % of GDP")</f>
        <v>Баланс СЗДУ та НАК ''Нафтогаз України'', % ВВП</v>
      </c>
      <c r="C29" s="18">
        <v>-1.883302062799715</v>
      </c>
      <c r="D29" s="18">
        <v>-2.1072245273836581</v>
      </c>
      <c r="E29" s="18">
        <v>-1.2873073146092704</v>
      </c>
      <c r="F29" s="18" t="s">
        <v>6</v>
      </c>
      <c r="G29" s="18" t="s">
        <v>6</v>
      </c>
      <c r="H29" s="18" t="s">
        <v>6</v>
      </c>
      <c r="I29" s="18" t="s">
        <v>6</v>
      </c>
      <c r="J29" s="18">
        <v>-2.1015298860122504</v>
      </c>
      <c r="K29" s="19">
        <v>-2.3985759424066853</v>
      </c>
      <c r="L29" s="18" t="s">
        <v>6</v>
      </c>
      <c r="M29" s="18" t="s">
        <v>6</v>
      </c>
      <c r="N29" s="18" t="s">
        <v>6</v>
      </c>
      <c r="O29" s="18" t="s">
        <v>6</v>
      </c>
      <c r="P29" s="18">
        <v>-1.4929294242287532</v>
      </c>
      <c r="Q29" s="19">
        <v>-2.5739996395229729</v>
      </c>
      <c r="R29" s="18" t="s">
        <v>6</v>
      </c>
      <c r="S29" s="18" t="s">
        <v>6</v>
      </c>
      <c r="T29" s="18" t="s">
        <v>6</v>
      </c>
      <c r="U29" s="18" t="s">
        <v>6</v>
      </c>
      <c r="V29" s="18">
        <v>-1.4574515507179153</v>
      </c>
      <c r="W29" s="19">
        <v>-1.9622869559296086</v>
      </c>
    </row>
    <row r="30" spans="2:23" ht="14.25" x14ac:dyDescent="0.2">
      <c r="B30" s="29"/>
      <c r="C30" s="29"/>
      <c r="D30" s="29"/>
      <c r="E30" s="40"/>
      <c r="F30" s="40"/>
      <c r="G30" s="40"/>
      <c r="H30" s="40"/>
      <c r="I30" s="40"/>
      <c r="J30" s="40"/>
      <c r="K30" s="29"/>
      <c r="L30" s="40"/>
      <c r="M30" s="40"/>
      <c r="N30" s="40"/>
      <c r="O30" s="40"/>
      <c r="P30" s="40"/>
      <c r="Q30" s="41"/>
      <c r="R30" s="42"/>
      <c r="S30" s="42"/>
      <c r="T30" s="42"/>
      <c r="U30" s="42"/>
      <c r="V30" s="42"/>
      <c r="W30" s="41"/>
    </row>
    <row r="31" spans="2:23" ht="15" x14ac:dyDescent="0.25">
      <c r="B31" s="3" t="str">
        <f>IF(A1=1,"ПЛАТІЖНИЙ БАЛАНС (за аналітичною формою НБУ)","BALANCE OF PAYMENTS (NBU methodology)")</f>
        <v>ПЛАТІЖНИЙ БАЛАНС (за аналітичною формою НБУ)</v>
      </c>
      <c r="C31" s="4"/>
      <c r="D31" s="4"/>
      <c r="E31" s="5"/>
      <c r="F31" s="5"/>
      <c r="G31" s="5"/>
      <c r="H31" s="5"/>
      <c r="I31" s="5"/>
      <c r="J31" s="5"/>
      <c r="K31" s="4"/>
      <c r="L31" s="5"/>
      <c r="M31" s="5"/>
      <c r="N31" s="5"/>
      <c r="O31" s="5"/>
      <c r="P31" s="5"/>
      <c r="Q31" s="33"/>
      <c r="R31" s="34"/>
      <c r="S31" s="34"/>
      <c r="T31" s="34"/>
      <c r="U31" s="34"/>
      <c r="V31" s="34"/>
      <c r="W31" s="33"/>
    </row>
    <row r="32" spans="2:23" ht="14.25" x14ac:dyDescent="0.2">
      <c r="B32" s="29" t="str">
        <f>IF(A1=1,"Поточний рахунок, млрд дол","Current account balance, USD bn")</f>
        <v>Поточний рахунок, млрд дол</v>
      </c>
      <c r="C32" s="11">
        <v>1.6160000000000001</v>
      </c>
      <c r="D32" s="11">
        <v>-1.34</v>
      </c>
      <c r="E32" s="11">
        <v>-2.4460000000000002</v>
      </c>
      <c r="F32" s="43">
        <v>-0.56699999999999995</v>
      </c>
      <c r="G32" s="43">
        <v>0.41840310888662313</v>
      </c>
      <c r="H32" s="43">
        <v>-1.4809120519323102</v>
      </c>
      <c r="I32" s="43">
        <v>-0.34889632940584148</v>
      </c>
      <c r="J32" s="22">
        <v>-1.978405272451526</v>
      </c>
      <c r="K32" s="12">
        <v>-2.362795439412658</v>
      </c>
      <c r="L32" s="43">
        <v>-0.80116123549921803</v>
      </c>
      <c r="M32" s="43">
        <v>-0.42573934156958465</v>
      </c>
      <c r="N32" s="43">
        <v>-1.4256182072407473</v>
      </c>
      <c r="O32" s="43">
        <v>6.1556115221708292E-3</v>
      </c>
      <c r="P32" s="22">
        <v>-2.6463631727873835</v>
      </c>
      <c r="Q32" s="12">
        <v>-3.1723934801120213</v>
      </c>
      <c r="R32" s="43">
        <v>-1.2869471879842973</v>
      </c>
      <c r="S32" s="43">
        <v>-0.43053682184810077</v>
      </c>
      <c r="T32" s="43">
        <v>-1.3918205244945709</v>
      </c>
      <c r="U32" s="43">
        <v>-0.50169071679121857</v>
      </c>
      <c r="V32" s="22">
        <v>-3.6109952511181826</v>
      </c>
      <c r="W32" s="12">
        <v>-3.9386230594426626</v>
      </c>
    </row>
    <row r="33" spans="2:23" ht="14.25" x14ac:dyDescent="0.2">
      <c r="B33" s="29" t="str">
        <f>IF(A1=1,"Фінансовий рахунок, млрд дол","Financial account, USD bn")</f>
        <v>Фінансовий рахунок, млрд дол</v>
      </c>
      <c r="C33" s="11">
        <v>1.2230000000000001</v>
      </c>
      <c r="D33" s="11">
        <v>-2.5939999999999999</v>
      </c>
      <c r="E33" s="11">
        <v>-5.0164</v>
      </c>
      <c r="F33" s="43">
        <v>-0.29299999999999998</v>
      </c>
      <c r="G33" s="43">
        <v>-8.0198515617978042E-2</v>
      </c>
      <c r="H33" s="43">
        <v>-2.1714689422370737</v>
      </c>
      <c r="I33" s="43">
        <v>-1.4400865809586521</v>
      </c>
      <c r="J33" s="43">
        <v>-3.9586672499297753</v>
      </c>
      <c r="K33" s="12">
        <v>-4.9825602381113407</v>
      </c>
      <c r="L33" s="43">
        <v>-0.63308163920430116</v>
      </c>
      <c r="M33" s="43">
        <v>-1.7561720553645879</v>
      </c>
      <c r="N33" s="43">
        <v>-8.1764137698333003E-2</v>
      </c>
      <c r="O33" s="43">
        <v>0.11406212958942701</v>
      </c>
      <c r="P33" s="43">
        <v>-2.3569557026777948</v>
      </c>
      <c r="Q33" s="12">
        <v>-2.3966565730401124</v>
      </c>
      <c r="R33" s="43">
        <v>-2.0309929099030519</v>
      </c>
      <c r="S33" s="43">
        <v>-1.3367436272163491</v>
      </c>
      <c r="T33" s="43">
        <v>0.16126879970093433</v>
      </c>
      <c r="U33" s="43">
        <v>-0.33581417203167963</v>
      </c>
      <c r="V33" s="43">
        <v>-3.5422819094501459</v>
      </c>
      <c r="W33" s="12">
        <v>-3.9162720293839857</v>
      </c>
    </row>
    <row r="34" spans="2:23" ht="15" x14ac:dyDescent="0.25">
      <c r="B34" s="13" t="str">
        <f>IF(A1=1,"Зведений баланс, млрд дол","BOP overall balance, USD bn")</f>
        <v>Зведений баланс, млрд дол</v>
      </c>
      <c r="C34" s="14">
        <v>0.84899999999999998</v>
      </c>
      <c r="D34" s="14">
        <v>1.3460000000000001</v>
      </c>
      <c r="E34" s="14">
        <v>2.5663999999999998</v>
      </c>
      <c r="F34" s="43">
        <v>-0.27200000000000002</v>
      </c>
      <c r="G34" s="43">
        <v>0.49860162450460122</v>
      </c>
      <c r="H34" s="43">
        <v>0.69055689030476353</v>
      </c>
      <c r="I34" s="43">
        <v>1.0911902515528107</v>
      </c>
      <c r="J34" s="44">
        <v>1.9802619774782493</v>
      </c>
      <c r="K34" s="15">
        <v>2.6197647986986823</v>
      </c>
      <c r="L34" s="43">
        <v>-0.16807959629491689</v>
      </c>
      <c r="M34" s="43">
        <v>1.3304327137950032</v>
      </c>
      <c r="N34" s="43">
        <v>-1.3438540695424144</v>
      </c>
      <c r="O34" s="43">
        <v>-0.10790651806725617</v>
      </c>
      <c r="P34" s="44">
        <v>-0.28940747010958878</v>
      </c>
      <c r="Q34" s="15">
        <v>-0.77573690707190868</v>
      </c>
      <c r="R34" s="43">
        <v>0.74404572191875473</v>
      </c>
      <c r="S34" s="43">
        <v>0.90620680536824827</v>
      </c>
      <c r="T34" s="43">
        <v>-1.5530893241955053</v>
      </c>
      <c r="U34" s="43">
        <v>-0.165876544759539</v>
      </c>
      <c r="V34" s="44">
        <v>-6.871334166803672E-2</v>
      </c>
      <c r="W34" s="15">
        <v>-2.2351030058676769E-2</v>
      </c>
    </row>
    <row r="35" spans="2:23" ht="15" x14ac:dyDescent="0.25">
      <c r="B35" s="13" t="str">
        <f>IF(A1=1,"Валові резерви, млрд дол","Gross reserves, USD bn")</f>
        <v>Валові резерви, млрд дол</v>
      </c>
      <c r="C35" s="14">
        <v>13.299994199999999</v>
      </c>
      <c r="D35" s="14">
        <v>15.539326833882299</v>
      </c>
      <c r="E35" s="14">
        <v>18.808321833882296</v>
      </c>
      <c r="F35" s="43">
        <v>18.092169393882298</v>
      </c>
      <c r="G35" s="43">
        <v>17.980536138386899</v>
      </c>
      <c r="H35" s="43">
        <v>20.126433495223672</v>
      </c>
      <c r="I35" s="43">
        <v>20.704964213308493</v>
      </c>
      <c r="J35" s="44">
        <v>20.704964213308493</v>
      </c>
      <c r="K35" s="15">
        <v>21.597794953052844</v>
      </c>
      <c r="L35" s="43">
        <v>20.023225083545587</v>
      </c>
      <c r="M35" s="43">
        <v>20.8389982638726</v>
      </c>
      <c r="N35" s="43">
        <v>18.92768325766534</v>
      </c>
      <c r="O35" s="43">
        <v>18.828776739598084</v>
      </c>
      <c r="P35" s="44">
        <v>18.828776739598084</v>
      </c>
      <c r="Q35" s="15">
        <v>19.11205804598093</v>
      </c>
      <c r="R35" s="43">
        <v>20.027621123303639</v>
      </c>
      <c r="S35" s="43">
        <v>20.942827928671885</v>
      </c>
      <c r="T35" s="43">
        <v>19.844537266263178</v>
      </c>
      <c r="U35" s="43">
        <v>19.688660721503638</v>
      </c>
      <c r="V35" s="44">
        <v>19.688660721503638</v>
      </c>
      <c r="W35" s="15">
        <v>19.951323996129506</v>
      </c>
    </row>
    <row r="36" spans="2:23" ht="15" x14ac:dyDescent="0.25">
      <c r="B36" s="16" t="str">
        <f>IF(A1=1,"Місяців імпорту майбутнього періоду","Months of future imports")</f>
        <v>Місяців імпорту майбутнього періоду</v>
      </c>
      <c r="C36" s="14">
        <v>3.0837586783885613</v>
      </c>
      <c r="D36" s="14">
        <v>3.1556984624147058</v>
      </c>
      <c r="E36" s="14">
        <v>3.306585584109405</v>
      </c>
      <c r="F36" s="43">
        <v>3.1378320035822158</v>
      </c>
      <c r="G36" s="43">
        <v>3.0693589872576408</v>
      </c>
      <c r="H36" s="43">
        <v>3.4056439368043563</v>
      </c>
      <c r="I36" s="43">
        <v>3.4797711732725372</v>
      </c>
      <c r="J36" s="45">
        <v>3.4797711732725372</v>
      </c>
      <c r="K36" s="15">
        <v>3.7173506111430639</v>
      </c>
      <c r="L36" s="43">
        <v>3.3186084831063045</v>
      </c>
      <c r="M36" s="43">
        <v>3.4242613189286826</v>
      </c>
      <c r="N36" s="43">
        <v>3.0727583850178304</v>
      </c>
      <c r="O36" s="43">
        <v>3.0034010122826773</v>
      </c>
      <c r="P36" s="44">
        <v>3.0034010122826773</v>
      </c>
      <c r="Q36" s="15">
        <v>3.1483600980079443</v>
      </c>
      <c r="R36" s="43">
        <v>3.1668038156717988</v>
      </c>
      <c r="S36" s="43">
        <v>3.2683289932715542</v>
      </c>
      <c r="T36" s="43">
        <v>3.0648364560074715</v>
      </c>
      <c r="U36" s="43">
        <v>3.0200137292477618</v>
      </c>
      <c r="V36" s="44">
        <v>3.0200137292477618</v>
      </c>
      <c r="W36" s="15">
        <v>3.2105800412650263</v>
      </c>
    </row>
    <row r="37" spans="2:23" ht="14.25" x14ac:dyDescent="0.2">
      <c r="B37" s="29" t="str">
        <f>IF(A1=1,"Експорт товарів, річна зміна (%)","Export of goods, % yoy")</f>
        <v>Експорт товарів, річна зміна (%)</v>
      </c>
      <c r="C37" s="11">
        <v>-29.933533786991617</v>
      </c>
      <c r="D37" s="11">
        <v>-5.2512704686617724</v>
      </c>
      <c r="E37" s="11">
        <v>18.262812872467222</v>
      </c>
      <c r="F37" s="43">
        <v>8.6902156924038678</v>
      </c>
      <c r="G37" s="43">
        <v>14.729958686251464</v>
      </c>
      <c r="H37" s="43">
        <v>8.9231505365261512</v>
      </c>
      <c r="I37" s="43">
        <v>7.038007025155764</v>
      </c>
      <c r="J37" s="43">
        <v>9.7189463301520505</v>
      </c>
      <c r="K37" s="12">
        <v>6.3424567480408598</v>
      </c>
      <c r="L37" s="43">
        <v>-0.87345506423291397</v>
      </c>
      <c r="M37" s="43">
        <v>-1.9038322380733064</v>
      </c>
      <c r="N37" s="43">
        <v>0.52284489391509226</v>
      </c>
      <c r="O37" s="43">
        <v>2.2983090663767598</v>
      </c>
      <c r="P37" s="43">
        <v>6.7521311803830031E-2</v>
      </c>
      <c r="Q37" s="12">
        <v>4.4772435835460414</v>
      </c>
      <c r="R37" s="43">
        <v>4.6290570103446385</v>
      </c>
      <c r="S37" s="43">
        <v>4.6571523038061429</v>
      </c>
      <c r="T37" s="43">
        <v>5.9780875315152713</v>
      </c>
      <c r="U37" s="43">
        <v>5.7830857409183238</v>
      </c>
      <c r="V37" s="43">
        <v>5.2837078950166045</v>
      </c>
      <c r="W37" s="12">
        <v>5.7307080691220591</v>
      </c>
    </row>
    <row r="38" spans="2:23" ht="14.25" x14ac:dyDescent="0.2">
      <c r="B38" s="29" t="str">
        <f>IF(A1=1,"Імпорт товарів, річна зміна (%)","Import of goods, % yoy")</f>
        <v>Імпорт товарів, річна зміна (%)</v>
      </c>
      <c r="C38" s="11">
        <v>-32.602288488210817</v>
      </c>
      <c r="D38" s="11">
        <v>4.1852090032154337</v>
      </c>
      <c r="E38" s="11">
        <v>21.132289763468478</v>
      </c>
      <c r="F38" s="43">
        <v>12.590514120202755</v>
      </c>
      <c r="G38" s="43">
        <v>12.230287602499516</v>
      </c>
      <c r="H38" s="43">
        <v>10.639888041529773</v>
      </c>
      <c r="I38" s="43">
        <v>4.2398601163061898</v>
      </c>
      <c r="J38" s="22">
        <v>9.5987656128875898</v>
      </c>
      <c r="K38" s="12">
        <v>5.8933525579156765</v>
      </c>
      <c r="L38" s="43">
        <v>4.8834109478098213</v>
      </c>
      <c r="M38" s="43">
        <v>6.3186275679874058</v>
      </c>
      <c r="N38" s="43">
        <v>3.2804242210198424</v>
      </c>
      <c r="O38" s="43">
        <v>1.9266117927977007</v>
      </c>
      <c r="P38" s="22">
        <v>3.9971494936241783</v>
      </c>
      <c r="Q38" s="12">
        <v>5.610757240350523</v>
      </c>
      <c r="R38" s="43">
        <v>6.4073562686007364</v>
      </c>
      <c r="S38" s="43">
        <v>3.2680315858279556</v>
      </c>
      <c r="T38" s="43">
        <v>4.8717274331744278</v>
      </c>
      <c r="U38" s="43">
        <v>7.5295164421956855</v>
      </c>
      <c r="V38" s="22">
        <v>5.5578624095890632</v>
      </c>
      <c r="W38" s="12">
        <v>4.7490016660968877</v>
      </c>
    </row>
    <row r="39" spans="2:23" ht="14.25" x14ac:dyDescent="0.2">
      <c r="B39" s="20"/>
      <c r="C39" s="38"/>
      <c r="D39" s="38"/>
      <c r="E39" s="38"/>
      <c r="F39" s="38"/>
      <c r="G39" s="38"/>
      <c r="H39" s="38"/>
      <c r="I39" s="38"/>
      <c r="J39" s="38"/>
      <c r="K39" s="46"/>
      <c r="L39" s="38"/>
      <c r="M39" s="38"/>
      <c r="N39" s="38"/>
      <c r="O39" s="38"/>
      <c r="P39" s="38"/>
      <c r="Q39" s="30"/>
      <c r="R39" s="39"/>
      <c r="S39" s="39"/>
      <c r="T39" s="39"/>
      <c r="U39" s="39"/>
      <c r="V39" s="39"/>
      <c r="W39" s="39"/>
    </row>
    <row r="40" spans="2:23" ht="15" x14ac:dyDescent="0.25">
      <c r="B40" s="3" t="str">
        <f>IF(A1=1,"МОНЕТАРНІ РАХУНКИ (зміна з початку року, %)","MONETARY ACCOUNTS (Cumulative since the beginning of the year, %)")</f>
        <v>МОНЕТАРНІ РАХУНКИ (зміна з початку року, %)</v>
      </c>
      <c r="C40" s="4"/>
      <c r="D40" s="4"/>
      <c r="E40" s="5"/>
      <c r="F40" s="5"/>
      <c r="G40" s="5"/>
      <c r="H40" s="5"/>
      <c r="I40" s="5"/>
      <c r="J40" s="5"/>
      <c r="K40" s="4"/>
      <c r="L40" s="5"/>
      <c r="M40" s="5"/>
      <c r="N40" s="5"/>
      <c r="O40" s="5"/>
      <c r="P40" s="5"/>
      <c r="Q40" s="33"/>
      <c r="R40" s="34"/>
      <c r="S40" s="34"/>
      <c r="T40" s="34"/>
      <c r="U40" s="34"/>
      <c r="V40" s="34"/>
      <c r="W40" s="33"/>
    </row>
    <row r="41" spans="2:23" ht="15" x14ac:dyDescent="0.2">
      <c r="B41" s="29" t="str">
        <f>IF(A1=1,"Грошова база","Monetary base")</f>
        <v>Грошова база</v>
      </c>
      <c r="C41" s="48">
        <v>0.84209693045373513</v>
      </c>
      <c r="D41" s="48">
        <v>13.564254703520334</v>
      </c>
      <c r="E41" s="48">
        <v>4.5813312417705987</v>
      </c>
      <c r="F41" s="47">
        <v>-1.459569058806153</v>
      </c>
      <c r="G41" s="47">
        <v>5.2366725983916211</v>
      </c>
      <c r="H41" s="47">
        <v>5.8292904855445471</v>
      </c>
      <c r="I41" s="47">
        <v>10.991663263101501</v>
      </c>
      <c r="J41" s="48">
        <v>10.991663263101501</v>
      </c>
      <c r="K41" s="15">
        <v>10.987229129018843</v>
      </c>
      <c r="L41" s="47">
        <v>-2.6371187207473779</v>
      </c>
      <c r="M41" s="47">
        <v>0.73858310955501327</v>
      </c>
      <c r="N41" s="47">
        <v>0.77303479464758684</v>
      </c>
      <c r="O41" s="47">
        <v>6.206225758787931</v>
      </c>
      <c r="P41" s="48">
        <v>6.206225758787931</v>
      </c>
      <c r="Q41" s="15">
        <v>5.1951911453379518</v>
      </c>
      <c r="R41" s="47">
        <v>-2.5956122543043136</v>
      </c>
      <c r="S41" s="47">
        <v>0.1658393666813307</v>
      </c>
      <c r="T41" s="47">
        <v>-0.48363512353766236</v>
      </c>
      <c r="U41" s="47">
        <v>4.6248862744376229</v>
      </c>
      <c r="V41" s="48">
        <v>4.6248862744376229</v>
      </c>
      <c r="W41" s="15">
        <v>3.7811355172773675</v>
      </c>
    </row>
    <row r="42" spans="2:23" ht="15" x14ac:dyDescent="0.2">
      <c r="B42" s="29" t="str">
        <f>IF(A1=1,"Грошова маса","Broad money")</f>
        <v>Грошова маса</v>
      </c>
      <c r="C42" s="48">
        <v>3.9022875583498262</v>
      </c>
      <c r="D42" s="48">
        <v>10.928715698467954</v>
      </c>
      <c r="E42" s="48">
        <v>9.6271963450067659</v>
      </c>
      <c r="F42" s="47">
        <v>-3.3124380725887477</v>
      </c>
      <c r="G42" s="47">
        <v>8.1012785351532557E-2</v>
      </c>
      <c r="H42" s="47">
        <v>2.9893461755345214</v>
      </c>
      <c r="I42" s="47">
        <v>10.412417354400745</v>
      </c>
      <c r="J42" s="48">
        <v>10.412417354400745</v>
      </c>
      <c r="K42" s="15">
        <v>10.63790609333617</v>
      </c>
      <c r="L42" s="47">
        <v>-2.3041525452094813</v>
      </c>
      <c r="M42" s="47">
        <v>-0.32144715592833384</v>
      </c>
      <c r="N42" s="47">
        <v>1.744991259329276</v>
      </c>
      <c r="O42" s="47">
        <v>8.7282827127846971</v>
      </c>
      <c r="P42" s="48">
        <v>8.7282827127846971</v>
      </c>
      <c r="Q42" s="15">
        <v>8.5317480630757494</v>
      </c>
      <c r="R42" s="47">
        <v>-2.4760845829032596</v>
      </c>
      <c r="S42" s="47">
        <v>-0.55603424063709328</v>
      </c>
      <c r="T42" s="47">
        <v>1.1527542021751769</v>
      </c>
      <c r="U42" s="47">
        <v>8.2147524623392023</v>
      </c>
      <c r="V42" s="48">
        <v>8.2147524623392023</v>
      </c>
      <c r="W42" s="15">
        <v>8.3182357131569304</v>
      </c>
    </row>
    <row r="43" spans="2:23" ht="16.5" customHeight="1" x14ac:dyDescent="0.2">
      <c r="B43" s="29" t="str">
        <f>IF(A1=1,"Швидкість обертання (на кінець року, разів)","Velocity of broad money (end of year, times)")</f>
        <v>Швидкість обертання (на кінець року, разів)</v>
      </c>
      <c r="C43" s="48">
        <v>2.0004225274084866</v>
      </c>
      <c r="D43" s="48">
        <v>2.1612238764624361</v>
      </c>
      <c r="E43" s="48">
        <v>2.4241592396703786</v>
      </c>
      <c r="F43" s="47" t="s">
        <v>6</v>
      </c>
      <c r="G43" s="47" t="s">
        <v>6</v>
      </c>
      <c r="H43" s="47" t="s">
        <v>6</v>
      </c>
      <c r="I43" s="49" t="s">
        <v>6</v>
      </c>
      <c r="J43" s="48">
        <v>2.5920929521898652</v>
      </c>
      <c r="K43" s="15">
        <v>2.5800381494095501</v>
      </c>
      <c r="L43" s="47" t="s">
        <v>6</v>
      </c>
      <c r="M43" s="47" t="s">
        <v>6</v>
      </c>
      <c r="N43" s="47" t="s">
        <v>6</v>
      </c>
      <c r="O43" s="49" t="s">
        <v>6</v>
      </c>
      <c r="P43" s="48">
        <v>2.649361208711527</v>
      </c>
      <c r="Q43" s="15">
        <v>2.6468363905521719</v>
      </c>
      <c r="R43" s="47" t="s">
        <v>6</v>
      </c>
      <c r="S43" s="47" t="s">
        <v>6</v>
      </c>
      <c r="T43" s="47" t="s">
        <v>6</v>
      </c>
      <c r="U43" s="49" t="s">
        <v>6</v>
      </c>
      <c r="V43" s="48">
        <v>2.6665507857355939</v>
      </c>
      <c r="W43" s="15">
        <v>2.6621445384278632</v>
      </c>
    </row>
    <row r="44" spans="2:23" x14ac:dyDescent="0.2">
      <c r="C44" s="58"/>
      <c r="D44" s="59"/>
    </row>
    <row r="45" spans="2:23" x14ac:dyDescent="0.2">
      <c r="B45" s="60"/>
    </row>
    <row r="46" spans="2:23" x14ac:dyDescent="0.2">
      <c r="B46" s="61"/>
    </row>
    <row r="47" spans="2:23" x14ac:dyDescent="0.2">
      <c r="D47" s="62"/>
    </row>
    <row r="48" spans="2:23" x14ac:dyDescent="0.2">
      <c r="D48" s="62"/>
    </row>
    <row r="49" spans="3:17" x14ac:dyDescent="0.2">
      <c r="D49" s="62"/>
    </row>
    <row r="50" spans="3:17" x14ac:dyDescent="0.2">
      <c r="D50" s="62"/>
    </row>
    <row r="51" spans="3:17" x14ac:dyDescent="0.2">
      <c r="D51" s="62"/>
    </row>
    <row r="52" spans="3:17" x14ac:dyDescent="0.2"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  <row r="53" spans="3:17" x14ac:dyDescent="0.2">
      <c r="D53" s="62"/>
    </row>
    <row r="54" spans="3:17" x14ac:dyDescent="0.2">
      <c r="D54" s="62"/>
    </row>
  </sheetData>
  <mergeCells count="18">
    <mergeCell ref="B6:B8"/>
    <mergeCell ref="E6:E8"/>
    <mergeCell ref="F6:K6"/>
    <mergeCell ref="L6:Q6"/>
    <mergeCell ref="C6:C8"/>
    <mergeCell ref="D6:D8"/>
    <mergeCell ref="F7:I7"/>
    <mergeCell ref="J7:J8"/>
    <mergeCell ref="L7:O7"/>
    <mergeCell ref="P7:P8"/>
    <mergeCell ref="R7:U7"/>
    <mergeCell ref="K7:K8"/>
    <mergeCell ref="W7:W8"/>
    <mergeCell ref="Q7:Q8"/>
    <mergeCell ref="U2:W2"/>
    <mergeCell ref="P2:S2"/>
    <mergeCell ref="R6:W6"/>
    <mergeCell ref="V7:V8"/>
  </mergeCells>
  <pageMargins left="0.55118110236220474" right="0.11811023622047245" top="3.937007874015748E-2" bottom="7.874015748031496E-2" header="0.15748031496062992" footer="0.19685039370078741"/>
  <pageSetup paperSize="9" scale="51" orientation="landscape" horizontalDpi="4294967294" r:id="rId1"/>
  <headerFooter alignWithMargins="0">
    <oddFooter>&amp;R&amp;D</oddFooter>
  </headerFooter>
  <ignoredErrors>
    <ignoredError sqref="B2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19050</xdr:rowOff>
                  </from>
                  <to>
                    <xdr:col>0</xdr:col>
                    <xdr:colOff>485775</xdr:colOff>
                    <xdr:row>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Forecast</vt:lpstr>
      <vt:lpstr>Forecast!Область_друку</vt:lpstr>
    </vt:vector>
  </TitlesOfParts>
  <Company>nbu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Юхименко Тетяна Василівна</dc:creator>
  <cp:lastModifiedBy>Юхименко Тетяна Василівна</cp:lastModifiedBy>
  <dcterms:created xsi:type="dcterms:W3CDTF">2018-07-20T06:03:28Z</dcterms:created>
  <dcterms:modified xsi:type="dcterms:W3CDTF">2018-07-20T12:26:57Z</dcterms:modified>
</cp:coreProperties>
</file>