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4.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ml.chartshape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ml.chartshape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xml" ContentType="application/vnd.openxmlformats-officedocument.themeOverride+xml"/>
  <Override PartName="/xl/drawings/drawing33.xml" ContentType="application/vnd.openxmlformats-officedocument.drawingml.chartshape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8.xml" ContentType="application/vnd.openxmlformats-officedocument.drawing+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0.xml" ContentType="application/vnd.openxmlformats-officedocument.drawingml.chartshapes+xml"/>
  <Override PartName="/xl/charts/chart5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5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3.xml" ContentType="application/vnd.openxmlformats-officedocument.drawingml.chartshapes+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6.xml" ContentType="application/vnd.openxmlformats-officedocument.drawing+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49.xml" ContentType="application/vnd.ms-office.chartstyle+xml"/>
  <Override PartName="/xl/charts/colors49.xml" ContentType="application/vnd.ms-office.chartcolorstyle+xml"/>
  <Override PartName="/xl/charts/chart58.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8.xml" ContentType="application/vnd.openxmlformats-officedocument.drawing+xml"/>
  <Override PartName="/xl/charts/chart59.xml" ContentType="application/vnd.openxmlformats-officedocument.drawingml.chart+xml"/>
  <Override PartName="/xl/charts/style51.xml" ContentType="application/vnd.ms-office.chartstyle+xml"/>
  <Override PartName="/xl/charts/colors51.xml" ContentType="application/vnd.ms-office.chartcolorstyle+xml"/>
  <Override PartName="/xl/charts/chart60.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9.xml" ContentType="application/vnd.openxmlformats-officedocument.drawing+xml"/>
  <Override PartName="/xl/charts/chart61.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0.xml" ContentType="application/vnd.openxmlformats-officedocument.drawingml.chartshapes+xml"/>
  <Override PartName="/xl/charts/chart62.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63.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3.xml" ContentType="application/vnd.openxmlformats-officedocument.drawingml.chartshapes+xml"/>
  <Override PartName="/xl/charts/chart64.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i0fs01.nbu.bank.gov.ua\work\DFS\!NonBanking_Report\#7_4q21\xls\"/>
    </mc:Choice>
  </mc:AlternateContent>
  <bookViews>
    <workbookView xWindow="0" yWindow="0" windowWidth="17256" windowHeight="5772" tabRatio="815"/>
  </bookViews>
  <sheets>
    <sheet name="Перелік_Index" sheetId="1" r:id="rId1"/>
    <sheet name="1" sheetId="203" r:id="rId2"/>
    <sheet name="2" sheetId="204" r:id="rId3"/>
    <sheet name="3" sheetId="205" r:id="rId4"/>
    <sheet name="4" sheetId="206" r:id="rId5"/>
    <sheet name="5" sheetId="207" r:id="rId6"/>
    <sheet name="6" sheetId="208" r:id="rId7"/>
    <sheet name="7" sheetId="209" r:id="rId8"/>
    <sheet name="8" sheetId="210" r:id="rId9"/>
    <sheet name="9" sheetId="211" r:id="rId10"/>
    <sheet name="10" sheetId="212" r:id="rId11"/>
    <sheet name="11" sheetId="213" r:id="rId12"/>
    <sheet name="12" sheetId="214" r:id="rId13"/>
    <sheet name="13" sheetId="216" r:id="rId14"/>
    <sheet name="14" sheetId="217" r:id="rId15"/>
    <sheet name="15" sheetId="218" r:id="rId16"/>
    <sheet name="16" sheetId="219" r:id="rId17"/>
    <sheet name="17" sheetId="220" r:id="rId18"/>
    <sheet name="18" sheetId="221" r:id="rId19"/>
    <sheet name="19" sheetId="222" r:id="rId20"/>
    <sheet name="20" sheetId="215" r:id="rId21"/>
    <sheet name="21" sheetId="223" r:id="rId22"/>
    <sheet name="22" sheetId="224" r:id="rId23"/>
    <sheet name="23" sheetId="225" r:id="rId24"/>
    <sheet name="24" sheetId="226" r:id="rId25"/>
    <sheet name="25" sheetId="227" r:id="rId26"/>
    <sheet name="26" sheetId="228" r:id="rId27"/>
    <sheet name="27" sheetId="229" r:id="rId28"/>
    <sheet name="28" sheetId="232" r:id="rId29"/>
    <sheet name="29" sheetId="230" r:id="rId30"/>
    <sheet name="30" sheetId="233" r:id="rId31"/>
    <sheet name="31" sheetId="231" r:id="rId32"/>
    <sheet name="32" sheetId="234" r:id="rId33"/>
    <sheet name="Abbreviations" sheetId="137" r:id="rId34"/>
  </sheets>
  <externalReferences>
    <externalReference r:id="rId35"/>
    <externalReference r:id="rId36"/>
    <externalReference r:id="rId37"/>
    <externalReference r:id="rId38"/>
  </externalReferences>
  <definedNames>
    <definedName name="cred">OFFSET('[1]39'!$A$1,505,10,10000,1)</definedName>
    <definedName name="creds">OFFSET('[1]39'!$A$1,755,10,10000,1)</definedName>
    <definedName name="date_36_l">OFFSET('[2]36 LONG'!$A$1,22,7,100000,1)</definedName>
    <definedName name="date_37l">OFFSET('[2]37 LONG'!$A$1,9,7,100000,1)</definedName>
    <definedName name="date_s">OFFSET('[1]36'!$A$1,506,7,100000,1)</definedName>
    <definedName name="dep">OFFSET('[1]39'!$A$1,505,9,10000,1)</definedName>
    <definedName name="deps">OFFSET('[1]39'!$A$1,755,9,10000,1)</definedName>
    <definedName name="dt">OFFSET('[1]39'!$A$1,505,7,10000,1)</definedName>
    <definedName name="dts">OFFSET('[2]2016 рік'!$A$1,2163,1,100000,1)</definedName>
    <definedName name="kr">OFFSET('[1]39'!$A$1,505,8,10000,1)</definedName>
    <definedName name="KVED">[3]Summary!$A$15:$A$20</definedName>
    <definedName name="m12_uah_l">OFFSET('[2]36 LONG'!$A$1,22,11,100000,1)</definedName>
    <definedName name="m12_uah_s">OFFSET('[1]36'!$A$1,506,11,100000,1)</definedName>
    <definedName name="m12_us_l">OFFSET('[2]37 LONG'!$A$1,22,11,100000,1)</definedName>
    <definedName name="m12_us_s">OFFSET('[1]37'!$A$1,506,11,100000,1)</definedName>
    <definedName name="m3_uah_l">OFFSET('[2]36 LONG'!$A$1,22,8,100000,1)</definedName>
    <definedName name="m3_uah_s">OFFSET('[1]36'!$A$1,506,8,100000,1)</definedName>
    <definedName name="m3_us_l">OFFSET('[2]37 LONG'!$A$1,22,8,100000,1)</definedName>
    <definedName name="m3_us_s">OFFSET('[1]37'!$A$1,506,8,100000,1)</definedName>
    <definedName name="m6_uah_l">OFFSET('[2]36 LONG'!$A$1,22,9,100000,1)</definedName>
    <definedName name="m6_uah_s">OFFSET('[1]36'!$A$1,506,9,100000,1)</definedName>
    <definedName name="m6_us_l">OFFSET('[2]37 LONG'!$A$1,22,9,100000,1)</definedName>
    <definedName name="m6_us_s">OFFSET('[1]37'!$A$1,506,9,100000,1)</definedName>
    <definedName name="m9_uah_l">OFFSET('[2]36 LONG'!$A$1,22,10,100000,1)</definedName>
    <definedName name="m9_uah_s">OFFSET('[1]36'!$A$1,506,10,100000,1)</definedName>
    <definedName name="m9_us_l">OFFSET('[2]37 LONG'!$A$1,22,10,100000,1)</definedName>
    <definedName name="m9_us_s">OFFSET('[1]37'!$A$1,506,10,100000,1)</definedName>
    <definedName name="sk_type">[4]Summary!$D$15:$D$20</definedName>
    <definedName name="UAH_TR_SHORT">OFFSET('[2]2016 рік'!$A$1,2163,6,100000,1)</definedName>
    <definedName name="USD_TR_SHORT">OFFSET('[2]2016 рік'!$A$1,2163,14,100000,1)</definedName>
    <definedName name="Строхові_компанії_великі" localSheetId="3">#REF!</definedName>
    <definedName name="Строхові_компанії_великі" localSheetId="4">#REF!</definedName>
    <definedName name="Строхові_компанії_велик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211" l="1"/>
  <c r="X9" i="211" s="1"/>
  <c r="X5" i="211"/>
  <c r="X4" i="211"/>
  <c r="C7" i="1"/>
  <c r="C26" i="1"/>
  <c r="B20" i="1"/>
  <c r="C33" i="1"/>
  <c r="C13" i="1"/>
  <c r="B18" i="1"/>
  <c r="C28" i="1"/>
  <c r="B11" i="1"/>
  <c r="C20" i="1"/>
  <c r="B31" i="1"/>
  <c r="B15" i="1"/>
  <c r="B16" i="1"/>
  <c r="C27" i="1"/>
  <c r="B8" i="1"/>
  <c r="B27" i="1"/>
  <c r="C5" i="1"/>
  <c r="B12" i="1"/>
  <c r="C22" i="1"/>
  <c r="C19" i="1"/>
  <c r="B32" i="1"/>
  <c r="B5" i="1"/>
  <c r="B25" i="1"/>
  <c r="B2" i="1"/>
  <c r="C8" i="1"/>
  <c r="C30" i="1"/>
  <c r="B4" i="1"/>
  <c r="B22" i="1"/>
  <c r="C4" i="1"/>
  <c r="B7" i="1"/>
  <c r="C3" i="1"/>
  <c r="B24" i="1"/>
  <c r="B28" i="1"/>
  <c r="C25" i="1"/>
  <c r="C24" i="1"/>
  <c r="C18" i="1"/>
  <c r="B14" i="1"/>
  <c r="C21" i="1"/>
  <c r="C23" i="1"/>
  <c r="B26" i="1"/>
  <c r="C2" i="1"/>
  <c r="B21" i="1"/>
  <c r="C14" i="1"/>
  <c r="B33" i="1"/>
  <c r="B3" i="1"/>
  <c r="C29" i="1"/>
  <c r="B17" i="1"/>
  <c r="C16" i="1"/>
  <c r="C9" i="1"/>
  <c r="B23" i="1"/>
  <c r="B30" i="1"/>
  <c r="C6" i="1"/>
  <c r="C10" i="1"/>
  <c r="C15" i="1"/>
  <c r="C31" i="1"/>
  <c r="B19" i="1"/>
  <c r="B10" i="1"/>
  <c r="C12" i="1"/>
  <c r="C32" i="1"/>
  <c r="C17" i="1"/>
  <c r="B13" i="1"/>
  <c r="B29" i="1"/>
  <c r="B9" i="1"/>
  <c r="B6" i="1"/>
  <c r="C11" i="1"/>
</calcChain>
</file>

<file path=xl/sharedStrings.xml><?xml version="1.0" encoding="utf-8"?>
<sst xmlns="http://schemas.openxmlformats.org/spreadsheetml/2006/main" count="1159" uniqueCount="453">
  <si>
    <t>Назва</t>
  </si>
  <si>
    <t>Title</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</si>
  <si>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</si>
  <si>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</si>
  <si>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</si>
  <si>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</si>
  <si>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</si>
  <si>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</si>
  <si>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</si>
  <si>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</si>
  <si>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</si>
  <si>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</si>
  <si>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</si>
  <si>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</si>
  <si>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</si>
  <si>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</si>
  <si>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</si>
  <si>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</si>
  <si>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</si>
  <si>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</si>
  <si>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</si>
  <si>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</si>
  <si>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</si>
  <si>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</si>
  <si>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</si>
  <si>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</si>
  <si>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Receivables</t>
  </si>
  <si>
    <t>Дебіторська заборгованість</t>
  </si>
  <si>
    <t>Other liabilities</t>
  </si>
  <si>
    <t>Інші зобов’язання</t>
  </si>
  <si>
    <t>Equity</t>
  </si>
  <si>
    <t>Q4.18</t>
  </si>
  <si>
    <t>Q2.19</t>
  </si>
  <si>
    <t>Q4.19</t>
  </si>
  <si>
    <t>Q2.20</t>
  </si>
  <si>
    <t>Q4.20</t>
  </si>
  <si>
    <t>IV.18</t>
  </si>
  <si>
    <t>ІІ.19</t>
  </si>
  <si>
    <t>IV.19</t>
  </si>
  <si>
    <t>ІІ.20</t>
  </si>
  <si>
    <t>IV.20</t>
  </si>
  <si>
    <t>Q3.20</t>
  </si>
  <si>
    <t>ІІІ.20</t>
  </si>
  <si>
    <t>Фінансовий результат фінансових компаній наростаючим підсумком, млрд грн</t>
  </si>
  <si>
    <t>Financial performance of finance companies on cumulative basis, UAH billions</t>
  </si>
  <si>
    <t>Прибуток</t>
  </si>
  <si>
    <t>Збиток</t>
  </si>
  <si>
    <t>ROA (r.h.s.)</t>
  </si>
  <si>
    <t>ROA (п. ш.)</t>
  </si>
  <si>
    <t>ROE (r.h.s.)</t>
  </si>
  <si>
    <t>ROE (п. ш.)</t>
  </si>
  <si>
    <t>Інше</t>
  </si>
  <si>
    <t>Other</t>
  </si>
  <si>
    <t>Власний капітал</t>
  </si>
  <si>
    <t>&lt;7%</t>
  </si>
  <si>
    <t>7–15%</t>
  </si>
  <si>
    <t>15–30%</t>
  </si>
  <si>
    <t>30–50%</t>
  </si>
  <si>
    <t>&gt;50%</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</si>
  <si>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</si>
  <si>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</si>
  <si>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</si>
  <si>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</si>
  <si>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</si>
  <si>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</si>
  <si>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</si>
  <si>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</si>
  <si>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</si>
  <si>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</si>
  <si>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</si>
  <si>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</si>
  <si>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</si>
  <si>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</si>
  <si>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</si>
  <si>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</si>
  <si>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</si>
  <si>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t>
  </si>
  <si>
    <t>Funds of UCU, CU, banks</t>
  </si>
  <si>
    <t>CIR – Cost-to-Income Ratio, співвідношення операційних витрат та операційних доходів</t>
  </si>
  <si>
    <t>CIR – Cost-to-Income Ratio, ratio of operating expenses and operating income</t>
  </si>
  <si>
    <t>Q1.19</t>
  </si>
  <si>
    <t>Q3.19</t>
  </si>
  <si>
    <t>Q1.20</t>
  </si>
  <si>
    <t>І.19</t>
  </si>
  <si>
    <t>ІІІ.19</t>
  </si>
  <si>
    <t>ІV.19</t>
  </si>
  <si>
    <t>І.20</t>
  </si>
  <si>
    <t>ІV.20</t>
  </si>
  <si>
    <t>Чисті процентні доходи за операц. з членами КС, млн грн</t>
  </si>
  <si>
    <t>Приріст резервів забезпечення покриття втрат, млн грн</t>
  </si>
  <si>
    <t>Чистий фінансовий результат, млн грн</t>
  </si>
  <si>
    <t>CIR, % (п. ш.)</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</si>
  <si>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</si>
  <si>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</si>
  <si>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</si>
  <si>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</si>
  <si>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</si>
  <si>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</si>
  <si>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</si>
  <si>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</si>
  <si>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</si>
  <si>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</si>
  <si>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</si>
  <si>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</si>
  <si>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</si>
  <si>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</si>
  <si>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Structure of assets eligible to cover provisions of non-life insurers, UAH billions</t>
  </si>
  <si>
    <t>Інші</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</si>
  <si>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</si>
  <si>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</si>
  <si>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</si>
  <si>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</si>
  <si>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</si>
  <si>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</si>
  <si>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</si>
  <si>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</si>
  <si>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</si>
  <si>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</si>
  <si>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</si>
  <si>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Premiums and ratio of claims paid* by type of insurance, UAH billions</t>
  </si>
  <si>
    <t>LIFE</t>
  </si>
  <si>
    <t>Валові страхові премії страхування життя</t>
  </si>
  <si>
    <t>Gross life insurance premiums</t>
  </si>
  <si>
    <t>NON-LIFE</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</si>
  <si>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</si>
  <si>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</si>
  <si>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</si>
  <si>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</si>
  <si>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</si>
  <si>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</si>
  <si>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</si>
  <si>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</si>
  <si>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</si>
  <si>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</si>
  <si>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</si>
  <si>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</si>
  <si>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</si>
  <si>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</si>
  <si>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Cash</t>
  </si>
  <si>
    <t>Insurance reserves</t>
  </si>
  <si>
    <t>Current investments</t>
  </si>
  <si>
    <t>Long-term investments</t>
  </si>
  <si>
    <t>Вимоги до перестраховика</t>
  </si>
  <si>
    <t>Deferred acquisition costs</t>
  </si>
  <si>
    <t>Premiums</t>
  </si>
  <si>
    <t>Claims</t>
  </si>
  <si>
    <t>Премії</t>
  </si>
  <si>
    <t>Виплати</t>
  </si>
  <si>
    <t>Comprehensive coverage</t>
  </si>
  <si>
    <t>КАСКО</t>
  </si>
  <si>
    <t>Health insurance</t>
  </si>
  <si>
    <t>Медичне страхування</t>
  </si>
  <si>
    <t>Life insurance</t>
  </si>
  <si>
    <t>Життя</t>
  </si>
  <si>
    <t>Financial exposure</t>
  </si>
  <si>
    <t>Cargo and luggage</t>
  </si>
  <si>
    <t>Accident insurance</t>
  </si>
  <si>
    <t>Від нещасних випадків</t>
  </si>
  <si>
    <t>MTPL* and Green Card**</t>
  </si>
  <si>
    <t>Non-Life</t>
  </si>
  <si>
    <t>Non-Life ФО</t>
  </si>
  <si>
    <t>Non-Life ЮО</t>
  </si>
  <si>
    <t>Non-Life Individuals</t>
  </si>
  <si>
    <t>Share of premiums from mandatory insurance</t>
  </si>
  <si>
    <t>Частка премій від обов’язкових видів страхування</t>
  </si>
  <si>
    <t xml:space="preserve">Частка премій з обов’язкового страхування та показники збитковості (loss ratio) non-life страхування </t>
  </si>
  <si>
    <t>Loss ratio (п. ш.)</t>
  </si>
  <si>
    <t>Loss ratio (r.h.s.)</t>
  </si>
  <si>
    <t>Combined ratio (r.h.s.)</t>
  </si>
  <si>
    <t>Number of companies (r.h.s.)</t>
  </si>
  <si>
    <t>Assets, UAH billions</t>
  </si>
  <si>
    <t>Кількість компаній (п. ш.)</t>
  </si>
  <si>
    <t>Активи, млрд грн</t>
  </si>
  <si>
    <t>&lt;50%</t>
  </si>
  <si>
    <t>50–99%</t>
  </si>
  <si>
    <t>100–150%</t>
  </si>
  <si>
    <t>&gt;150%</t>
  </si>
  <si>
    <t>Структура прийнятних активів на покриття резервів non-life-страховиків, млрд грн</t>
  </si>
  <si>
    <t>Премії, належні перестраховикам, та рівень виплат, млрд грн</t>
  </si>
  <si>
    <t>* ЮО-лізингодавці не є фінансовими компаніями, однак послуги з надання фінансового лізингу регулюються НБУ</t>
  </si>
  <si>
    <t>Asset structure of the financial sector, UAH billions</t>
  </si>
  <si>
    <t xml:space="preserve">Assets </t>
  </si>
  <si>
    <t>Non-Life LE*</t>
  </si>
  <si>
    <t>* Legal entities (LE) - lessors do not belong to finance companies, but financial leasing services are regulated by the NBU</t>
  </si>
  <si>
    <t>Premiums ceded to reinsurers and ratio of claims paid*, UAH billions</t>
  </si>
  <si>
    <t>Частка активів КС, що залучають депозити, % (п. ш.)</t>
  </si>
  <si>
    <t>Частка активів КС, що не залучають депозити, % (п. ш.)</t>
  </si>
  <si>
    <t>The percentage value indicates the claim payouts to premiums ratio of the respective type of insurance. * Compulsory motor third party liability insurance ** International Motor Insurance Card System</t>
  </si>
  <si>
    <t>Q1.21</t>
  </si>
  <si>
    <t>ІII.19</t>
  </si>
  <si>
    <t>III.20</t>
  </si>
  <si>
    <t>І.21</t>
  </si>
  <si>
    <t>Q1.18</t>
  </si>
  <si>
    <t>І.18</t>
  </si>
  <si>
    <t>03.21</t>
  </si>
  <si>
    <t>Liability</t>
  </si>
  <si>
    <t>Net insurance premiums by types of insurance, Q1 2018 = 100%</t>
  </si>
  <si>
    <t>Премії ризикового страхування у розрізі типів страхувальників, І кв. 2018 = 100%</t>
  </si>
  <si>
    <t>Коефіцієнти резервування добровільного non-life страхування.</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</si>
  <si>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</si>
  <si>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</si>
  <si>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</si>
  <si>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</si>
  <si>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</si>
  <si>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Коефіцієнти резервування обов'язкового non-life страхування.</t>
  </si>
  <si>
    <t>Loss ratio of mandatory insurance</t>
  </si>
  <si>
    <t>Loss ratio обов’язкового страхування</t>
  </si>
  <si>
    <t>Loss ratio of voluntary insurance</t>
  </si>
  <si>
    <t>Loss ratio добровільного страхування</t>
  </si>
  <si>
    <t>Фінансовий результат наростаючим підсумком і показники операційної діяльності non-life-страховиків, млрд грн</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</si>
  <si>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</si>
  <si>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</si>
  <si>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</si>
  <si>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</si>
  <si>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Operating ratio (r.h.s.)</t>
  </si>
  <si>
    <t>Loss reserves to net premiums ratio (r.h.s.)</t>
  </si>
  <si>
    <t>Loss reserves to net claims ratio (r.h.s.)</t>
  </si>
  <si>
    <t>Share of IBNR in loss reserves (r.h.s.)</t>
  </si>
  <si>
    <t>Motor (Transport) Insurance Bureau of Ukraine.</t>
  </si>
  <si>
    <t>Equity and Liabilities</t>
  </si>
  <si>
    <t>Balances at MTIBU*</t>
  </si>
  <si>
    <t>Cumulative profit or loss and operating performance indicators of non-life insurers, UAH billions</t>
  </si>
  <si>
    <t>The operating ratio is the difference between the combined ratio and the investment income ratio. Investment income ratio is the ratio of financial income to premiums, less changes in unearned premium reserves.</t>
  </si>
  <si>
    <t>Financial performance of non-life insurers on a cumulative basis, UAH billions</t>
  </si>
  <si>
    <t>Financial performance of life insurers on a cumulative basis, UAH billions</t>
  </si>
  <si>
    <t>Q2.21</t>
  </si>
  <si>
    <t>ІІ.21</t>
  </si>
  <si>
    <t>06.21</t>
  </si>
  <si>
    <t>Q2.18</t>
  </si>
  <si>
    <t>ІІ.18</t>
  </si>
  <si>
    <t>Non-life insurance premiums in terms of types of policyholders, Q1 2018 = 100%</t>
  </si>
  <si>
    <t>12.20</t>
  </si>
  <si>
    <t>Добровільні види</t>
  </si>
  <si>
    <t>Обов’язкові види</t>
  </si>
  <si>
    <t>ОСЦПВ</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</si>
  <si>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</si>
  <si>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</si>
  <si>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</si>
  <si>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</si>
  <si>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</si>
  <si>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</si>
  <si>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</si>
  <si>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</si>
  <si>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</si>
  <si>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</si>
  <si>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</si>
  <si>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</si>
  <si>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</si>
  <si>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</si>
  <si>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</si>
  <si>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</si>
  <si>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</si>
  <si>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</si>
  <si>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</si>
  <si>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</si>
  <si>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</si>
  <si>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</si>
  <si>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</si>
  <si>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</si>
  <si>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</si>
  <si>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</si>
  <si>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</si>
  <si>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</si>
  <si>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</si>
  <si>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</si>
  <si>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</si>
  <si>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</si>
  <si>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</si>
  <si>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</si>
  <si>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</si>
  <si>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</si>
  <si>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</si>
  <si>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</si>
  <si>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</si>
  <si>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</si>
  <si>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</si>
  <si>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</si>
  <si>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</si>
  <si>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</si>
  <si>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</si>
  <si>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</si>
  <si>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</si>
  <si>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r.h.s.</t>
  </si>
  <si>
    <t>Right-hand scale</t>
  </si>
  <si>
    <t>yoy</t>
  </si>
  <si>
    <t>Year-on-year</t>
  </si>
  <si>
    <t>qoq</t>
  </si>
  <si>
    <t>Quarter-on-quarter</t>
  </si>
  <si>
    <t>Million</t>
  </si>
  <si>
    <t>Abbreviations</t>
  </si>
  <si>
    <t>Перелік скорочень</t>
  </si>
  <si>
    <t>ABR</t>
  </si>
  <si>
    <t>In Q2, the NBU refined methodology for calculation of the combined ratio and operating ratio. Now, the calculation does not include other costs and extraordinary expenditures of insurers.</t>
  </si>
  <si>
    <t>Q3.18</t>
  </si>
  <si>
    <t>Q3.21</t>
  </si>
  <si>
    <t>III.21</t>
  </si>
  <si>
    <t>III.19</t>
  </si>
  <si>
    <t>Balances at MTIBU</t>
  </si>
  <si>
    <t>I.18</t>
  </si>
  <si>
    <t>III.18</t>
  </si>
  <si>
    <t>I.19</t>
  </si>
  <si>
    <t>I.20</t>
  </si>
  <si>
    <t>I.21</t>
  </si>
  <si>
    <t>Значення у відсотках вказує на рівень виплат відповідного виду.</t>
  </si>
  <si>
    <t>Rroperty and fire risks</t>
  </si>
  <si>
    <t>Майно та вогн. ризики</t>
  </si>
  <si>
    <t>Фінансові ризики</t>
  </si>
  <si>
    <t>Відповідальність</t>
  </si>
  <si>
    <t>Вантажі та багаж</t>
  </si>
  <si>
    <t>Інше добровільне</t>
  </si>
  <si>
    <t>Зелена Картка</t>
  </si>
  <si>
    <t>Інше обов’язкове</t>
  </si>
  <si>
    <t>Combined ratio (п. ш.)</t>
  </si>
  <si>
    <t>Operating ratio (п. ш.)</t>
  </si>
  <si>
    <t>12.18</t>
  </si>
  <si>
    <t>12.19</t>
  </si>
  <si>
    <t>09.21</t>
  </si>
  <si>
    <t>Середні процентні ставки за непогашеними кредитами та депозитами членів КС</t>
  </si>
  <si>
    <t>Average interest rates on outstanding loans and deposits of CU members</t>
  </si>
  <si>
    <t>Спред між середньою ставкою кредитів та депозитів, в. п. (п. ш.)</t>
  </si>
  <si>
    <t>ІІІ.21</t>
  </si>
  <si>
    <t>Share of assets of CUs that take deposits, % (r.h.s.)</t>
  </si>
  <si>
    <t>Share of assets of CUs that do not take deposits, % (r.h.s.)</t>
  </si>
  <si>
    <t>ІII.18</t>
  </si>
  <si>
    <t>ІІІ.18</t>
  </si>
  <si>
    <t>Кредитні спілки (п. ш.)</t>
  </si>
  <si>
    <t>Credit unions (r.h.s.)</t>
  </si>
  <si>
    <t>Надано у повному обсязі</t>
  </si>
  <si>
    <t>Надано не в повному обсязі</t>
  </si>
  <si>
    <t>Не надано</t>
  </si>
  <si>
    <t>Вилучено з Реєстру після звітного періоду</t>
  </si>
  <si>
    <t>ЮО-лізингодавці</t>
  </si>
  <si>
    <t>Стан подання звітності за IV квартал 2021 року, частка від кількості установ, що внесені до Реєстру</t>
  </si>
  <si>
    <t>Стан подання звітності за IV квартал 2021 року, частка від обсягу активів установ у ІІІ кварталі</t>
  </si>
  <si>
    <t>Non-life, що не подали звітності за IV квартал 2021 року</t>
  </si>
  <si>
    <t>Non-life, which did not report for the Q4 2021</t>
  </si>
  <si>
    <t>Структура активів та пасивів life- та non-life-страховиків на 01.01.2022</t>
  </si>
  <si>
    <t>Assets, equity, and liabilities of life- and non-life insurers as of 1 January 2022</t>
  </si>
  <si>
    <t>Q4.21</t>
  </si>
  <si>
    <t>IV.21</t>
  </si>
  <si>
    <t>Валові страхові премії ризикового страхування*</t>
  </si>
  <si>
    <t>Страхові премії та виплати за найпоширенішими видами страхування у 2021 році, млрд грн</t>
  </si>
  <si>
    <t>Breakdown of insurance premiums and claim payments by most popular types of insurance in 2021, UAH billions</t>
  </si>
  <si>
    <t>ОСЦПВ та “Зелена картка”</t>
  </si>
  <si>
    <t>Чисті страхові премії за типами страхування, І кв. 2018 = 100%</t>
  </si>
  <si>
    <t>Розподіл кількості й активів страховиків* за співвідношенням прийнятних активів та нормативного запасу платоспроможності на 01.01.2022</t>
  </si>
  <si>
    <t>Distribution of number and assets of insurers by ratio of eligible assets to required solvency margin, as of 1 January 2022</t>
  </si>
  <si>
    <t>Значення в IV кварталі 2021 року - приріст за квартал компаній, що подали звітність за IV квартал 2021 року.</t>
  </si>
  <si>
    <t>* Страховики, що не подали звітності за IV квартал 2021 року.</t>
  </si>
  <si>
    <t>Gross non-life insurance premiums*</t>
  </si>
  <si>
    <t>Provisioning rate of voluntary non-life insurance</t>
  </si>
  <si>
    <t>Коефіцієнти збитковості (loss ratio) окремих видів страхування у 2021 р.</t>
  </si>
  <si>
    <t>На основі даних компаній, що подали звітність у всіх періодах 2021 р.</t>
  </si>
  <si>
    <t>annual</t>
  </si>
  <si>
    <t>Voluntary</t>
  </si>
  <si>
    <t>Compulsory</t>
  </si>
  <si>
    <t>Property and fire risks</t>
  </si>
  <si>
    <t>Other voluntary</t>
  </si>
  <si>
    <t>Loss ratio for certain types of insurance</t>
  </si>
  <si>
    <t>Фінансовий результат*</t>
  </si>
  <si>
    <t>* Компанії, що не подали звітності за IV квартал 2021 року.</t>
  </si>
  <si>
    <t>* Компанії, що не подали звітності за IV квартал 2021 року. Operating ratio – це різниця між Combined ratio та Investment Income ratio. Investment income ratio – це співвідношення фінансових доходів до премій зменшених на зміну резервів незароблених премій.</t>
  </si>
  <si>
    <t>Графік побудовано на підставі даних 125 компаній.</t>
  </si>
  <si>
    <t>This figure is based on data from 125 companies.</t>
  </si>
  <si>
    <t>Загальні активи кредитних спілок (КС) та частка членів кредитних спілок, що отримали кредити, млрд грн</t>
  </si>
  <si>
    <t>Total assets of credit unions (CU) and share of credit union members who took out loans, UAH billions</t>
  </si>
  <si>
    <t>12.21</t>
  </si>
  <si>
    <t>Активи КС, що залучають депозити</t>
  </si>
  <si>
    <t>Активи КС, що залучають депозити*</t>
  </si>
  <si>
    <t>Активи КС, що не залучають депозити</t>
  </si>
  <si>
    <t>Активи КС, що не залучають депозити*</t>
  </si>
  <si>
    <t>Частка членів КС, які мають кредити, % (п. ш.)</t>
  </si>
  <si>
    <t>Структура основної суми заборгованості за кредитами членів кредитних спілок, млрд грн</t>
  </si>
  <si>
    <t>Structure of the principal amount of the share of СU members debt on loans, UAH billions</t>
  </si>
  <si>
    <t>Структура джерел фондування кредитних спілок</t>
  </si>
  <si>
    <t>Composition of funding sources of credit unions</t>
  </si>
  <si>
    <t>Операційна ефективність діяльності кредитних спілок (наростаючим підсумком)</t>
  </si>
  <si>
    <t>ІV.21</t>
  </si>
  <si>
    <t>Розподіл достатності основного капіталу кредитних спілок на 01.01.2022</t>
  </si>
  <si>
    <t>Distribution by core capital adequacy as of 1 January 2022</t>
  </si>
  <si>
    <t>Не подали звітність у IV кварталі 2021 року.</t>
  </si>
  <si>
    <t>За даними звітності, поданої станом на 01.01.2022.</t>
  </si>
  <si>
    <t>Активи фінансових компаній</t>
  </si>
  <si>
    <t>Активи компаній, що не подали звітності у IV кв. 2021 року</t>
  </si>
  <si>
    <t>Кредити фінансових компаній</t>
  </si>
  <si>
    <t>Кредити фінансових компаній, що не подали звітності у IV кв. 2021 року</t>
  </si>
  <si>
    <t>Прибуток компаній, що не подали звітності у IV кв. 2021 року</t>
  </si>
  <si>
    <t>Збиток компаній, що не подали звітності у IV кв. 2021 року</t>
  </si>
  <si>
    <t>Активи фінансових компаній, млрд грн</t>
  </si>
  <si>
    <t>Finance companies’ assets, UAH billions</t>
  </si>
  <si>
    <t>Finance companies’ assets</t>
  </si>
  <si>
    <t>Finance companies’ assets, which did not report for the Q4 2021</t>
  </si>
  <si>
    <t>Обсяги наданих протягом кварталу кредитів фінансовими компаніями, млрд грн</t>
  </si>
  <si>
    <t>Активи ломбардів</t>
  </si>
  <si>
    <t>Активи ломбардів, що не подали звітності у IV кв. 2021 року</t>
  </si>
  <si>
    <t>Кредити ломбардів</t>
  </si>
  <si>
    <t>Кредити ломбардів, що не подали звітність у IV кв. 2021 року</t>
  </si>
  <si>
    <t>Чистий прибуток</t>
  </si>
  <si>
    <t>Чистий прибуток ломбардів, що не подали звітності у IV кв. 2021 року</t>
  </si>
  <si>
    <t>Активи ломбардів, млрд грн</t>
  </si>
  <si>
    <t>Pawnshop’s assets, UAH billions</t>
  </si>
  <si>
    <t>Pawnshop’s assets</t>
  </si>
  <si>
    <t>Обсяг наданих протягом кварталу кредитів ломбардами, млрд грн</t>
  </si>
  <si>
    <t>Фінансовий результат ломбардів наростаючим підсумком, млн грн</t>
  </si>
  <si>
    <t xml:space="preserve">Financial performance of pawnshops on cumulative basis, UAH millions </t>
  </si>
  <si>
    <t>Net profit of pawnshops</t>
  </si>
  <si>
    <t>Рівень виплат (п. ш.)</t>
  </si>
  <si>
    <t xml:space="preserve">Ratio of claims paid (r.h.s.) </t>
  </si>
  <si>
    <t>LE-lessors</t>
  </si>
  <si>
    <t>Submitted in full</t>
  </si>
  <si>
    <t>Sumitted partially</t>
  </si>
  <si>
    <t>Not submitted</t>
  </si>
  <si>
    <t>Removed from the Register in aftermath of reporting period</t>
  </si>
  <si>
    <t>Removed from the Register in the aftermath of reporting period</t>
  </si>
  <si>
    <t>* Insurers that have not submitted reports for Q4 2021.</t>
  </si>
  <si>
    <t>Readings for Q4 2021 indicate the growth rates for companies that have submitted reports for Q4 2021.</t>
  </si>
  <si>
    <t xml:space="preserve">Readings for Q4 2021 indicate the growth rates for companies that have submitted reports for Q4 2021. *Legal entities. </t>
  </si>
  <si>
    <t>Provisioning rate of mandatory non-life insurance</t>
  </si>
  <si>
    <t>Share of mandatory insurance premiums and loss ratio of non-life insurance</t>
  </si>
  <si>
    <t>Other mndatory</t>
  </si>
  <si>
    <t xml:space="preserve">* Companies that have not submitted reports for Q4 2021. </t>
  </si>
  <si>
    <t>CU members that have loans, % of the total number (r.h.s.)</t>
  </si>
  <si>
    <t>Have not submitted reports for Q4 2021.</t>
  </si>
  <si>
    <t>Assets of deposit-taking CUs</t>
  </si>
  <si>
    <t>Operational efficiency of credit unions on cumulative basis</t>
  </si>
  <si>
    <t>Based on reports submitted as of 1 January 2022.</t>
  </si>
  <si>
    <t>Lending by finance companies during quarter, UAH billions</t>
  </si>
  <si>
    <t>Loans of companies, which did not report for Q4 2021</t>
  </si>
  <si>
    <t>Pawnshop’s assets, which did not report for Q4 2021</t>
  </si>
  <si>
    <t>Amount of loans issued by pawnshops during the quarter, UAH billions</t>
  </si>
  <si>
    <t>Loans from pawnshops, which did not report for the Q4 2021</t>
  </si>
  <si>
    <t xml:space="preserve">Loans from pawnshops </t>
  </si>
  <si>
    <t>Profit of companies, which did not report for Q4 2021</t>
  </si>
  <si>
    <t>Loss of companies, which did not report for Q4 2021</t>
  </si>
  <si>
    <t>Net profit of pawnshops, which did not report for  Q4 2021</t>
  </si>
  <si>
    <t>Based on data from companies that have submitted reports for all periods of 2021. Compulsory motor third party liability insurance. International Motor Insurance Card System</t>
  </si>
  <si>
    <t>Financial result*</t>
  </si>
  <si>
    <t>Assets of deposit-taking CUs that have not reported for 2021</t>
  </si>
  <si>
    <t>Assets of non-deposit-taking Cus</t>
  </si>
  <si>
    <t>Assets of non-deposit-taking CUs that did not report for 2021</t>
  </si>
  <si>
    <t>Spread between the av. rate of loans and deposits, pp (r.h.s.)</t>
  </si>
  <si>
    <t>Net interest income from transact. with CU members</t>
  </si>
  <si>
    <t>Increase in provisions for losses</t>
  </si>
  <si>
    <t>Net financial result</t>
  </si>
  <si>
    <t>CIR (r.h.s.)</t>
  </si>
  <si>
    <t>Кількість кредитних спілок</t>
  </si>
  <si>
    <t>Number of credit unions</t>
  </si>
  <si>
    <t>Loans from finance companies</t>
  </si>
  <si>
    <t>Profit of finance companies</t>
  </si>
  <si>
    <t>Loss of finance companies</t>
  </si>
  <si>
    <t>Reports submitted for Q4 2021, percentage of total number of institutions in the Register</t>
  </si>
  <si>
    <t>Reports submitted for Q4 2021, percentage of institutions’ total assets in Q3</t>
  </si>
  <si>
    <t>The NBU continues work to improve reporting control procedures in order to enhance data quality and ensure the full and proper disclosure of information about operations of NBFIs in the future. As they filed their earnings reports for Q4 2021, NBFIs, at the NBU’s request, adjusted their improperly compiled reporting figures for previous periods (including Q3 2021). Therefore, individual indicators in this survey were adjusted in accordance with the clarifications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</si>
</sst>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 numFmtId="174" formatCode="_-* #,##0.0\ _₴_-;\-* #,##0.0\ _₴_-;_-* &quot;-&quot;?\ _₴_-;_-@_-"/>
    <numFmt numFmtId="175" formatCode="0.0000"/>
  </numFmts>
  <fonts count="66"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theme="0"/>
      <name val="Calibri"/>
      <family val="2"/>
      <charset val="204"/>
      <scheme val="minor"/>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b/>
      <sz val="10"/>
      <color rgb="FF000000"/>
      <name val="Verdana"/>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b/>
      <sz val="9"/>
      <color rgb="FF057D46"/>
      <name val="Arial"/>
      <family val="2"/>
      <charset val="204"/>
    </font>
    <font>
      <sz val="1"/>
      <color rgb="FF141414"/>
      <name val="Arial"/>
      <family val="2"/>
      <charset val="204"/>
    </font>
    <font>
      <sz val="9"/>
      <color theme="1"/>
      <name val="Arial"/>
      <family val="2"/>
      <charset val="204"/>
    </font>
    <font>
      <sz val="11"/>
      <color rgb="FFFF0000"/>
      <name val="Calibri"/>
      <family val="2"/>
      <charset val="204"/>
      <scheme val="minor"/>
    </font>
    <font>
      <b/>
      <sz val="12"/>
      <name val="Arial"/>
      <family val="2"/>
      <charset val="204"/>
    </font>
    <font>
      <sz val="8"/>
      <color rgb="FF000000"/>
      <name val="Arial"/>
      <family val="2"/>
      <charset val="204"/>
    </font>
    <font>
      <sz val="10"/>
      <color rgb="FF201F35"/>
      <name val="Arial"/>
      <family val="2"/>
      <charset val="204"/>
    </font>
    <font>
      <b/>
      <sz val="11"/>
      <color rgb="FF000000"/>
      <name val="Calibri"/>
      <family val="2"/>
      <charset val="204"/>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s>
  <borders count="2">
    <border>
      <left/>
      <right/>
      <top/>
      <bottom/>
      <diagonal/>
    </border>
    <border>
      <left style="thin">
        <color theme="0"/>
      </left>
      <right/>
      <top/>
      <bottom/>
      <diagonal/>
    </border>
  </borders>
  <cellStyleXfs count="4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73">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0" fillId="0" borderId="0" xfId="5"/>
    <xf numFmtId="165" fontId="10" fillId="0" borderId="0" xfId="1" applyNumberFormat="1"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9" fontId="2" fillId="0" borderId="0" xfId="0" applyNumberFormat="1" applyFont="1"/>
    <xf numFmtId="166" fontId="2" fillId="0" borderId="0" xfId="1" applyNumberFormat="1" applyFont="1" applyAlignment="1">
      <alignment horizontal="right"/>
    </xf>
    <xf numFmtId="0" fontId="5" fillId="0" borderId="0" xfId="2" applyFont="1" applyBorder="1" applyAlignment="1"/>
    <xf numFmtId="9" fontId="2" fillId="0" borderId="0" xfId="1" applyFont="1"/>
    <xf numFmtId="0" fontId="16" fillId="0" borderId="0" xfId="11" applyFont="1"/>
    <xf numFmtId="0" fontId="2" fillId="0" borderId="0" xfId="11" applyFont="1"/>
    <xf numFmtId="0" fontId="2" fillId="0" borderId="0" xfId="12" applyFont="1" applyFill="1"/>
    <xf numFmtId="0" fontId="20" fillId="0" borderId="0" xfId="0" applyFont="1" applyAlignment="1">
      <alignment horizontal="left" vertical="center"/>
    </xf>
    <xf numFmtId="0" fontId="21" fillId="0" borderId="0" xfId="0" applyFont="1"/>
    <xf numFmtId="0" fontId="16" fillId="0" borderId="0" xfId="11" applyFont="1" applyAlignme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0" fontId="8" fillId="0" borderId="0" xfId="11" applyFont="1"/>
    <xf numFmtId="10" fontId="2" fillId="0" borderId="0" xfId="0" applyNumberFormat="1" applyFont="1"/>
    <xf numFmtId="10" fontId="9"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5" fillId="0" borderId="0" xfId="14" applyFont="1" applyFill="1"/>
    <xf numFmtId="49" fontId="36" fillId="0" borderId="0" xfId="14" applyNumberFormat="1" applyFont="1" applyFill="1" applyBorder="1" applyAlignment="1">
      <alignment horizontal="center" vertical="center"/>
    </xf>
    <xf numFmtId="0" fontId="37" fillId="0" borderId="0" xfId="14" applyFont="1" applyFill="1"/>
    <xf numFmtId="2" fontId="37" fillId="0" borderId="0" xfId="14" applyNumberFormat="1" applyFont="1" applyFill="1"/>
    <xf numFmtId="0" fontId="38" fillId="0" borderId="0" xfId="14" applyFont="1" applyFill="1" applyAlignment="1">
      <alignment horizontal="center"/>
    </xf>
    <xf numFmtId="49" fontId="38" fillId="0" borderId="0" xfId="14" applyNumberFormat="1" applyFont="1" applyFill="1" applyAlignment="1">
      <alignment horizontal="center"/>
    </xf>
    <xf numFmtId="0" fontId="38" fillId="0" borderId="0" xfId="14" applyFont="1" applyFill="1"/>
    <xf numFmtId="1" fontId="38" fillId="0" borderId="0" xfId="14" applyNumberFormat="1" applyFont="1" applyFill="1"/>
    <xf numFmtId="0" fontId="35" fillId="0" borderId="0" xfId="14" applyFont="1" applyFill="1" applyAlignment="1">
      <alignment horizontal="center"/>
    </xf>
    <xf numFmtId="49" fontId="35" fillId="0" borderId="0" xfId="14" applyNumberFormat="1" applyFont="1" applyFill="1" applyAlignment="1">
      <alignment horizontal="center"/>
    </xf>
    <xf numFmtId="2" fontId="35" fillId="0" borderId="0" xfId="14" applyNumberFormat="1" applyFont="1" applyFill="1"/>
    <xf numFmtId="1" fontId="22" fillId="0" borderId="0" xfId="14" applyNumberFormat="1" applyFont="1" applyFill="1" applyBorder="1" applyAlignment="1">
      <alignment horizontal="center" vertical="center"/>
    </xf>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9" fontId="22" fillId="0" borderId="0" xfId="22" applyFont="1" applyFill="1" applyBorder="1" applyAlignment="1">
      <alignment horizontal="center"/>
    </xf>
    <xf numFmtId="0" fontId="9" fillId="0" borderId="0" xfId="27" applyFont="1" applyAlignment="1">
      <alignment vertical="top" wrapText="1" shrinkToFit="1"/>
    </xf>
    <xf numFmtId="0" fontId="38" fillId="0" borderId="0" xfId="14" applyFont="1" applyFill="1" applyBorder="1" applyAlignment="1">
      <alignment horizontal="center"/>
    </xf>
    <xf numFmtId="0" fontId="38" fillId="0" borderId="0" xfId="14" applyFont="1" applyFill="1" applyBorder="1"/>
    <xf numFmtId="1" fontId="38" fillId="0" borderId="0" xfId="14" applyNumberFormat="1" applyFont="1" applyFill="1" applyBorder="1"/>
    <xf numFmtId="0" fontId="35" fillId="0" borderId="0" xfId="14" applyFont="1" applyFill="1" applyBorder="1" applyAlignment="1">
      <alignment horizontal="center"/>
    </xf>
    <xf numFmtId="0" fontId="35" fillId="0" borderId="0" xfId="14" applyFont="1" applyFill="1" applyBorder="1"/>
    <xf numFmtId="2" fontId="35" fillId="0" borderId="0" xfId="14" applyNumberFormat="1" applyFont="1" applyFill="1" applyBorder="1"/>
    <xf numFmtId="49" fontId="39" fillId="0" borderId="0" xfId="14" applyNumberFormat="1" applyFont="1" applyFill="1" applyBorder="1" applyAlignment="1">
      <alignment horizontal="center" vertical="center" wrapText="1"/>
    </xf>
    <xf numFmtId="3" fontId="40" fillId="0" borderId="0" xfId="14" applyNumberFormat="1" applyFont="1" applyFill="1" applyBorder="1" applyAlignment="1">
      <alignment horizontal="center" vertical="center"/>
    </xf>
    <xf numFmtId="3" fontId="41" fillId="0" borderId="0" xfId="14" applyNumberFormat="1" applyFont="1" applyFill="1" applyBorder="1" applyAlignment="1">
      <alignment horizontal="center" vertical="center"/>
    </xf>
    <xf numFmtId="0" fontId="9" fillId="0" borderId="0" xfId="28" applyFont="1" applyAlignment="1">
      <alignment horizontal="center" vertical="center"/>
    </xf>
    <xf numFmtId="0" fontId="36" fillId="0" borderId="0" xfId="29" applyFont="1"/>
    <xf numFmtId="0" fontId="22" fillId="0" borderId="0" xfId="29" applyFont="1"/>
    <xf numFmtId="0" fontId="22" fillId="0" borderId="0" xfId="29" applyFont="1" applyAlignment="1">
      <alignment horizontal="center"/>
    </xf>
    <xf numFmtId="0" fontId="36" fillId="0" borderId="0" xfId="29" applyFont="1" applyFill="1"/>
    <xf numFmtId="0" fontId="36" fillId="0" borderId="0" xfId="29" applyFont="1" applyFill="1" applyBorder="1"/>
    <xf numFmtId="0" fontId="42" fillId="0" borderId="0" xfId="29" applyFont="1"/>
    <xf numFmtId="0" fontId="43" fillId="0" borderId="0" xfId="29" applyFont="1" applyBorder="1"/>
    <xf numFmtId="0" fontId="43" fillId="0" borderId="0" xfId="29" applyFont="1" applyBorder="1" applyAlignment="1">
      <alignment horizontal="center"/>
    </xf>
    <xf numFmtId="0" fontId="42" fillId="0" borderId="0" xfId="29" applyFont="1" applyFill="1"/>
    <xf numFmtId="0" fontId="42" fillId="0" borderId="0" xfId="29" applyFont="1" applyFill="1" applyBorder="1"/>
    <xf numFmtId="0" fontId="44" fillId="0" borderId="0" xfId="29" applyFont="1"/>
    <xf numFmtId="0" fontId="9" fillId="0" borderId="0" xfId="29" applyFont="1" applyBorder="1" applyAlignment="1">
      <alignment horizontal="center"/>
    </xf>
    <xf numFmtId="49" fontId="22" fillId="0" borderId="0" xfId="29" applyNumberFormat="1" applyFont="1" applyFill="1" applyBorder="1" applyAlignment="1">
      <alignment horizontal="center" vertical="center"/>
    </xf>
    <xf numFmtId="0" fontId="44" fillId="0" borderId="0" xfId="29" applyFont="1" applyAlignment="1"/>
    <xf numFmtId="0" fontId="45" fillId="0" borderId="0" xfId="29" applyFont="1" applyAlignment="1">
      <alignment horizontal="center"/>
    </xf>
    <xf numFmtId="0" fontId="44" fillId="0" borderId="0" xfId="29" applyFont="1" applyFill="1" applyAlignment="1"/>
    <xf numFmtId="0" fontId="44" fillId="0" borderId="0" xfId="29" applyFont="1" applyFill="1" applyBorder="1" applyAlignment="1"/>
    <xf numFmtId="0" fontId="45" fillId="0" borderId="0" xfId="29" applyFont="1" applyFill="1" applyBorder="1" applyAlignment="1">
      <alignment horizontal="center"/>
    </xf>
    <xf numFmtId="0" fontId="44"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22" fillId="0" borderId="0" xfId="29" applyFont="1" applyAlignment="1"/>
    <xf numFmtId="9" fontId="22" fillId="0" borderId="0" xfId="22" applyNumberFormat="1" applyFont="1" applyBorder="1" applyAlignment="1">
      <alignment horizontal="center"/>
    </xf>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7" fillId="0" borderId="0" xfId="31" applyNumberFormat="1" applyFont="1" applyFill="1" applyBorder="1"/>
    <xf numFmtId="49" fontId="22" fillId="0" borderId="0" xfId="31" applyNumberFormat="1" applyFont="1" applyFill="1" applyBorder="1" applyAlignment="1">
      <alignment horizontal="left"/>
    </xf>
    <xf numFmtId="0" fontId="47"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9" fillId="0" borderId="0" xfId="31" applyFont="1" applyBorder="1" applyAlignment="1">
      <alignment horizontal="center"/>
    </xf>
    <xf numFmtId="0" fontId="19" fillId="0" borderId="0" xfId="31" applyBorder="1"/>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9" fontId="9" fillId="0" borderId="0" xfId="22" applyFont="1" applyFill="1" applyBorder="1" applyAlignment="1">
      <alignment horizontal="center"/>
    </xf>
    <xf numFmtId="0" fontId="9" fillId="0" borderId="0" xfId="31" applyFont="1" applyFill="1" applyBorder="1"/>
    <xf numFmtId="49" fontId="48" fillId="0" borderId="0" xfId="31" applyNumberFormat="1" applyFont="1" applyFill="1" applyBorder="1" applyAlignment="1" applyProtection="1">
      <alignment horizontal="left" vertical="center"/>
    </xf>
    <xf numFmtId="166" fontId="48" fillId="0" borderId="0" xfId="31" applyNumberFormat="1" applyFont="1" applyFill="1" applyBorder="1" applyAlignment="1" applyProtection="1">
      <alignment horizontal="center" vertical="center"/>
    </xf>
    <xf numFmtId="0" fontId="48"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166" fontId="22" fillId="0" borderId="0" xfId="31" applyNumberFormat="1" applyFont="1" applyFill="1" applyBorder="1" applyAlignment="1">
      <alignment horizontal="center"/>
    </xf>
    <xf numFmtId="0" fontId="49" fillId="0" borderId="0" xfId="31" applyFont="1" applyFill="1" applyBorder="1" applyAlignment="1"/>
    <xf numFmtId="0" fontId="16" fillId="2" borderId="0" xfId="0" applyFont="1" applyFill="1"/>
    <xf numFmtId="0" fontId="0" fillId="2" borderId="0" xfId="0" applyFill="1"/>
    <xf numFmtId="0" fontId="45" fillId="2" borderId="0" xfId="0" applyFont="1" applyFill="1" applyBorder="1"/>
    <xf numFmtId="0" fontId="15" fillId="2" borderId="0" xfId="0" applyFont="1" applyFill="1"/>
    <xf numFmtId="0" fontId="9" fillId="2" borderId="0" xfId="0" applyFont="1" applyFill="1"/>
    <xf numFmtId="9" fontId="9" fillId="2" borderId="0" xfId="1" applyFont="1" applyFill="1" applyBorder="1"/>
    <xf numFmtId="14" fontId="2" fillId="2" borderId="0" xfId="0" applyNumberFormat="1" applyFont="1" applyFill="1" applyBorder="1"/>
    <xf numFmtId="169" fontId="0" fillId="2" borderId="0" xfId="0" applyNumberFormat="1" applyFill="1"/>
    <xf numFmtId="0" fontId="13" fillId="0" borderId="0" xfId="33"/>
    <xf numFmtId="14" fontId="2" fillId="2" borderId="0" xfId="0" applyNumberFormat="1" applyFont="1" applyFill="1"/>
    <xf numFmtId="167" fontId="0" fillId="2" borderId="0" xfId="0" applyNumberFormat="1" applyFill="1"/>
    <xf numFmtId="0" fontId="34" fillId="2" borderId="0" xfId="0" applyFont="1" applyFill="1"/>
    <xf numFmtId="9" fontId="0" fillId="2" borderId="0" xfId="0" applyNumberFormat="1" applyFill="1"/>
    <xf numFmtId="0" fontId="14" fillId="2" borderId="0" xfId="0" applyFont="1" applyFill="1"/>
    <xf numFmtId="0" fontId="13" fillId="2" borderId="0" xfId="35" applyFill="1"/>
    <xf numFmtId="0" fontId="50" fillId="2" borderId="0" xfId="35" applyFont="1" applyFill="1"/>
    <xf numFmtId="0" fontId="13" fillId="2" borderId="0" xfId="35" applyFill="1" applyBorder="1"/>
    <xf numFmtId="0" fontId="50" fillId="2" borderId="0" xfId="35" applyFont="1" applyFill="1" applyBorder="1"/>
    <xf numFmtId="0" fontId="9" fillId="2" borderId="0" xfId="35" applyFont="1" applyFill="1"/>
    <xf numFmtId="172" fontId="0" fillId="0" borderId="0" xfId="0" applyNumberFormat="1"/>
    <xf numFmtId="49" fontId="9" fillId="2" borderId="0" xfId="35" applyNumberFormat="1" applyFont="1" applyFill="1" applyAlignment="1">
      <alignment vertical="center"/>
    </xf>
    <xf numFmtId="171" fontId="13" fillId="2" borderId="0" xfId="35" applyNumberFormat="1" applyFill="1"/>
    <xf numFmtId="171" fontId="2" fillId="2" borderId="0" xfId="36" applyNumberFormat="1" applyFont="1" applyFill="1" applyBorder="1" applyAlignment="1">
      <alignment horizontal="right" vertical="center"/>
      <protection locked="0"/>
    </xf>
    <xf numFmtId="0" fontId="51" fillId="2" borderId="0" xfId="35" applyFont="1" applyFill="1"/>
    <xf numFmtId="171" fontId="51" fillId="2" borderId="0" xfId="35" applyNumberFormat="1" applyFont="1" applyFill="1"/>
    <xf numFmtId="3" fontId="52" fillId="0" borderId="0" xfId="0" applyNumberFormat="1" applyFont="1"/>
    <xf numFmtId="43" fontId="1" fillId="2" borderId="0" xfId="36" applyFont="1" applyFill="1" applyBorder="1">
      <protection locked="0"/>
    </xf>
    <xf numFmtId="10" fontId="51" fillId="2" borderId="0" xfId="1" applyNumberFormat="1" applyFont="1" applyFill="1"/>
    <xf numFmtId="4" fontId="51" fillId="2" borderId="0" xfId="35" applyNumberFormat="1" applyFont="1" applyFill="1"/>
    <xf numFmtId="4" fontId="13" fillId="2" borderId="0" xfId="35" applyNumberFormat="1" applyFill="1"/>
    <xf numFmtId="9" fontId="51"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0" fillId="0" borderId="0" xfId="35" applyFont="1" applyAlignment="1">
      <alignment horizontal="right"/>
    </xf>
    <xf numFmtId="0" fontId="50" fillId="0" borderId="0" xfId="35" applyFont="1"/>
    <xf numFmtId="0" fontId="53" fillId="0" borderId="0" xfId="35" applyFont="1" applyAlignment="1">
      <alignment horizontal="right"/>
    </xf>
    <xf numFmtId="0" fontId="53" fillId="0" borderId="0" xfId="35" applyFont="1"/>
    <xf numFmtId="3" fontId="53" fillId="0" borderId="0" xfId="35" applyNumberFormat="1" applyFont="1" applyAlignment="1">
      <alignment horizontal="right"/>
    </xf>
    <xf numFmtId="3" fontId="53" fillId="0" borderId="0" xfId="35" applyNumberFormat="1" applyFont="1"/>
    <xf numFmtId="0" fontId="53" fillId="2" borderId="0" xfId="35" applyFont="1" applyFill="1" applyAlignment="1">
      <alignment horizontal="right"/>
    </xf>
    <xf numFmtId="0" fontId="9" fillId="0" borderId="0" xfId="35" applyFont="1"/>
    <xf numFmtId="0" fontId="9" fillId="0" borderId="0" xfId="35" applyFont="1" applyAlignment="1">
      <alignment horizontal="right"/>
    </xf>
    <xf numFmtId="0" fontId="54" fillId="0" borderId="0" xfId="35" applyFont="1" applyAlignment="1">
      <alignment horizontal="right"/>
    </xf>
    <xf numFmtId="2" fontId="50" fillId="0" borderId="0" xfId="35" applyNumberFormat="1" applyFont="1"/>
    <xf numFmtId="0" fontId="13" fillId="2" borderId="0" xfId="35" applyFill="1" applyAlignment="1">
      <alignment horizontal="right"/>
    </xf>
    <xf numFmtId="2" fontId="13" fillId="0" borderId="0" xfId="35" applyNumberFormat="1"/>
    <xf numFmtId="0" fontId="13" fillId="0" borderId="0" xfId="35" applyAlignment="1">
      <alignment horizontal="left"/>
    </xf>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0" fontId="2" fillId="0" borderId="0" xfId="0" applyFont="1" applyFill="1"/>
    <xf numFmtId="166" fontId="2" fillId="0" borderId="0" xfId="0" applyNumberFormat="1" applyFont="1" applyFill="1" applyBorder="1"/>
    <xf numFmtId="3" fontId="2" fillId="0" borderId="0" xfId="0" applyNumberFormat="1" applyFont="1" applyFill="1" applyBorder="1"/>
    <xf numFmtId="0" fontId="22" fillId="0" borderId="0" xfId="33" applyFont="1"/>
    <xf numFmtId="167" fontId="2" fillId="2" borderId="0" xfId="0" applyNumberFormat="1" applyFont="1" applyFill="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5" fillId="2" borderId="0" xfId="0" applyFont="1" applyFill="1" applyBorder="1"/>
    <xf numFmtId="4" fontId="56" fillId="3" borderId="0" xfId="0" applyNumberFormat="1" applyFont="1" applyFill="1" applyBorder="1" applyAlignment="1">
      <alignment horizontal="right" vertical="top"/>
    </xf>
    <xf numFmtId="173" fontId="0" fillId="2" borderId="0" xfId="0" applyNumberFormat="1" applyFill="1"/>
    <xf numFmtId="0" fontId="2" fillId="2" borderId="0" xfId="0" applyFont="1" applyFill="1" applyAlignment="1">
      <alignment horizontal="right"/>
    </xf>
    <xf numFmtId="4" fontId="0" fillId="2" borderId="0" xfId="0" applyNumberFormat="1" applyFill="1"/>
    <xf numFmtId="171" fontId="2" fillId="2" borderId="0" xfId="38" applyNumberFormat="1" applyFont="1" applyFill="1"/>
    <xf numFmtId="0" fontId="0" fillId="2" borderId="0" xfId="0" applyFill="1" applyAlignment="1"/>
    <xf numFmtId="4" fontId="22" fillId="3" borderId="0" xfId="0" applyNumberFormat="1" applyFont="1" applyFill="1" applyBorder="1" applyAlignment="1">
      <alignment horizontal="left" vertical="center"/>
    </xf>
    <xf numFmtId="0" fontId="2" fillId="0" borderId="0" xfId="0" applyFont="1" applyFill="1" applyAlignment="1">
      <alignment horizontal="left" vertical="center"/>
    </xf>
    <xf numFmtId="173" fontId="22" fillId="3" borderId="0" xfId="38" applyNumberFormat="1" applyFont="1" applyFill="1" applyBorder="1" applyAlignment="1">
      <alignment vertical="center"/>
    </xf>
    <xf numFmtId="173" fontId="2" fillId="2" borderId="0" xfId="0" applyNumberFormat="1" applyFont="1" applyFill="1" applyAlignment="1">
      <alignment vertical="center"/>
    </xf>
    <xf numFmtId="0" fontId="2" fillId="0" borderId="0" xfId="0" applyFont="1" applyAlignment="1"/>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7"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0" fontId="5" fillId="0" borderId="1" xfId="10" applyFont="1" applyBorder="1" applyAlignment="1">
      <alignment horizontal="left"/>
    </xf>
    <xf numFmtId="0" fontId="16" fillId="0" borderId="0" xfId="0" applyFont="1"/>
    <xf numFmtId="2" fontId="2" fillId="0" borderId="0" xfId="0" applyNumberFormat="1"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171" fontId="22" fillId="3" borderId="0" xfId="38" applyNumberFormat="1" applyFont="1" applyFill="1" applyBorder="1" applyAlignment="1">
      <alignment vertical="center"/>
    </xf>
    <xf numFmtId="0" fontId="5" fillId="0" borderId="0" xfId="2" applyFont="1" applyAlignment="1"/>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14" applyFont="1" applyFill="1" applyBorder="1"/>
    <xf numFmtId="0" fontId="9" fillId="0" borderId="0" xfId="15" applyFont="1"/>
    <xf numFmtId="0" fontId="6" fillId="0" borderId="0" xfId="0" applyFont="1" applyFill="1"/>
    <xf numFmtId="9" fontId="22" fillId="0" borderId="0" xfId="1" applyFont="1" applyFill="1" applyBorder="1" applyAlignment="1">
      <alignment horizontal="center"/>
    </xf>
    <xf numFmtId="0" fontId="13" fillId="2" borderId="0" xfId="43" applyFont="1" applyFill="1"/>
    <xf numFmtId="0" fontId="9" fillId="2" borderId="0" xfId="43" applyFont="1" applyFill="1"/>
    <xf numFmtId="169" fontId="13" fillId="2" borderId="0" xfId="43" applyNumberFormat="1" applyFont="1" applyFill="1"/>
    <xf numFmtId="169" fontId="13" fillId="2" borderId="0" xfId="43" applyNumberFormat="1" applyFill="1"/>
    <xf numFmtId="166" fontId="13" fillId="2" borderId="0" xfId="43" applyNumberFormat="1" applyFont="1" applyFill="1"/>
    <xf numFmtId="2" fontId="2" fillId="2" borderId="0" xfId="37" applyNumberFormat="1" applyFont="1" applyFill="1" applyBorder="1"/>
    <xf numFmtId="0" fontId="13" fillId="2" borderId="0" xfId="43" applyFont="1" applyFill="1" applyAlignment="1">
      <alignment horizontal="right"/>
    </xf>
    <xf numFmtId="167" fontId="13" fillId="2" borderId="0" xfId="35" applyNumberFormat="1" applyFill="1" applyAlignment="1">
      <alignment horizontal="right"/>
    </xf>
    <xf numFmtId="9" fontId="13" fillId="0" borderId="0" xfId="1" applyFont="1" applyAlignment="1">
      <alignment horizontal="right"/>
    </xf>
    <xf numFmtId="9" fontId="13" fillId="2" borderId="0" xfId="1" applyFon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0" fontId="14" fillId="0" borderId="0" xfId="0" applyFont="1" applyAlignment="1"/>
    <xf numFmtId="0" fontId="14" fillId="0" borderId="0" xfId="0" applyFont="1" applyFill="1"/>
    <xf numFmtId="0" fontId="8" fillId="0" borderId="0" xfId="13" applyFont="1" applyFill="1" applyBorder="1"/>
    <xf numFmtId="0" fontId="5" fillId="0" borderId="1" xfId="45" applyFont="1" applyBorder="1" applyAlignment="1">
      <alignment horizontal="left"/>
    </xf>
    <xf numFmtId="0" fontId="5" fillId="0" borderId="0" xfId="45" applyFont="1" applyBorder="1" applyAlignment="1">
      <alignment horizontal="center"/>
    </xf>
    <xf numFmtId="0" fontId="5" fillId="0" borderId="1" xfId="46" applyFont="1" applyBorder="1" applyAlignment="1">
      <alignment horizontal="left"/>
    </xf>
    <xf numFmtId="0" fontId="5" fillId="2" borderId="1" xfId="45" applyFont="1" applyFill="1" applyBorder="1" applyAlignment="1">
      <alignment horizontal="left"/>
    </xf>
    <xf numFmtId="9" fontId="9" fillId="0" borderId="0" xfId="1" applyFont="1" applyFill="1" applyBorder="1"/>
    <xf numFmtId="0" fontId="58" fillId="0" borderId="0" xfId="0" applyFont="1" applyAlignment="1">
      <alignment vertical="center"/>
    </xf>
    <xf numFmtId="0" fontId="21" fillId="0" borderId="0" xfId="0" applyFont="1" applyAlignment="1">
      <alignment horizontal="justify" vertical="center"/>
    </xf>
    <xf numFmtId="0" fontId="6" fillId="0" borderId="0" xfId="0" applyFont="1" applyAlignment="1">
      <alignment horizontal="justify" vertical="center"/>
    </xf>
    <xf numFmtId="0" fontId="21" fillId="0" borderId="0" xfId="0" applyFont="1" applyAlignment="1">
      <alignment horizontal="left" vertical="center"/>
    </xf>
    <xf numFmtId="0" fontId="59" fillId="0" borderId="0" xfId="0" applyFont="1" applyAlignment="1">
      <alignment horizontal="left" vertical="center"/>
    </xf>
    <xf numFmtId="0" fontId="0" fillId="0" borderId="0" xfId="0" applyAlignment="1"/>
    <xf numFmtId="0" fontId="60" fillId="0" borderId="0" xfId="0" applyFont="1"/>
    <xf numFmtId="0" fontId="21" fillId="0" borderId="0" xfId="0" applyFont="1" applyFill="1"/>
    <xf numFmtId="0" fontId="5" fillId="0" borderId="0" xfId="2" applyFont="1" applyAlignment="1">
      <alignment horizontal="right"/>
    </xf>
    <xf numFmtId="0" fontId="9" fillId="2" borderId="0" xfId="0" applyFont="1" applyFill="1" applyBorder="1"/>
    <xf numFmtId="9" fontId="2" fillId="2" borderId="0" xfId="1" applyFont="1" applyFill="1"/>
    <xf numFmtId="9" fontId="9" fillId="2" borderId="0" xfId="0" applyNumberFormat="1" applyFont="1" applyFill="1" applyBorder="1"/>
    <xf numFmtId="9" fontId="50" fillId="0" borderId="0" xfId="1" applyFont="1" applyAlignment="1">
      <alignment horizontal="right"/>
    </xf>
    <xf numFmtId="0" fontId="61" fillId="2" borderId="0" xfId="0" applyFont="1" applyFill="1"/>
    <xf numFmtId="0" fontId="2" fillId="0" borderId="0" xfId="15" applyFont="1" applyAlignment="1"/>
    <xf numFmtId="0" fontId="37" fillId="0" borderId="0" xfId="14" applyFont="1" applyFill="1" applyBorder="1" applyAlignment="1">
      <alignment vertical="center"/>
    </xf>
    <xf numFmtId="167" fontId="22" fillId="0" borderId="0" xfId="29" applyNumberFormat="1" applyFont="1" applyBorder="1" applyAlignment="1">
      <alignment horizontal="center"/>
    </xf>
    <xf numFmtId="167" fontId="22" fillId="0" borderId="0" xfId="29" applyNumberFormat="1" applyFont="1" applyAlignment="1">
      <alignment horizontal="center"/>
    </xf>
    <xf numFmtId="167" fontId="9" fillId="0" borderId="0" xfId="0" applyNumberFormat="1" applyFont="1"/>
    <xf numFmtId="166" fontId="9" fillId="0" borderId="0" xfId="1" applyNumberFormat="1" applyFont="1" applyAlignment="1">
      <alignment horizontal="right"/>
    </xf>
    <xf numFmtId="0" fontId="9" fillId="0" borderId="0" xfId="0" applyFont="1" applyFill="1"/>
    <xf numFmtId="0" fontId="8" fillId="0" borderId="0" xfId="16" applyFont="1" applyBorder="1" applyAlignment="1">
      <alignment wrapText="1"/>
    </xf>
    <xf numFmtId="0" fontId="5" fillId="0" borderId="1" xfId="2" applyFont="1" applyBorder="1" applyAlignment="1">
      <alignment horizontal="left"/>
    </xf>
    <xf numFmtId="0" fontId="9" fillId="0" borderId="0" xfId="0" applyFont="1" applyAlignment="1">
      <alignment horizontal="center"/>
    </xf>
    <xf numFmtId="0" fontId="2" fillId="0" borderId="0" xfId="0" applyFont="1" applyAlignment="1">
      <alignment horizontal="center"/>
    </xf>
    <xf numFmtId="168" fontId="13" fillId="2" borderId="0" xfId="43" applyNumberFormat="1" applyFont="1" applyFill="1"/>
    <xf numFmtId="2" fontId="13" fillId="2" borderId="0" xfId="1" applyNumberFormat="1" applyFont="1" applyFill="1"/>
    <xf numFmtId="10" fontId="13" fillId="2" borderId="0" xfId="1" applyNumberFormat="1" applyFont="1" applyFill="1"/>
    <xf numFmtId="9" fontId="0" fillId="0" borderId="0" xfId="0" applyNumberFormat="1"/>
    <xf numFmtId="9" fontId="2" fillId="2" borderId="0" xfId="1" applyFont="1" applyFill="1" applyProtection="1"/>
    <xf numFmtId="43" fontId="9" fillId="2" borderId="0" xfId="36" applyNumberFormat="1" applyFont="1" applyFill="1" applyBorder="1" applyAlignment="1">
      <alignment horizontal="right" vertical="center"/>
      <protection locked="0"/>
    </xf>
    <xf numFmtId="9" fontId="9" fillId="2" borderId="0" xfId="1" applyNumberFormat="1" applyFont="1" applyFill="1" applyBorder="1" applyAlignment="1" applyProtection="1">
      <alignment horizontal="right"/>
      <protection locked="0"/>
    </xf>
    <xf numFmtId="174" fontId="13" fillId="2" borderId="0" xfId="35" applyNumberFormat="1" applyFill="1"/>
    <xf numFmtId="2" fontId="51" fillId="2" borderId="0" xfId="1" applyNumberFormat="1" applyFont="1" applyFill="1"/>
    <xf numFmtId="9" fontId="13" fillId="0" borderId="0" xfId="1" applyFont="1"/>
    <xf numFmtId="9" fontId="34" fillId="2" borderId="0" xfId="1" applyNumberFormat="1" applyFont="1" applyFill="1"/>
    <xf numFmtId="10" fontId="45" fillId="2" borderId="0" xfId="1" applyNumberFormat="1" applyFont="1" applyFill="1"/>
    <xf numFmtId="0" fontId="0" fillId="2" borderId="0" xfId="0" applyFont="1" applyFill="1"/>
    <xf numFmtId="171" fontId="18" fillId="0" borderId="0" xfId="8" applyNumberFormat="1"/>
    <xf numFmtId="174" fontId="18" fillId="0" borderId="0" xfId="8" applyNumberFormat="1"/>
    <xf numFmtId="0" fontId="1" fillId="2" borderId="0" xfId="6" applyFill="1"/>
    <xf numFmtId="171" fontId="0" fillId="2" borderId="0" xfId="47" applyNumberFormat="1" applyFont="1" applyFill="1"/>
    <xf numFmtId="0" fontId="2" fillId="2" borderId="0" xfId="6" applyFont="1" applyFill="1" applyAlignment="1">
      <alignment horizontal="right"/>
    </xf>
    <xf numFmtId="0" fontId="6" fillId="2" borderId="0" xfId="6" applyFont="1" applyFill="1"/>
    <xf numFmtId="0" fontId="9" fillId="2" borderId="0" xfId="6" applyFont="1" applyFill="1"/>
    <xf numFmtId="166" fontId="9" fillId="2" borderId="0" xfId="6" applyNumberFormat="1" applyFont="1" applyFill="1" applyAlignment="1">
      <alignment horizontal="right" vertical="center"/>
    </xf>
    <xf numFmtId="165" fontId="0" fillId="2" borderId="0" xfId="48" applyNumberFormat="1" applyFont="1" applyFill="1"/>
    <xf numFmtId="0" fontId="2" fillId="2" borderId="0" xfId="6" applyFont="1" applyFill="1"/>
    <xf numFmtId="14" fontId="2" fillId="2" borderId="0" xfId="6" applyNumberFormat="1" applyFont="1" applyFill="1" applyAlignment="1">
      <alignment horizontal="center"/>
    </xf>
    <xf numFmtId="0" fontId="2" fillId="2" borderId="0" xfId="6" applyFont="1" applyFill="1" applyAlignment="1">
      <alignment horizontal="center"/>
    </xf>
    <xf numFmtId="171" fontId="1" fillId="2" borderId="0" xfId="6" applyNumberFormat="1" applyFill="1"/>
    <xf numFmtId="167" fontId="2" fillId="2" borderId="0" xfId="6" applyNumberFormat="1" applyFont="1" applyFill="1"/>
    <xf numFmtId="165" fontId="2" fillId="2" borderId="0" xfId="48" applyNumberFormat="1" applyFont="1" applyFill="1" applyBorder="1" applyAlignment="1">
      <alignment horizontal="right"/>
    </xf>
    <xf numFmtId="164" fontId="1" fillId="2" borderId="0" xfId="6" applyNumberFormat="1" applyFill="1"/>
    <xf numFmtId="9" fontId="0" fillId="2" borderId="0" xfId="48" applyFont="1" applyFill="1"/>
    <xf numFmtId="43" fontId="0" fillId="2" borderId="0" xfId="47" applyFont="1" applyFill="1"/>
    <xf numFmtId="43" fontId="0" fillId="2" borderId="0" xfId="47" applyFont="1" applyFill="1" applyBorder="1"/>
    <xf numFmtId="0" fontId="1" fillId="0" borderId="0" xfId="6"/>
    <xf numFmtId="0" fontId="2" fillId="0" borderId="0" xfId="6" applyFont="1"/>
    <xf numFmtId="9" fontId="2" fillId="0" borderId="0" xfId="48" applyFont="1" applyFill="1" applyBorder="1" applyAlignment="1">
      <alignment horizontal="right"/>
    </xf>
    <xf numFmtId="9" fontId="2" fillId="2" borderId="0" xfId="48" applyFont="1" applyFill="1" applyBorder="1" applyAlignment="1">
      <alignment horizontal="right"/>
    </xf>
    <xf numFmtId="14" fontId="1" fillId="0" borderId="0" xfId="6" applyNumberFormat="1"/>
    <xf numFmtId="0" fontId="1" fillId="2" borderId="0" xfId="6" applyFill="1" applyAlignment="1">
      <alignment horizontal="center" wrapText="1"/>
    </xf>
    <xf numFmtId="0" fontId="2" fillId="2" borderId="0" xfId="6" applyFont="1" applyFill="1" applyAlignment="1">
      <alignment horizontal="center" wrapText="1"/>
    </xf>
    <xf numFmtId="9" fontId="2" fillId="2" borderId="0" xfId="48" applyFont="1" applyFill="1" applyBorder="1"/>
    <xf numFmtId="0" fontId="6" fillId="0" borderId="0" xfId="6" applyFont="1"/>
    <xf numFmtId="49" fontId="9" fillId="2" borderId="0" xfId="6" applyNumberFormat="1" applyFont="1" applyFill="1" applyAlignment="1">
      <alignment vertical="center"/>
    </xf>
    <xf numFmtId="0" fontId="9" fillId="2" borderId="0" xfId="6" applyFont="1" applyFill="1" applyAlignment="1">
      <alignment horizontal="left" vertical="center"/>
    </xf>
    <xf numFmtId="17" fontId="9" fillId="2" borderId="0" xfId="6" applyNumberFormat="1" applyFont="1" applyFill="1" applyAlignment="1">
      <alignment horizontal="left" vertical="center" wrapText="1"/>
    </xf>
    <xf numFmtId="167" fontId="2" fillId="0" borderId="0" xfId="6" applyNumberFormat="1" applyFont="1"/>
    <xf numFmtId="0" fontId="16" fillId="0" borderId="0" xfId="8" applyFont="1"/>
    <xf numFmtId="0" fontId="14" fillId="0" borderId="0" xfId="8" applyFont="1"/>
    <xf numFmtId="0" fontId="2" fillId="2" borderId="0" xfId="8" applyFont="1" applyFill="1"/>
    <xf numFmtId="0" fontId="16" fillId="2" borderId="0" xfId="6" applyFont="1" applyFill="1"/>
    <xf numFmtId="0" fontId="14" fillId="2" borderId="0" xfId="6" applyFont="1" applyFill="1"/>
    <xf numFmtId="0" fontId="8" fillId="0" borderId="0" xfId="3" applyFont="1" applyFill="1"/>
    <xf numFmtId="167" fontId="38" fillId="0" borderId="0" xfId="14" applyNumberFormat="1" applyFont="1" applyFill="1" applyAlignment="1">
      <alignment horizontal="center"/>
    </xf>
    <xf numFmtId="0" fontId="62" fillId="0" borderId="0" xfId="27" applyFont="1" applyAlignment="1">
      <alignment vertical="top" wrapText="1" shrinkToFit="1"/>
    </xf>
    <xf numFmtId="175" fontId="22" fillId="0" borderId="0" xfId="14" applyNumberFormat="1" applyFont="1" applyFill="1" applyBorder="1" applyAlignment="1">
      <alignment horizontal="center"/>
    </xf>
    <xf numFmtId="169" fontId="22" fillId="0" borderId="0" xfId="14" applyNumberFormat="1" applyFont="1" applyFill="1" applyBorder="1" applyAlignment="1">
      <alignment horizontal="center"/>
    </xf>
    <xf numFmtId="2" fontId="22" fillId="0" borderId="0" xfId="14" applyNumberFormat="1" applyFont="1" applyFill="1" applyBorder="1" applyAlignment="1">
      <alignment horizontal="center"/>
    </xf>
    <xf numFmtId="0" fontId="63" fillId="0" borderId="0" xfId="14" applyFont="1" applyFill="1"/>
    <xf numFmtId="3" fontId="64" fillId="0" borderId="0" xfId="14" applyNumberFormat="1" applyFont="1" applyFill="1" applyBorder="1" applyAlignment="1">
      <alignment horizontal="center" vertical="center"/>
    </xf>
    <xf numFmtId="1" fontId="19" fillId="0" borderId="0" xfId="29" applyNumberFormat="1"/>
    <xf numFmtId="0" fontId="19" fillId="0" borderId="0" xfId="1" applyNumberFormat="1" applyFont="1"/>
    <xf numFmtId="9" fontId="19" fillId="0" borderId="0" xfId="1" applyFont="1"/>
    <xf numFmtId="165" fontId="22" fillId="0" borderId="0" xfId="22" applyNumberFormat="1" applyFont="1" applyBorder="1" applyAlignment="1">
      <alignment horizontal="center"/>
    </xf>
    <xf numFmtId="165" fontId="22" fillId="0" borderId="0" xfId="1" applyNumberFormat="1" applyFont="1" applyBorder="1" applyAlignment="1">
      <alignment horizontal="center"/>
    </xf>
    <xf numFmtId="165" fontId="22" fillId="0" borderId="0" xfId="1" applyNumberFormat="1" applyFont="1" applyAlignment="1">
      <alignment horizontal="center"/>
    </xf>
    <xf numFmtId="0" fontId="9" fillId="0" borderId="0" xfId="15" applyFont="1" applyFill="1" applyBorder="1" applyAlignment="1">
      <alignment horizontal="center"/>
    </xf>
    <xf numFmtId="0" fontId="2" fillId="0" borderId="0" xfId="15" applyFont="1" applyFill="1" applyBorder="1" applyAlignment="1">
      <alignment horizontal="center"/>
    </xf>
    <xf numFmtId="0" fontId="9" fillId="0" borderId="0" xfId="15" applyFont="1" applyBorder="1" applyAlignment="1">
      <alignment horizontal="center"/>
    </xf>
    <xf numFmtId="0" fontId="2" fillId="0" borderId="0" xfId="15" applyFont="1" applyBorder="1" applyAlignment="1">
      <alignment horizontal="center"/>
    </xf>
    <xf numFmtId="0" fontId="39" fillId="0" borderId="0" xfId="31" applyFont="1" applyFill="1" applyBorder="1"/>
    <xf numFmtId="0" fontId="65" fillId="0" borderId="0" xfId="31" applyFont="1" applyAlignment="1">
      <alignment horizontal="center"/>
    </xf>
    <xf numFmtId="0" fontId="19" fillId="0" borderId="0" xfId="31" applyFill="1"/>
    <xf numFmtId="0" fontId="19" fillId="0" borderId="0" xfId="31" applyFont="1" applyFill="1"/>
    <xf numFmtId="166" fontId="19" fillId="0" borderId="0" xfId="31" applyNumberFormat="1" applyFill="1" applyAlignment="1">
      <alignment horizontal="center"/>
    </xf>
    <xf numFmtId="9" fontId="19" fillId="0" borderId="0" xfId="31" applyNumberFormat="1" applyFill="1" applyAlignment="1">
      <alignment horizontal="center"/>
    </xf>
    <xf numFmtId="0" fontId="9" fillId="0" borderId="0" xfId="31" applyFont="1" applyFill="1" applyBorder="1" applyAlignment="1">
      <alignment horizontal="center"/>
    </xf>
    <xf numFmtId="0" fontId="19" fillId="0" borderId="0" xfId="31" applyBorder="1" applyAlignment="1">
      <alignment horizontal="center"/>
    </xf>
    <xf numFmtId="0" fontId="49" fillId="0" borderId="0" xfId="31" applyFont="1" applyFill="1" applyBorder="1" applyAlignment="1">
      <alignment horizontal="center"/>
    </xf>
    <xf numFmtId="0" fontId="31" fillId="0" borderId="0" xfId="20" applyNumberFormat="1" applyFont="1" applyFill="1" applyBorder="1" applyAlignment="1">
      <alignment horizontal="left" vertical="top" wrapText="1"/>
    </xf>
    <xf numFmtId="0" fontId="31" fillId="0" borderId="0" xfId="20" applyFont="1" applyFill="1" applyBorder="1" applyAlignment="1">
      <alignment vertical="top" wrapText="1"/>
    </xf>
    <xf numFmtId="168" fontId="2" fillId="0" borderId="0" xfId="0" applyNumberFormat="1" applyFont="1"/>
    <xf numFmtId="9" fontId="15" fillId="0" borderId="0" xfId="1" applyFont="1" applyAlignment="1">
      <alignment horizontal="right"/>
    </xf>
    <xf numFmtId="167" fontId="9" fillId="0" borderId="0" xfId="1" applyNumberFormat="1" applyFont="1" applyAlignment="1">
      <alignment horizontal="right"/>
    </xf>
    <xf numFmtId="167" fontId="15" fillId="0" borderId="0" xfId="1" applyNumberFormat="1" applyFont="1" applyAlignment="1">
      <alignment horizontal="right"/>
    </xf>
    <xf numFmtId="2" fontId="15" fillId="0" borderId="0" xfId="0" applyNumberFormat="1" applyFont="1" applyFill="1" applyAlignment="1">
      <alignment horizontal="right"/>
    </xf>
    <xf numFmtId="2" fontId="0" fillId="0" borderId="0" xfId="0" applyNumberFormat="1"/>
    <xf numFmtId="9" fontId="0" fillId="0" borderId="0" xfId="1" applyNumberFormat="1" applyFont="1"/>
    <xf numFmtId="3" fontId="9" fillId="0" borderId="0" xfId="1" applyNumberFormat="1" applyFont="1" applyAlignment="1">
      <alignment horizontal="right"/>
    </xf>
    <xf numFmtId="168" fontId="11" fillId="0" borderId="0" xfId="0" applyNumberFormat="1" applyFont="1"/>
    <xf numFmtId="166" fontId="9" fillId="0" borderId="0" xfId="0" applyNumberFormat="1" applyFont="1"/>
    <xf numFmtId="0" fontId="45" fillId="0" borderId="0" xfId="0" applyFont="1"/>
    <xf numFmtId="14" fontId="9" fillId="0" borderId="0" xfId="0" applyNumberFormat="1" applyFont="1" applyAlignment="1">
      <alignment horizontal="center"/>
    </xf>
    <xf numFmtId="0" fontId="9" fillId="0" borderId="0" xfId="0" applyFont="1" applyFill="1" applyAlignment="1">
      <alignment horizontal="center"/>
    </xf>
    <xf numFmtId="0" fontId="9" fillId="0" borderId="0" xfId="0" applyFont="1"/>
    <xf numFmtId="166" fontId="9" fillId="0" borderId="0" xfId="1" applyNumberFormat="1" applyFont="1" applyFill="1" applyAlignment="1">
      <alignment horizontal="right"/>
    </xf>
    <xf numFmtId="0" fontId="6" fillId="0" borderId="0" xfId="6" applyFont="1" applyFill="1"/>
    <xf numFmtId="9" fontId="9" fillId="2" borderId="0" xfId="1" applyFont="1" applyFill="1"/>
    <xf numFmtId="0" fontId="16" fillId="0" borderId="0" xfId="0" applyFont="1" applyFill="1"/>
    <xf numFmtId="0" fontId="6" fillId="0" borderId="0" xfId="0" applyFont="1" applyFill="1" applyAlignment="1"/>
    <xf numFmtId="0" fontId="2" fillId="0" borderId="0" xfId="8" applyFont="1" applyFill="1"/>
    <xf numFmtId="0" fontId="9" fillId="0" borderId="0" xfId="15" applyFont="1" applyFill="1"/>
    <xf numFmtId="0" fontId="5" fillId="0" borderId="1" xfId="10" applyFont="1" applyBorder="1" applyAlignment="1">
      <alignment horizontal="center"/>
    </xf>
    <xf numFmtId="0" fontId="5" fillId="0" borderId="0" xfId="10" applyFont="1" applyBorder="1" applyAlignment="1">
      <alignment horizontal="center"/>
    </xf>
    <xf numFmtId="0" fontId="5" fillId="0" borderId="1" xfId="2" applyFont="1" applyBorder="1" applyAlignment="1">
      <alignment horizontal="left"/>
    </xf>
    <xf numFmtId="0" fontId="5" fillId="0" borderId="0" xfId="2" applyFont="1" applyBorder="1" applyAlignment="1">
      <alignment horizontal="left"/>
    </xf>
    <xf numFmtId="0" fontId="5" fillId="2" borderId="1" xfId="2" applyFont="1" applyFill="1" applyBorder="1" applyAlignment="1">
      <alignment horizontal="center"/>
    </xf>
    <xf numFmtId="0" fontId="5" fillId="2" borderId="0" xfId="2" applyFont="1" applyFill="1" applyBorder="1" applyAlignment="1">
      <alignment horizontal="center"/>
    </xf>
    <xf numFmtId="0" fontId="51" fillId="2" borderId="0" xfId="35" applyFont="1" applyFill="1" applyAlignment="1">
      <alignment horizontal="center"/>
    </xf>
    <xf numFmtId="0" fontId="5" fillId="0" borderId="1" xfId="45" applyFont="1" applyBorder="1" applyAlignment="1">
      <alignment horizontal="center"/>
    </xf>
    <xf numFmtId="0" fontId="5" fillId="0" borderId="0" xfId="45" applyFont="1" applyBorder="1" applyAlignment="1">
      <alignment horizontal="center"/>
    </xf>
    <xf numFmtId="0" fontId="5" fillId="0" borderId="1" xfId="2" applyFont="1" applyBorder="1" applyAlignment="1">
      <alignment horizontal="center"/>
    </xf>
    <xf numFmtId="0" fontId="5" fillId="0" borderId="0" xfId="2" applyFont="1" applyBorder="1" applyAlignment="1">
      <alignment horizontal="center"/>
    </xf>
    <xf numFmtId="0" fontId="8" fillId="0" borderId="0" xfId="30" applyFont="1" applyFill="1" applyAlignment="1">
      <alignment wrapText="1"/>
    </xf>
    <xf numFmtId="0" fontId="46" fillId="0" borderId="0" xfId="30" applyFont="1" applyFill="1" applyAlignment="1">
      <alignment wrapText="1"/>
    </xf>
    <xf numFmtId="0" fontId="8" fillId="0" borderId="0" xfId="16" applyFont="1" applyBorder="1" applyAlignment="1">
      <alignment wrapText="1"/>
    </xf>
    <xf numFmtId="0" fontId="46" fillId="0" borderId="0" xfId="16" applyFont="1" applyBorder="1" applyAlignment="1">
      <alignment wrapText="1"/>
    </xf>
  </cellXfs>
  <cellStyles count="49">
    <cellStyle name="Comma 2" xfId="47"/>
    <cellStyle name="Normal 2" xfId="6"/>
    <cellStyle name="Normal 2 3" xfId="15"/>
    <cellStyle name="Normal 3 3 2" xfId="12"/>
    <cellStyle name="Normal 6 2" xfId="28"/>
    <cellStyle name="Normal_aktuális_témák_cds" xfId="3"/>
    <cellStyle name="Normal_aktuális_témák_lakasar" xfId="4"/>
    <cellStyle name="Per cent 2" xfId="48"/>
    <cellStyle name="Відсотковий" xfId="1" builtinId="5"/>
    <cellStyle name="Відсотковий 2 2 2" xfId="22"/>
    <cellStyle name="Відсотковий 2 2 2 2" xfId="21"/>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2 2 2 2" xfId="45"/>
    <cellStyle name="Гіперпосилання 2 2 2 3" xfId="46"/>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інансовий" xfId="38" builtinId="3"/>
    <cellStyle name="Фінансовий 2" xfId="41"/>
    <cellStyle name="Фінансовий 3" xfId="40"/>
  </cellStyles>
  <dxfs count="0"/>
  <tableStyles count="0" defaultTableStyle="TableStyleMedium2" defaultPivotStyle="PivotStyleLight16"/>
  <colors>
    <mruColors>
      <color rgb="FF91C864"/>
      <color rgb="FF8C969B"/>
      <color rgb="FF46AFE6"/>
      <color rgb="FF7D0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34.xml"/></Relationships>
</file>

<file path=xl/charts/_rels/chart4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2.xml"/><Relationship Id="rId1" Type="http://schemas.microsoft.com/office/2011/relationships/chartStyle" Target="style4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3.xml"/><Relationship Id="rId1" Type="http://schemas.microsoft.com/office/2011/relationships/chartStyle" Target="style4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53.xml"/><Relationship Id="rId1" Type="http://schemas.microsoft.com/office/2011/relationships/chartStyle" Target="style53.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54.xml"/><Relationship Id="rId1" Type="http://schemas.microsoft.com/office/2011/relationships/chartStyle" Target="style54.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55.xml"/><Relationship Id="rId1" Type="http://schemas.microsoft.com/office/2011/relationships/chartStyle" Target="style55.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56.xml"/><Relationship Id="rId1" Type="http://schemas.microsoft.com/office/2011/relationships/chartStyle" Target="style5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43465</c:v>
                </c:pt>
                <c:pt idx="1">
                  <c:v>43830</c:v>
                </c:pt>
                <c:pt idx="2">
                  <c:v>44196</c:v>
                </c:pt>
                <c:pt idx="3">
                  <c:v>44286</c:v>
                </c:pt>
                <c:pt idx="4">
                  <c:v>44377</c:v>
                </c:pt>
                <c:pt idx="5">
                  <c:v>44469</c:v>
                </c:pt>
                <c:pt idx="6">
                  <c:v>44561</c:v>
                </c:pt>
              </c:numCache>
            </c:numRef>
          </c:cat>
          <c:val>
            <c:numRef>
              <c:f>'1'!$J$10:$P$10</c:f>
              <c:numCache>
                <c:formatCode>#,##0</c:formatCode>
                <c:ptCount val="7"/>
                <c:pt idx="0">
                  <c:v>1359.7</c:v>
                </c:pt>
                <c:pt idx="1">
                  <c:v>1493.3</c:v>
                </c:pt>
                <c:pt idx="2">
                  <c:v>1822.8409999999999</c:v>
                </c:pt>
                <c:pt idx="3">
                  <c:v>1835.527</c:v>
                </c:pt>
                <c:pt idx="4">
                  <c:v>1892.4680000000001</c:v>
                </c:pt>
                <c:pt idx="5">
                  <c:v>1931.9159999999999</c:v>
                </c:pt>
                <c:pt idx="6">
                  <c:v>2053.9279999999999</c:v>
                </c:pt>
              </c:numCache>
            </c:numRef>
          </c:val>
          <c:extLst>
            <c:ext xmlns:c16="http://schemas.microsoft.com/office/drawing/2014/chart" uri="{C3380CC4-5D6E-409C-BE32-E72D297353CC}">
              <c16:uniqueId val="{00000000-2A92-4AC8-BBA3-78B29A08A51F}"/>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43465</c:v>
                </c:pt>
                <c:pt idx="1">
                  <c:v>43830</c:v>
                </c:pt>
                <c:pt idx="2">
                  <c:v>44196</c:v>
                </c:pt>
                <c:pt idx="3">
                  <c:v>44286</c:v>
                </c:pt>
                <c:pt idx="4">
                  <c:v>44377</c:v>
                </c:pt>
                <c:pt idx="5">
                  <c:v>44469</c:v>
                </c:pt>
                <c:pt idx="6">
                  <c:v>44561</c:v>
                </c:pt>
              </c:numCache>
            </c:numRef>
          </c:cat>
          <c:val>
            <c:numRef>
              <c:f>'1'!$J$11:$P$11</c:f>
              <c:numCache>
                <c:formatCode>#,##0</c:formatCode>
                <c:ptCount val="7"/>
                <c:pt idx="0">
                  <c:v>63.5</c:v>
                </c:pt>
                <c:pt idx="1">
                  <c:v>63.9</c:v>
                </c:pt>
                <c:pt idx="2">
                  <c:v>64.920158061099997</c:v>
                </c:pt>
                <c:pt idx="3">
                  <c:v>64.266152096050007</c:v>
                </c:pt>
                <c:pt idx="4">
                  <c:v>65.178314351010002</c:v>
                </c:pt>
                <c:pt idx="5">
                  <c:v>65.635625116580002</c:v>
                </c:pt>
                <c:pt idx="6">
                  <c:v>63.244999999999997</c:v>
                </c:pt>
              </c:numCache>
            </c:numRef>
          </c:val>
          <c:extLst>
            <c:ext xmlns:c16="http://schemas.microsoft.com/office/drawing/2014/chart" uri="{C3380CC4-5D6E-409C-BE32-E72D297353CC}">
              <c16:uniqueId val="{00000001-2A92-4AC8-BBA3-78B29A08A51F}"/>
            </c:ext>
          </c:extLst>
        </c:ser>
        <c:dLbls>
          <c:showLegendKey val="0"/>
          <c:showVal val="0"/>
          <c:showCatName val="0"/>
          <c:showSerName val="0"/>
          <c:showPercent val="0"/>
          <c:showBubbleSize val="0"/>
        </c:dLbls>
        <c:gapWidth val="50"/>
        <c:overlap val="100"/>
        <c:axId val="464781936"/>
        <c:axId val="464785216"/>
      </c:barChart>
      <c:lineChart>
        <c:grouping val="standard"/>
        <c:varyColors val="0"/>
        <c:ser>
          <c:idx val="2"/>
          <c:order val="1"/>
          <c:tx>
            <c:strRef>
              <c:f>'1'!$I$12</c:f>
              <c:strCache>
                <c:ptCount val="1"/>
                <c:pt idx="0">
                  <c:v>Кредитні спілки (п. ш.)</c:v>
                </c:pt>
              </c:strCache>
            </c:strRef>
          </c:tx>
          <c:spPr>
            <a:ln w="28575" cap="rnd">
              <a:solidFill>
                <a:schemeClr val="accent2"/>
              </a:solidFill>
              <a:round/>
            </a:ln>
            <a:effectLst/>
            <a:extLst/>
          </c:spPr>
          <c:marker>
            <c:symbol val="none"/>
          </c:marker>
          <c:cat>
            <c:numRef>
              <c:f>'1'!$J$9:$P$9</c:f>
              <c:numCache>
                <c:formatCode>m/d/yyyy</c:formatCode>
                <c:ptCount val="7"/>
                <c:pt idx="0">
                  <c:v>43465</c:v>
                </c:pt>
                <c:pt idx="1">
                  <c:v>43830</c:v>
                </c:pt>
                <c:pt idx="2">
                  <c:v>44196</c:v>
                </c:pt>
                <c:pt idx="3">
                  <c:v>44286</c:v>
                </c:pt>
                <c:pt idx="4">
                  <c:v>44377</c:v>
                </c:pt>
                <c:pt idx="5">
                  <c:v>44469</c:v>
                </c:pt>
                <c:pt idx="6">
                  <c:v>44561</c:v>
                </c:pt>
              </c:numCache>
            </c:numRef>
          </c:cat>
          <c:val>
            <c:numRef>
              <c:f>'1'!$J$12:$P$12</c:f>
              <c:numCache>
                <c:formatCode>#,##0</c:formatCode>
                <c:ptCount val="7"/>
                <c:pt idx="0">
                  <c:v>2.2000000000000002</c:v>
                </c:pt>
                <c:pt idx="1">
                  <c:v>2.5</c:v>
                </c:pt>
                <c:pt idx="2">
                  <c:v>2.3170437857200001</c:v>
                </c:pt>
                <c:pt idx="3">
                  <c:v>2.3350854126999998</c:v>
                </c:pt>
                <c:pt idx="4">
                  <c:v>2.3908350886299998</c:v>
                </c:pt>
                <c:pt idx="5">
                  <c:v>2.4384608800700001</c:v>
                </c:pt>
                <c:pt idx="6">
                  <c:v>2.2789612171600013</c:v>
                </c:pt>
              </c:numCache>
            </c:numRef>
          </c:val>
          <c:smooth val="0"/>
          <c:extLst>
            <c:ext xmlns:c16="http://schemas.microsoft.com/office/drawing/2014/chart" uri="{C3380CC4-5D6E-409C-BE32-E72D297353CC}">
              <c16:uniqueId val="{00000002-2A92-4AC8-BBA3-78B29A08A51F}"/>
            </c:ext>
          </c:extLst>
        </c:ser>
        <c:dLbls>
          <c:showLegendKey val="0"/>
          <c:showVal val="0"/>
          <c:showCatName val="0"/>
          <c:showSerName val="0"/>
          <c:showPercent val="0"/>
          <c:showBubbleSize val="0"/>
        </c:dLbls>
        <c:marker val="1"/>
        <c:smooth val="0"/>
        <c:axId val="1471026399"/>
        <c:axId val="1471022655"/>
      </c:line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471022655"/>
        <c:scaling>
          <c:orientation val="minMax"/>
          <c:max val="5"/>
          <c:min val="0"/>
        </c:scaling>
        <c:delete val="0"/>
        <c:axPos val="r"/>
        <c:numFmt formatCode="General"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71026399"/>
        <c:crosses val="max"/>
        <c:crossBetween val="between"/>
        <c:majorUnit val="1"/>
      </c:valAx>
      <c:dateAx>
        <c:axId val="1471026399"/>
        <c:scaling>
          <c:orientation val="minMax"/>
        </c:scaling>
        <c:delete val="1"/>
        <c:axPos val="b"/>
        <c:numFmt formatCode="m/d/yyyy" sourceLinked="1"/>
        <c:majorTickMark val="out"/>
        <c:minorTickMark val="none"/>
        <c:tickLblPos val="nextTo"/>
        <c:crossAx val="1471022655"/>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6142556301563311"/>
          <c:w val="0.89999993500834163"/>
          <c:h val="8.996407601020736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74468085106381E-2"/>
          <c:y val="4.2413847001480584E-2"/>
          <c:w val="0.84334762941866315"/>
          <c:h val="0.5823545170094762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'5'!$J$15:$P$15</c:f>
              <c:numCache>
                <c:formatCode>#\ ##0.0</c:formatCode>
                <c:ptCount val="7"/>
                <c:pt idx="0">
                  <c:v>51.4</c:v>
                </c:pt>
                <c:pt idx="1">
                  <c:v>50.5</c:v>
                </c:pt>
                <c:pt idx="2">
                  <c:v>49</c:v>
                </c:pt>
                <c:pt idx="3">
                  <c:v>46.944145879889994</c:v>
                </c:pt>
                <c:pt idx="4">
                  <c:v>47.665730145360001</c:v>
                </c:pt>
                <c:pt idx="5">
                  <c:v>47.5147408391</c:v>
                </c:pt>
                <c:pt idx="6">
                  <c:v>46.169780661919987</c:v>
                </c:pt>
              </c:numCache>
            </c:numRef>
          </c:val>
          <c:extLst>
            <c:ext xmlns:c16="http://schemas.microsoft.com/office/drawing/2014/chart" uri="{C3380CC4-5D6E-409C-BE32-E72D297353CC}">
              <c16:uniqueId val="{00000000-4B1B-487F-84B5-53A0233AFB80}"/>
            </c:ext>
          </c:extLst>
        </c:ser>
        <c:ser>
          <c:idx val="3"/>
          <c:order val="1"/>
          <c:tx>
            <c:strRef>
              <c:f>'5'!$I$16</c:f>
              <c:strCache>
                <c:ptCount val="1"/>
                <c:pt idx="0">
                  <c:v>Non-life, which did not report for the Q4 2021</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'5'!$J$16:$P$16</c:f>
              <c:numCache>
                <c:formatCode>General</c:formatCode>
                <c:ptCount val="7"/>
                <c:pt idx="3" formatCode="#\ ##0.0">
                  <c:v>1.0970059925499998</c:v>
                </c:pt>
                <c:pt idx="4" formatCode="#\ ##0.0">
                  <c:v>1.15076576415</c:v>
                </c:pt>
                <c:pt idx="5" formatCode="#\ ##0.0">
                  <c:v>1.2369326513200001</c:v>
                </c:pt>
              </c:numCache>
            </c:numRef>
          </c:val>
          <c:extLst>
            <c:ext xmlns:c16="http://schemas.microsoft.com/office/drawing/2014/chart" uri="{C3380CC4-5D6E-409C-BE32-E72D297353CC}">
              <c16:uniqueId val="{00000001-4B1B-487F-84B5-53A0233AFB80}"/>
            </c:ext>
          </c:extLst>
        </c:ser>
        <c:ser>
          <c:idx val="2"/>
          <c:order val="2"/>
          <c:tx>
            <c:strRef>
              <c:f>'5'!$H$14</c:f>
              <c:strCache>
                <c:ptCount val="1"/>
                <c:pt idx="0">
                  <c:v>Life</c:v>
                </c:pt>
              </c:strCache>
            </c:strRef>
          </c:tx>
          <c:spPr>
            <a:solidFill>
              <a:srgbClr val="91C864"/>
            </a:solidFill>
            <a:ln w="25400">
              <a:noFill/>
            </a:ln>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'5'!$J$14:$P$14</c:f>
              <c:numCache>
                <c:formatCode>#\ ##0.0</c:formatCode>
                <c:ptCount val="7"/>
                <c:pt idx="0">
                  <c:v>12.1</c:v>
                </c:pt>
                <c:pt idx="1">
                  <c:v>13.4</c:v>
                </c:pt>
                <c:pt idx="2">
                  <c:v>15.9</c:v>
                </c:pt>
                <c:pt idx="3">
                  <c:v>16.225000223609999</c:v>
                </c:pt>
                <c:pt idx="4">
                  <c:v>16.361818441499999</c:v>
                </c:pt>
                <c:pt idx="5">
                  <c:v>16.883951626159998</c:v>
                </c:pt>
                <c:pt idx="6">
                  <c:v>17.452681341759998</c:v>
                </c:pt>
              </c:numCache>
            </c:numRef>
          </c:val>
          <c:extLst>
            <c:ext xmlns:c16="http://schemas.microsoft.com/office/drawing/2014/chart" uri="{C3380CC4-5D6E-409C-BE32-E72D297353CC}">
              <c16:uniqueId val="{00000002-4B1B-487F-84B5-53A0233AFB80}"/>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3"/>
          <c:tx>
            <c:strRef>
              <c:f>'5'!$I$17</c:f>
              <c:strCache>
                <c:ptCount val="1"/>
                <c:pt idx="0">
                  <c:v>Number of insurance companies (r.h.s.)</c:v>
                </c:pt>
              </c:strCache>
            </c:strRef>
          </c:tx>
          <c:spPr>
            <a:ln w="25400" cmpd="sng">
              <a:solidFill>
                <a:srgbClr val="7D0532"/>
              </a:solidFill>
              <a:prstDash val="solid"/>
            </a:ln>
          </c:spPr>
          <c:marker>
            <c:symbol val="none"/>
          </c:marker>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'5'!$J$17:$P$17</c:f>
              <c:numCache>
                <c:formatCode>#,##0</c:formatCode>
                <c:ptCount val="7"/>
                <c:pt idx="0">
                  <c:v>281</c:v>
                </c:pt>
                <c:pt idx="1">
                  <c:v>233</c:v>
                </c:pt>
                <c:pt idx="2">
                  <c:v>210</c:v>
                </c:pt>
                <c:pt idx="3">
                  <c:v>208</c:v>
                </c:pt>
                <c:pt idx="4">
                  <c:v>181</c:v>
                </c:pt>
                <c:pt idx="5">
                  <c:v>169</c:v>
                </c:pt>
                <c:pt idx="6">
                  <c:v>155</c:v>
                </c:pt>
              </c:numCache>
            </c:numRef>
          </c:val>
          <c:smooth val="0"/>
          <c:extLst>
            <c:ext xmlns:c16="http://schemas.microsoft.com/office/drawing/2014/chart" uri="{C3380CC4-5D6E-409C-BE32-E72D297353CC}">
              <c16:uniqueId val="{00000003-4B1B-487F-84B5-53A0233AFB80}"/>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20"/>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1"/>
      </c:catAx>
      <c:valAx>
        <c:axId val="4"/>
        <c:scaling>
          <c:orientation val="minMax"/>
          <c:max val="40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100"/>
      </c:valAx>
      <c:spPr>
        <a:noFill/>
        <a:ln w="9525">
          <a:solidFill>
            <a:srgbClr val="505050"/>
          </a:solidFill>
        </a:ln>
      </c:spPr>
    </c:plotArea>
    <c:legend>
      <c:legendPos val="b"/>
      <c:layout>
        <c:manualLayout>
          <c:xMode val="edge"/>
          <c:yMode val="edge"/>
          <c:x val="0"/>
          <c:y val="0.70507068613161583"/>
          <c:w val="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2577298690066476"/>
        </c:manualLayout>
      </c:layout>
      <c:barChart>
        <c:barDir val="col"/>
        <c:grouping val="percentStacked"/>
        <c:varyColors val="0"/>
        <c:ser>
          <c:idx val="6"/>
          <c:order val="0"/>
          <c:tx>
            <c:strRef>
              <c:f>'6'!$J$18</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'6'!$K$18:$M$18</c:f>
              <c:numCache>
                <c:formatCode>0%</c:formatCode>
                <c:ptCount val="3"/>
                <c:pt idx="0">
                  <c:v>6.6761688313304174E-2</c:v>
                </c:pt>
                <c:pt idx="2">
                  <c:v>0.16210872927783043</c:v>
                </c:pt>
              </c:numCache>
            </c:numRef>
          </c:val>
          <c:extLst>
            <c:ext xmlns:c16="http://schemas.microsoft.com/office/drawing/2014/chart" uri="{C3380CC4-5D6E-409C-BE32-E72D297353CC}">
              <c16:uniqueId val="{00000000-34DF-490F-BE57-6F4BF8633575}"/>
            </c:ext>
          </c:extLst>
        </c:ser>
        <c:ser>
          <c:idx val="0"/>
          <c:order val="1"/>
          <c:tx>
            <c:strRef>
              <c:f>'6'!$J$17</c:f>
              <c:strCache>
                <c:ptCount val="1"/>
                <c:pt idx="0">
                  <c:v>Кошти у МТСБУ</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4DF-490F-BE57-6F4BF8633575}"/>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'6'!$K$17:$M$17</c:f>
              <c:numCache>
                <c:formatCode>0%</c:formatCode>
                <c:ptCount val="3"/>
                <c:pt idx="0">
                  <c:v>0</c:v>
                </c:pt>
                <c:pt idx="2">
                  <c:v>9.2890725612809311E-2</c:v>
                </c:pt>
              </c:numCache>
            </c:numRef>
          </c:val>
          <c:extLst>
            <c:ext xmlns:c16="http://schemas.microsoft.com/office/drawing/2014/chart" uri="{C3380CC4-5D6E-409C-BE32-E72D297353CC}">
              <c16:uniqueId val="{00000002-34DF-490F-BE57-6F4BF8633575}"/>
            </c:ext>
          </c:extLst>
        </c:ser>
        <c:ser>
          <c:idx val="1"/>
          <c:order val="2"/>
          <c:tx>
            <c:strRef>
              <c:f>'6'!$J$16</c:f>
              <c:strCache>
                <c:ptCount val="1"/>
                <c:pt idx="0">
                  <c:v>Вимоги до перестраховика</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'6'!$K$16:$M$16</c:f>
              <c:numCache>
                <c:formatCode>0%</c:formatCode>
                <c:ptCount val="3"/>
                <c:pt idx="0">
                  <c:v>1.9145865779401396E-2</c:v>
                </c:pt>
                <c:pt idx="2">
                  <c:v>0.11203586312261449</c:v>
                </c:pt>
              </c:numCache>
            </c:numRef>
          </c:val>
          <c:extLst>
            <c:ext xmlns:c16="http://schemas.microsoft.com/office/drawing/2014/chart" uri="{C3380CC4-5D6E-409C-BE32-E72D297353CC}">
              <c16:uniqueId val="{00000003-34DF-490F-BE57-6F4BF8633575}"/>
            </c:ext>
          </c:extLst>
        </c:ser>
        <c:ser>
          <c:idx val="2"/>
          <c:order val="3"/>
          <c:tx>
            <c:strRef>
              <c:f>'6'!$J$15</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'6'!$K$15:$M$15</c:f>
              <c:numCache>
                <c:formatCode>0%</c:formatCode>
                <c:ptCount val="3"/>
                <c:pt idx="0">
                  <c:v>0.36330711240503177</c:v>
                </c:pt>
                <c:pt idx="2">
                  <c:v>0.15101826344132446</c:v>
                </c:pt>
              </c:numCache>
            </c:numRef>
          </c:val>
          <c:extLst>
            <c:ext xmlns:c16="http://schemas.microsoft.com/office/drawing/2014/chart" uri="{C3380CC4-5D6E-409C-BE32-E72D297353CC}">
              <c16:uniqueId val="{00000004-34DF-490F-BE57-6F4BF8633575}"/>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'6'!$K$14:$M$14</c:f>
              <c:numCache>
                <c:formatCode>0%</c:formatCode>
                <c:ptCount val="3"/>
                <c:pt idx="0">
                  <c:v>0.47282028828516032</c:v>
                </c:pt>
                <c:pt idx="2">
                  <c:v>0.19359853456207199</c:v>
                </c:pt>
              </c:numCache>
            </c:numRef>
          </c:val>
          <c:extLst>
            <c:ext xmlns:c16="http://schemas.microsoft.com/office/drawing/2014/chart" uri="{C3380CC4-5D6E-409C-BE32-E72D297353CC}">
              <c16:uniqueId val="{00000005-34DF-490F-BE57-6F4BF8633575}"/>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'6'!$K$13:$M$13</c:f>
              <c:numCache>
                <c:formatCode>0%</c:formatCode>
                <c:ptCount val="3"/>
                <c:pt idx="0">
                  <c:v>2.0409277029983273E-2</c:v>
                </c:pt>
                <c:pt idx="2">
                  <c:v>6.0104944044899834E-2</c:v>
                </c:pt>
              </c:numCache>
            </c:numRef>
          </c:val>
          <c:extLst>
            <c:ext xmlns:c16="http://schemas.microsoft.com/office/drawing/2014/chart" uri="{C3380CC4-5D6E-409C-BE32-E72D297353CC}">
              <c16:uniqueId val="{00000006-34DF-490F-BE57-6F4BF8633575}"/>
            </c:ext>
          </c:extLst>
        </c:ser>
        <c:ser>
          <c:idx val="10"/>
          <c:order val="6"/>
          <c:tx>
            <c:strRef>
              <c:f>'6'!$J$12</c:f>
              <c:strCache>
                <c:ptCount val="1"/>
                <c:pt idx="0">
                  <c:v>Дебіторська заборгованість</c:v>
                </c:pt>
              </c:strCache>
            </c:strRef>
          </c:tx>
          <c:spPr>
            <a:solidFill>
              <a:srgbClr val="8C969B"/>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34DF-490F-BE57-6F4BF8633575}"/>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'6'!$K$12:$M$12</c:f>
              <c:numCache>
                <c:formatCode>0%</c:formatCode>
                <c:ptCount val="3"/>
                <c:pt idx="0">
                  <c:v>3.290203334406909E-2</c:v>
                </c:pt>
                <c:pt idx="2">
                  <c:v>0.12298162978740644</c:v>
                </c:pt>
              </c:numCache>
            </c:numRef>
          </c:val>
          <c:extLst>
            <c:ext xmlns:c16="http://schemas.microsoft.com/office/drawing/2014/chart" uri="{C3380CC4-5D6E-409C-BE32-E72D297353CC}">
              <c16:uniqueId val="{00000008-34DF-490F-BE57-6F4BF8633575}"/>
            </c:ext>
          </c:extLst>
        </c:ser>
        <c:ser>
          <c:idx val="5"/>
          <c:order val="7"/>
          <c:tx>
            <c:strRef>
              <c:f>'6'!$J$11</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'6'!$K$11:$M$11</c:f>
              <c:numCache>
                <c:formatCode>0%</c:formatCode>
                <c:ptCount val="3"/>
                <c:pt idx="0">
                  <c:v>2.4653734843050171E-2</c:v>
                </c:pt>
                <c:pt idx="2">
                  <c:v>0.10526131015104333</c:v>
                </c:pt>
              </c:numCache>
            </c:numRef>
          </c:val>
          <c:extLst>
            <c:ext xmlns:c16="http://schemas.microsoft.com/office/drawing/2014/chart" uri="{C3380CC4-5D6E-409C-BE32-E72D297353CC}">
              <c16:uniqueId val="{00000009-34DF-490F-BE57-6F4BF8633575}"/>
            </c:ext>
          </c:extLst>
        </c:ser>
        <c:ser>
          <c:idx val="7"/>
          <c:order val="8"/>
          <c:tx>
            <c:strRef>
              <c:f>'6'!$J$19</c:f>
              <c:strCache>
                <c:ptCount val="1"/>
                <c:pt idx="0">
                  <c:v>Власний капітал</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0.14058180237035006</c:v>
                </c:pt>
                <c:pt idx="3">
                  <c:v>0.41778974423457549</c:v>
                </c:pt>
              </c:numCache>
            </c:numRef>
          </c:val>
          <c:extLst>
            <c:ext xmlns:c16="http://schemas.microsoft.com/office/drawing/2014/chart" uri="{C3380CC4-5D6E-409C-BE32-E72D297353CC}">
              <c16:uniqueId val="{0000000A-34DF-490F-BE57-6F4BF8633575}"/>
            </c:ext>
          </c:extLst>
        </c:ser>
        <c:ser>
          <c:idx val="8"/>
          <c:order val="9"/>
          <c:tx>
            <c:strRef>
              <c:f>'6'!$J$20</c:f>
              <c:strCache>
                <c:ptCount val="1"/>
                <c:pt idx="0">
                  <c:v>Страхові резерви</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0.81418101574798152</c:v>
                </c:pt>
                <c:pt idx="3">
                  <c:v>0.47781397438097784</c:v>
                </c:pt>
              </c:numCache>
            </c:numRef>
          </c:val>
          <c:extLst>
            <c:ext xmlns:c16="http://schemas.microsoft.com/office/drawing/2014/chart" uri="{C3380CC4-5D6E-409C-BE32-E72D297353CC}">
              <c16:uniqueId val="{0000000B-34DF-490F-BE57-6F4BF8633575}"/>
            </c:ext>
          </c:extLst>
        </c:ser>
        <c:ser>
          <c:idx val="9"/>
          <c:order val="10"/>
          <c:tx>
            <c:strRef>
              <c:f>'6'!$J$21</c:f>
              <c:strCache>
                <c:ptCount val="1"/>
                <c:pt idx="0">
                  <c:v>Інше</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4.5237181881668531E-2</c:v>
                </c:pt>
                <c:pt idx="3">
                  <c:v>0.10439628138444705</c:v>
                </c:pt>
              </c:numCache>
            </c:numRef>
          </c:val>
          <c:extLst>
            <c:ext xmlns:c16="http://schemas.microsoft.com/office/drawing/2014/chart" uri="{C3380CC4-5D6E-409C-BE32-E72D297353CC}">
              <c16:uniqueId val="{0000000C-34DF-490F-BE57-6F4BF8633575}"/>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074571560907831"/>
          <c:w val="1"/>
          <c:h val="0.2692542843909217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9980856166564086"/>
        </c:manualLayout>
      </c:layout>
      <c:barChart>
        <c:barDir val="col"/>
        <c:grouping val="percentStacked"/>
        <c:varyColors val="0"/>
        <c:ser>
          <c:idx val="6"/>
          <c:order val="0"/>
          <c:tx>
            <c:strRef>
              <c:f>'6'!$I$18</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6.6761688313304174E-2</c:v>
                </c:pt>
                <c:pt idx="2">
                  <c:v>0.16210872927783043</c:v>
                </c:pt>
              </c:numCache>
            </c:numRef>
          </c:val>
          <c:extLst>
            <c:ext xmlns:c16="http://schemas.microsoft.com/office/drawing/2014/chart" uri="{C3380CC4-5D6E-409C-BE32-E72D297353CC}">
              <c16:uniqueId val="{00000000-4E45-4792-96CE-DC56256D64D1}"/>
            </c:ext>
          </c:extLst>
        </c:ser>
        <c:ser>
          <c:idx val="0"/>
          <c:order val="1"/>
          <c:tx>
            <c:strRef>
              <c:f>'6'!$I$17</c:f>
              <c:strCache>
                <c:ptCount val="1"/>
                <c:pt idx="0">
                  <c:v>Balances at MTIBU*</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4E45-4792-96CE-DC56256D64D1}"/>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9.2890725612809311E-2</c:v>
                </c:pt>
              </c:numCache>
            </c:numRef>
          </c:val>
          <c:extLst>
            <c:ext xmlns:c16="http://schemas.microsoft.com/office/drawing/2014/chart" uri="{C3380CC4-5D6E-409C-BE32-E72D297353CC}">
              <c16:uniqueId val="{00000002-4E45-4792-96CE-DC56256D64D1}"/>
            </c:ext>
          </c:extLst>
        </c:ser>
        <c:ser>
          <c:idx val="1"/>
          <c:order val="2"/>
          <c:tx>
            <c:strRef>
              <c:f>'6'!$I$16</c:f>
              <c:strCache>
                <c:ptCount val="1"/>
                <c:pt idx="0">
                  <c:v>Reinsurance claims</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1.9145865779401396E-2</c:v>
                </c:pt>
                <c:pt idx="2">
                  <c:v>0.11203586312261449</c:v>
                </c:pt>
              </c:numCache>
            </c:numRef>
          </c:val>
          <c:extLst>
            <c:ext xmlns:c16="http://schemas.microsoft.com/office/drawing/2014/chart" uri="{C3380CC4-5D6E-409C-BE32-E72D297353CC}">
              <c16:uniqueId val="{00000003-4E45-4792-96CE-DC56256D64D1}"/>
            </c:ext>
          </c:extLst>
        </c:ser>
        <c:ser>
          <c:idx val="2"/>
          <c:order val="3"/>
          <c:tx>
            <c:strRef>
              <c:f>'6'!$I$15</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0.36330711240503177</c:v>
                </c:pt>
                <c:pt idx="2">
                  <c:v>0.15101826344132446</c:v>
                </c:pt>
              </c:numCache>
            </c:numRef>
          </c:val>
          <c:extLst>
            <c:ext xmlns:c16="http://schemas.microsoft.com/office/drawing/2014/chart" uri="{C3380CC4-5D6E-409C-BE32-E72D297353CC}">
              <c16:uniqueId val="{00000004-4E45-4792-96CE-DC56256D64D1}"/>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0.47282028828516032</c:v>
                </c:pt>
                <c:pt idx="2">
                  <c:v>0.19359853456207199</c:v>
                </c:pt>
              </c:numCache>
            </c:numRef>
          </c:val>
          <c:extLst>
            <c:ext xmlns:c16="http://schemas.microsoft.com/office/drawing/2014/chart" uri="{C3380CC4-5D6E-409C-BE32-E72D297353CC}">
              <c16:uniqueId val="{00000005-4E45-4792-96CE-DC56256D64D1}"/>
            </c:ext>
          </c:extLst>
        </c:ser>
        <c:ser>
          <c:idx val="4"/>
          <c:order val="5"/>
          <c:tx>
            <c:strRef>
              <c:f>'6'!$I$13</c:f>
              <c:strCache>
                <c:ptCount val="1"/>
                <c:pt idx="0">
                  <c:v>Deferred acquisition costs</c:v>
                </c:pt>
              </c:strCache>
            </c:strRef>
          </c:tx>
          <c:spPr>
            <a:solidFill>
              <a:srgbClr val="91C864">
                <a:alpha val="50196"/>
              </a:srgbClr>
            </a:solidFill>
          </c:spPr>
          <c:invertIfNegative val="0"/>
          <c:dLbls>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2.0409277029983273E-2</c:v>
                </c:pt>
                <c:pt idx="2">
                  <c:v>6.0104944044899834E-2</c:v>
                </c:pt>
              </c:numCache>
            </c:numRef>
          </c:val>
          <c:extLst>
            <c:ext xmlns:c16="http://schemas.microsoft.com/office/drawing/2014/chart" uri="{C3380CC4-5D6E-409C-BE32-E72D297353CC}">
              <c16:uniqueId val="{00000006-4E45-4792-96CE-DC56256D64D1}"/>
            </c:ext>
          </c:extLst>
        </c:ser>
        <c:ser>
          <c:idx val="10"/>
          <c:order val="6"/>
          <c:tx>
            <c:strRef>
              <c:f>'6'!$I$12</c:f>
              <c:strCache>
                <c:ptCount val="1"/>
                <c:pt idx="0">
                  <c:v>Receivables</c:v>
                </c:pt>
              </c:strCache>
            </c:strRef>
          </c:tx>
          <c:spPr>
            <a:solidFill>
              <a:srgbClr val="8C969B"/>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4E45-4792-96CE-DC56256D64D1}"/>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3.290203334406909E-2</c:v>
                </c:pt>
                <c:pt idx="2">
                  <c:v>0.12298162978740644</c:v>
                </c:pt>
              </c:numCache>
            </c:numRef>
          </c:val>
          <c:extLst>
            <c:ext xmlns:c16="http://schemas.microsoft.com/office/drawing/2014/chart" uri="{C3380CC4-5D6E-409C-BE32-E72D297353CC}">
              <c16:uniqueId val="{00000008-4E45-4792-96CE-DC56256D64D1}"/>
            </c:ext>
          </c:extLst>
        </c:ser>
        <c:ser>
          <c:idx val="5"/>
          <c:order val="7"/>
          <c:tx>
            <c:strRef>
              <c:f>'6'!$I$11</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2.4653734843050171E-2</c:v>
                </c:pt>
                <c:pt idx="2">
                  <c:v>0.10526131015104333</c:v>
                </c:pt>
              </c:numCache>
            </c:numRef>
          </c:val>
          <c:extLst>
            <c:ext xmlns:c16="http://schemas.microsoft.com/office/drawing/2014/chart" uri="{C3380CC4-5D6E-409C-BE32-E72D297353CC}">
              <c16:uniqueId val="{00000009-4E45-4792-96CE-DC56256D64D1}"/>
            </c:ext>
          </c:extLst>
        </c:ser>
        <c:ser>
          <c:idx val="7"/>
          <c:order val="8"/>
          <c:tx>
            <c:strRef>
              <c:f>'6'!$I$19</c:f>
              <c:strCache>
                <c:ptCount val="1"/>
                <c:pt idx="0">
                  <c:v>Equity</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0.14058180237035006</c:v>
                </c:pt>
                <c:pt idx="3">
                  <c:v>0.41778974423457549</c:v>
                </c:pt>
              </c:numCache>
            </c:numRef>
          </c:val>
          <c:extLst>
            <c:ext xmlns:c16="http://schemas.microsoft.com/office/drawing/2014/chart" uri="{C3380CC4-5D6E-409C-BE32-E72D297353CC}">
              <c16:uniqueId val="{0000000A-4E45-4792-96CE-DC56256D64D1}"/>
            </c:ext>
          </c:extLst>
        </c:ser>
        <c:ser>
          <c:idx val="8"/>
          <c:order val="9"/>
          <c:tx>
            <c:strRef>
              <c:f>'6'!$I$20</c:f>
              <c:strCache>
                <c:ptCount val="1"/>
                <c:pt idx="0">
                  <c:v>Insurance reserves</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0.81418101574798152</c:v>
                </c:pt>
                <c:pt idx="3">
                  <c:v>0.47781397438097784</c:v>
                </c:pt>
              </c:numCache>
            </c:numRef>
          </c:val>
          <c:extLst>
            <c:ext xmlns:c16="http://schemas.microsoft.com/office/drawing/2014/chart" uri="{C3380CC4-5D6E-409C-BE32-E72D297353CC}">
              <c16:uniqueId val="{0000000B-4E45-4792-96CE-DC56256D64D1}"/>
            </c:ext>
          </c:extLst>
        </c:ser>
        <c:ser>
          <c:idx val="9"/>
          <c:order val="10"/>
          <c:tx>
            <c:strRef>
              <c:f>'6'!$I$21</c:f>
              <c:strCache>
                <c:ptCount val="1"/>
                <c:pt idx="0">
                  <c:v>Other</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4.5237181881668531E-2</c:v>
                </c:pt>
                <c:pt idx="3">
                  <c:v>0.10439628138444705</c:v>
                </c:pt>
              </c:numCache>
            </c:numRef>
          </c:val>
          <c:extLst>
            <c:ext xmlns:c16="http://schemas.microsoft.com/office/drawing/2014/chart" uri="{C3380CC4-5D6E-409C-BE32-E72D297353CC}">
              <c16:uniqueId val="{0000000C-4E45-4792-96CE-DC56256D64D1}"/>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103844372394633"/>
          <c:w val="1"/>
          <c:h val="0.2689615562760537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3886335873945788"/>
        </c:manualLayout>
      </c:layout>
      <c:barChart>
        <c:barDir val="col"/>
        <c:grouping val="stacked"/>
        <c:varyColors val="0"/>
        <c:ser>
          <c:idx val="7"/>
          <c:order val="0"/>
          <c:tx>
            <c:strRef>
              <c:f>'7'!$G$16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99-435E-8060-C030D081325D}"/>
                </c:ext>
              </c:extLst>
            </c:dLbl>
            <c:dLbl>
              <c:idx val="1"/>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99-435E-8060-C030D081325D}"/>
                </c:ext>
              </c:extLst>
            </c:dLbl>
            <c:dLbl>
              <c:idx val="2"/>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99-435E-8060-C030D081325D}"/>
                </c:ext>
              </c:extLst>
            </c:dLbl>
            <c:dLbl>
              <c:idx val="3"/>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99-435E-8060-C030D081325D}"/>
                </c:ext>
              </c:extLst>
            </c:dLbl>
            <c:dLbl>
              <c:idx val="4"/>
              <c:tx>
                <c:rich>
                  <a:bodyPr/>
                  <a:lstStyle/>
                  <a:p>
                    <a:r>
                      <a:rPr lang="en-US"/>
                      <a:t>21%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99-435E-8060-C030D081325D}"/>
                </c:ext>
              </c:extLst>
            </c:dLbl>
            <c:dLbl>
              <c:idx val="5"/>
              <c:tx>
                <c:rich>
                  <a:bodyPr/>
                  <a:lstStyle/>
                  <a:p>
                    <a:fld id="{A55B10F0-8306-4C1A-949C-D1D6C3A3B5BC}"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B99-435E-8060-C030D081325D}"/>
                </c:ext>
              </c:extLst>
            </c:dLbl>
            <c:dLbl>
              <c:idx val="6"/>
              <c:tx>
                <c:rich>
                  <a:bodyPr/>
                  <a:lstStyle/>
                  <a:p>
                    <a:fld id="{B9574E99-8ABB-4B8A-80AC-1E9A37B80CF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'7'!$I$16:$O$16</c:f>
              <c:numCache>
                <c:formatCode>0.0</c:formatCode>
                <c:ptCount val="7"/>
                <c:pt idx="0">
                  <c:v>12.3</c:v>
                </c:pt>
                <c:pt idx="1">
                  <c:v>13.5</c:v>
                </c:pt>
                <c:pt idx="2">
                  <c:v>12.448515804860001</c:v>
                </c:pt>
                <c:pt idx="3">
                  <c:v>11.620512829999999</c:v>
                </c:pt>
                <c:pt idx="4">
                  <c:v>10.983769799999999</c:v>
                </c:pt>
                <c:pt idx="5">
                  <c:v>11.361236300000002</c:v>
                </c:pt>
                <c:pt idx="6">
                  <c:v>11.6087732</c:v>
                </c:pt>
              </c:numCache>
            </c:numRef>
          </c:val>
          <c:extLst>
            <c:ext xmlns:c15="http://schemas.microsoft.com/office/drawing/2012/chart" uri="{02D57815-91ED-43cb-92C2-25804820EDAC}">
              <c15:datalabelsRange>
                <c15:f>'7'!$P$16:$V$16</c15:f>
                <c15:dlblRangeCache>
                  <c:ptCount val="7"/>
                  <c:pt idx="0">
                    <c:v>28%</c:v>
                  </c:pt>
                  <c:pt idx="1">
                    <c:v>32%</c:v>
                  </c:pt>
                  <c:pt idx="2">
                    <c:v>25%</c:v>
                  </c:pt>
                  <c:pt idx="3">
                    <c:v>23%</c:v>
                  </c:pt>
                  <c:pt idx="4">
                    <c:v>21%</c:v>
                  </c:pt>
                  <c:pt idx="5">
                    <c:v>21%</c:v>
                  </c:pt>
                  <c:pt idx="6">
                    <c:v>22%</c:v>
                  </c:pt>
                </c15:dlblRangeCache>
              </c15:datalabelsRange>
            </c:ext>
            <c:ext xmlns:c16="http://schemas.microsoft.com/office/drawing/2014/chart" uri="{C3380CC4-5D6E-409C-BE32-E72D297353CC}">
              <c16:uniqueId val="{00000007-5B99-435E-8060-C030D081325D}"/>
            </c:ext>
          </c:extLst>
        </c:ser>
        <c:ser>
          <c:idx val="6"/>
          <c:order val="1"/>
          <c:tx>
            <c:strRef>
              <c:f>'7'!$G$15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99-435E-8060-C030D081325D}"/>
                </c:ext>
              </c:extLst>
            </c:dLbl>
            <c:dLbl>
              <c:idx val="1"/>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99-435E-8060-C030D081325D}"/>
                </c:ext>
              </c:extLst>
            </c:dLbl>
            <c:dLbl>
              <c:idx val="2"/>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99-435E-8060-C030D081325D}"/>
                </c:ext>
              </c:extLst>
            </c:dLbl>
            <c:dLbl>
              <c:idx val="3"/>
              <c:tx>
                <c:rich>
                  <a:bodyPr/>
                  <a:lstStyle/>
                  <a:p>
                    <a:r>
                      <a:rPr lang="en-US"/>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99-435E-8060-C030D081325D}"/>
                </c:ext>
              </c:extLst>
            </c:dLbl>
            <c:dLbl>
              <c:idx val="4"/>
              <c:tx>
                <c:rich>
                  <a:bodyPr/>
                  <a:lstStyle/>
                  <a:p>
                    <a:fld id="{B05DC0E0-AE8C-4120-88AC-23F326F20DA5}"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B99-435E-8060-C030D081325D}"/>
                </c:ext>
              </c:extLst>
            </c:dLbl>
            <c:dLbl>
              <c:idx val="5"/>
              <c:tx>
                <c:rich>
                  <a:bodyPr/>
                  <a:lstStyle/>
                  <a:p>
                    <a:fld id="{379A5CFC-0082-4EEE-9DC4-B1F848613C4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B99-435E-8060-C030D081325D}"/>
                </c:ext>
              </c:extLst>
            </c:dLbl>
            <c:dLbl>
              <c:idx val="6"/>
              <c:tx>
                <c:rich>
                  <a:bodyPr/>
                  <a:lstStyle/>
                  <a:p>
                    <a:fld id="{3B6C2201-4051-47C1-A1AC-9EE5CA5CFF3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'7'!$I$15:$O$15</c:f>
              <c:numCache>
                <c:formatCode>0.0</c:formatCode>
                <c:ptCount val="7"/>
                <c:pt idx="0">
                  <c:v>7.9</c:v>
                </c:pt>
                <c:pt idx="1">
                  <c:v>9.4</c:v>
                </c:pt>
                <c:pt idx="2">
                  <c:v>13.969169219999999</c:v>
                </c:pt>
                <c:pt idx="3">
                  <c:v>15.247165720000002</c:v>
                </c:pt>
                <c:pt idx="4">
                  <c:v>16.0266816</c:v>
                </c:pt>
                <c:pt idx="5">
                  <c:v>17.269977999999998</c:v>
                </c:pt>
                <c:pt idx="6">
                  <c:v>18.086417899999997</c:v>
                </c:pt>
              </c:numCache>
            </c:numRef>
          </c:val>
          <c:extLst>
            <c:ext xmlns:c15="http://schemas.microsoft.com/office/drawing/2012/chart" uri="{02D57815-91ED-43cb-92C2-25804820EDAC}">
              <c15:datalabelsRange>
                <c15:f>'7'!$P$15:$V$15</c15:f>
                <c15:dlblRangeCache>
                  <c:ptCount val="7"/>
                  <c:pt idx="0">
                    <c:v>18%</c:v>
                  </c:pt>
                  <c:pt idx="1">
                    <c:v>22%</c:v>
                  </c:pt>
                  <c:pt idx="2">
                    <c:v>28%</c:v>
                  </c:pt>
                  <c:pt idx="3">
                    <c:v>30%</c:v>
                  </c:pt>
                  <c:pt idx="4">
                    <c:v>31%</c:v>
                  </c:pt>
                  <c:pt idx="5">
                    <c:v>33%</c:v>
                  </c:pt>
                  <c:pt idx="6">
                    <c:v>35%</c:v>
                  </c:pt>
                </c15:dlblRangeCache>
              </c15:datalabelsRange>
            </c:ext>
            <c:ext xmlns:c16="http://schemas.microsoft.com/office/drawing/2014/chart" uri="{C3380CC4-5D6E-409C-BE32-E72D297353CC}">
              <c16:uniqueId val="{0000000F-5B99-435E-8060-C030D081325D}"/>
            </c:ext>
          </c:extLst>
        </c:ser>
        <c:ser>
          <c:idx val="5"/>
          <c:order val="2"/>
          <c:tx>
            <c:strRef>
              <c:f>'7'!$G$14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99-435E-8060-C030D081325D}"/>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99-435E-8060-C030D081325D}"/>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99-435E-8060-C030D081325D}"/>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99-435E-8060-C030D081325D}"/>
                </c:ext>
              </c:extLst>
            </c:dLbl>
            <c:dLbl>
              <c:idx val="4"/>
              <c:tx>
                <c:rich>
                  <a:bodyPr/>
                  <a:lstStyle/>
                  <a:p>
                    <a:fld id="{7AE1F85D-24FE-44BF-AD50-1ECE8BA4B2EE}"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B99-435E-8060-C030D081325D}"/>
                </c:ext>
              </c:extLst>
            </c:dLbl>
            <c:dLbl>
              <c:idx val="5"/>
              <c:tx>
                <c:rich>
                  <a:bodyPr/>
                  <a:lstStyle/>
                  <a:p>
                    <a:fld id="{45E7D13D-5883-4975-A0EF-52BD31C115A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B99-435E-8060-C030D081325D}"/>
                </c:ext>
              </c:extLst>
            </c:dLbl>
            <c:dLbl>
              <c:idx val="6"/>
              <c:tx>
                <c:rich>
                  <a:bodyPr/>
                  <a:lstStyle/>
                  <a:p>
                    <a:fld id="{08B9EB8A-C22A-45EF-9287-1F3E9380409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'7'!$I$14:$O$14</c:f>
              <c:numCache>
                <c:formatCode>0.0</c:formatCode>
                <c:ptCount val="7"/>
                <c:pt idx="0">
                  <c:v>2.4</c:v>
                </c:pt>
                <c:pt idx="1">
                  <c:v>3.2</c:v>
                </c:pt>
                <c:pt idx="2">
                  <c:v>3.6559068399999992</c:v>
                </c:pt>
                <c:pt idx="3">
                  <c:v>3.7649400000000002</c:v>
                </c:pt>
                <c:pt idx="4">
                  <c:v>4.0881141000000003</c:v>
                </c:pt>
                <c:pt idx="5">
                  <c:v>4.2393432000000004</c:v>
                </c:pt>
                <c:pt idx="6">
                  <c:v>4.3177276999999998</c:v>
                </c:pt>
              </c:numCache>
            </c:numRef>
          </c:val>
          <c:extLst>
            <c:ext xmlns:c15="http://schemas.microsoft.com/office/drawing/2012/chart" uri="{02D57815-91ED-43cb-92C2-25804820EDAC}">
              <c15:datalabelsRange>
                <c15:f>'7'!$P$14:$V$14</c15:f>
                <c15:dlblRangeCache>
                  <c:ptCount val="7"/>
                  <c:pt idx="0">
                    <c:v>6%</c:v>
                  </c:pt>
                  <c:pt idx="1">
                    <c:v>7%</c:v>
                  </c:pt>
                  <c:pt idx="2">
                    <c:v>7%</c:v>
                  </c:pt>
                  <c:pt idx="3">
                    <c:v>7%</c:v>
                  </c:pt>
                  <c:pt idx="4">
                    <c:v>8%</c:v>
                  </c:pt>
                  <c:pt idx="5">
                    <c:v>8%</c:v>
                  </c:pt>
                  <c:pt idx="6">
                    <c:v>8%</c:v>
                  </c:pt>
                </c15:dlblRangeCache>
              </c15:datalabelsRange>
            </c:ext>
            <c:ext xmlns:c16="http://schemas.microsoft.com/office/drawing/2014/chart" uri="{C3380CC4-5D6E-409C-BE32-E72D297353CC}">
              <c16:uniqueId val="{00000017-5B99-435E-8060-C030D081325D}"/>
            </c:ext>
          </c:extLst>
        </c:ser>
        <c:ser>
          <c:idx val="3"/>
          <c:order val="3"/>
          <c:tx>
            <c:strRef>
              <c:f>'7'!$G$12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B99-435E-8060-C030D081325D}"/>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B99-435E-8060-C030D081325D}"/>
                </c:ext>
              </c:extLst>
            </c:dLbl>
            <c:dLbl>
              <c:idx val="2"/>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B99-435E-8060-C030D081325D}"/>
                </c:ext>
              </c:extLst>
            </c:dLbl>
            <c:dLbl>
              <c:idx val="3"/>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B99-435E-8060-C030D081325D}"/>
                </c:ext>
              </c:extLst>
            </c:dLbl>
            <c:dLbl>
              <c:idx val="4"/>
              <c:tx>
                <c:rich>
                  <a:bodyPr/>
                  <a:lstStyle/>
                  <a:p>
                    <a:fld id="{1A284DA3-E2E7-4A91-A911-369673B10656}"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B99-435E-8060-C030D081325D}"/>
                </c:ext>
              </c:extLst>
            </c:dLbl>
            <c:dLbl>
              <c:idx val="5"/>
              <c:tx>
                <c:rich>
                  <a:bodyPr/>
                  <a:lstStyle/>
                  <a:p>
                    <a:fld id="{49D2ACAD-1CCF-4D17-A713-8B2793FF7FF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B99-435E-8060-C030D081325D}"/>
                </c:ext>
              </c:extLst>
            </c:dLbl>
            <c:dLbl>
              <c:idx val="6"/>
              <c:tx>
                <c:rich>
                  <a:bodyPr/>
                  <a:lstStyle/>
                  <a:p>
                    <a:fld id="{04BF2926-6E9F-4E8B-81D6-C29363BCE76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'7'!$I$12:$O$12</c:f>
              <c:numCache>
                <c:formatCode>0.0</c:formatCode>
                <c:ptCount val="7"/>
                <c:pt idx="0">
                  <c:v>2.8534000000000002</c:v>
                </c:pt>
                <c:pt idx="1">
                  <c:v>2.9348000000000001</c:v>
                </c:pt>
                <c:pt idx="2">
                  <c:v>2.4980835800000021</c:v>
                </c:pt>
                <c:pt idx="3">
                  <c:v>2.8497327100000001</c:v>
                </c:pt>
                <c:pt idx="4">
                  <c:v>3.0048471000000001</c:v>
                </c:pt>
                <c:pt idx="5">
                  <c:v>3.2567267000000002</c:v>
                </c:pt>
                <c:pt idx="6">
                  <c:v>2.7332166</c:v>
                </c:pt>
              </c:numCache>
            </c:numRef>
          </c:val>
          <c:extLst>
            <c:ext xmlns:c15="http://schemas.microsoft.com/office/drawing/2012/chart" uri="{02D57815-91ED-43cb-92C2-25804820EDAC}">
              <c15:datalabelsRange>
                <c15:f>'7'!$P$12:$V$12</c15:f>
                <c15:dlblRangeCache>
                  <c:ptCount val="7"/>
                  <c:pt idx="0">
                    <c:v>7%</c:v>
                  </c:pt>
                  <c:pt idx="1">
                    <c:v>7%</c:v>
                  </c:pt>
                  <c:pt idx="2">
                    <c:v>5%</c:v>
                  </c:pt>
                  <c:pt idx="3">
                    <c:v>6%</c:v>
                  </c:pt>
                  <c:pt idx="4">
                    <c:v>6%</c:v>
                  </c:pt>
                  <c:pt idx="5">
                    <c:v>6%</c:v>
                  </c:pt>
                  <c:pt idx="6">
                    <c:v>5%</c:v>
                  </c:pt>
                </c15:dlblRangeCache>
              </c15:datalabelsRange>
            </c:ext>
            <c:ext xmlns:c16="http://schemas.microsoft.com/office/drawing/2014/chart" uri="{C3380CC4-5D6E-409C-BE32-E72D297353CC}">
              <c16:uniqueId val="{0000001F-5B99-435E-8060-C030D081325D}"/>
            </c:ext>
          </c:extLst>
        </c:ser>
        <c:ser>
          <c:idx val="4"/>
          <c:order val="4"/>
          <c:tx>
            <c:strRef>
              <c:f>'7'!$G$13</c:f>
              <c:strCache>
                <c:ptCount val="1"/>
                <c:pt idx="0">
                  <c:v>Вимоги до перестраховика</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B99-435E-8060-C030D081325D}"/>
                </c:ext>
              </c:extLst>
            </c:dLbl>
            <c:dLbl>
              <c:idx val="1"/>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B99-435E-8060-C030D081325D}"/>
                </c:ext>
              </c:extLst>
            </c:dLbl>
            <c:dLbl>
              <c:idx val="2"/>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B99-435E-8060-C030D081325D}"/>
                </c:ext>
              </c:extLst>
            </c:dLbl>
            <c:dLbl>
              <c:idx val="3"/>
              <c:tx>
                <c:rich>
                  <a:bodyPr/>
                  <a:lstStyle/>
                  <a:p>
                    <a:r>
                      <a:rPr lang="en-US"/>
                      <a:t>13%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B99-435E-8060-C030D081325D}"/>
                </c:ext>
              </c:extLst>
            </c:dLbl>
            <c:dLbl>
              <c:idx val="4"/>
              <c:tx>
                <c:rich>
                  <a:bodyPr/>
                  <a:lstStyle/>
                  <a:p>
                    <a:fld id="{C548083D-CC0F-4F18-AC86-74ABE3F80C94}"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5B99-435E-8060-C030D081325D}"/>
                </c:ext>
              </c:extLst>
            </c:dLbl>
            <c:dLbl>
              <c:idx val="5"/>
              <c:tx>
                <c:rich>
                  <a:bodyPr/>
                  <a:lstStyle/>
                  <a:p>
                    <a:fld id="{ECCEC7F0-CD2D-49BD-AEE7-E51529AB1D9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B99-435E-8060-C030D081325D}"/>
                </c:ext>
              </c:extLst>
            </c:dLbl>
            <c:dLbl>
              <c:idx val="6"/>
              <c:tx>
                <c:rich>
                  <a:bodyPr/>
                  <a:lstStyle/>
                  <a:p>
                    <a:fld id="{7BAE2FAA-AF10-4CFA-A804-10C6E4DA88C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'7'!$I$13:$O$13</c:f>
              <c:numCache>
                <c:formatCode>0.0</c:formatCode>
                <c:ptCount val="7"/>
                <c:pt idx="0">
                  <c:v>5.2486000000000006</c:v>
                </c:pt>
                <c:pt idx="1">
                  <c:v>5.0621999999999998</c:v>
                </c:pt>
                <c:pt idx="2">
                  <c:v>6.9378704100000013</c:v>
                </c:pt>
                <c:pt idx="3">
                  <c:v>6.5857406449999996</c:v>
                </c:pt>
                <c:pt idx="4">
                  <c:v>6.4825959000000006</c:v>
                </c:pt>
                <c:pt idx="5">
                  <c:v>5.7803782000000004</c:v>
                </c:pt>
                <c:pt idx="6">
                  <c:v>5.2419372400000004</c:v>
                </c:pt>
              </c:numCache>
            </c:numRef>
          </c:val>
          <c:extLst>
            <c:ext xmlns:c15="http://schemas.microsoft.com/office/drawing/2012/chart" uri="{02D57815-91ED-43cb-92C2-25804820EDAC}">
              <c15:datalabelsRange>
                <c15:f>'7'!$P$13:$V$13</c15:f>
                <c15:dlblRangeCache>
                  <c:ptCount val="7"/>
                  <c:pt idx="0">
                    <c:v>12%</c:v>
                  </c:pt>
                  <c:pt idx="1">
                    <c:v>12%</c:v>
                  </c:pt>
                  <c:pt idx="2">
                    <c:v>14%</c:v>
                  </c:pt>
                  <c:pt idx="3">
                    <c:v>13%</c:v>
                  </c:pt>
                  <c:pt idx="4">
                    <c:v>13%</c:v>
                  </c:pt>
                  <c:pt idx="5">
                    <c:v>11%</c:v>
                  </c:pt>
                  <c:pt idx="6">
                    <c:v>10%</c:v>
                  </c:pt>
                </c15:dlblRangeCache>
              </c15:datalabelsRange>
            </c:ext>
            <c:ext xmlns:c16="http://schemas.microsoft.com/office/drawing/2014/chart" uri="{C3380CC4-5D6E-409C-BE32-E72D297353CC}">
              <c16:uniqueId val="{00000027-5B99-435E-8060-C030D081325D}"/>
            </c:ext>
          </c:extLst>
        </c:ser>
        <c:ser>
          <c:idx val="2"/>
          <c:order val="5"/>
          <c:tx>
            <c:strRef>
              <c:f>'7'!$G$11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B99-435E-8060-C030D081325D}"/>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B99-435E-8060-C030D081325D}"/>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B99-435E-8060-C030D081325D}"/>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B99-435E-8060-C030D081325D}"/>
                </c:ext>
              </c:extLst>
            </c:dLbl>
            <c:dLbl>
              <c:idx val="4"/>
              <c:tx>
                <c:rich>
                  <a:bodyPr/>
                  <a:lstStyle/>
                  <a:p>
                    <a:fld id="{CB4E2341-C212-4563-B2DE-324704FD2AAF}"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5B99-435E-8060-C030D081325D}"/>
                </c:ext>
              </c:extLst>
            </c:dLbl>
            <c:dLbl>
              <c:idx val="5"/>
              <c:tx>
                <c:rich>
                  <a:bodyPr/>
                  <a:lstStyle/>
                  <a:p>
                    <a:fld id="{742411A1-1847-4EAE-8F5B-5BA006B580C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5B99-435E-8060-C030D081325D}"/>
                </c:ext>
              </c:extLst>
            </c:dLbl>
            <c:dLbl>
              <c:idx val="6"/>
              <c:tx>
                <c:rich>
                  <a:bodyPr/>
                  <a:lstStyle/>
                  <a:p>
                    <a:fld id="{B93769F8-F550-4CDE-922A-38E2F634331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'7'!$I$11:$O$11</c:f>
              <c:numCache>
                <c:formatCode>0.0</c:formatCode>
                <c:ptCount val="7"/>
                <c:pt idx="0">
                  <c:v>7.9</c:v>
                </c:pt>
                <c:pt idx="1">
                  <c:v>2.8</c:v>
                </c:pt>
                <c:pt idx="2">
                  <c:v>3.531154599999998</c:v>
                </c:pt>
                <c:pt idx="3">
                  <c:v>3.5711975000000002</c:v>
                </c:pt>
                <c:pt idx="4">
                  <c:v>3.9732604</c:v>
                </c:pt>
                <c:pt idx="5">
                  <c:v>4.1505244000000001</c:v>
                </c:pt>
                <c:pt idx="6">
                  <c:v>3.6722635000000001</c:v>
                </c:pt>
              </c:numCache>
            </c:numRef>
          </c:val>
          <c:extLst>
            <c:ext xmlns:c15="http://schemas.microsoft.com/office/drawing/2012/chart" uri="{02D57815-91ED-43cb-92C2-25804820EDAC}">
              <c15:datalabelsRange>
                <c15:f>'7'!$P$11:$V$11</c15:f>
                <c15:dlblRangeCache>
                  <c:ptCount val="7"/>
                  <c:pt idx="0">
                    <c:v>18%</c:v>
                  </c:pt>
                  <c:pt idx="1">
                    <c:v>7%</c:v>
                  </c:pt>
                  <c:pt idx="2">
                    <c:v>7%</c:v>
                  </c:pt>
                  <c:pt idx="3">
                    <c:v>7%</c:v>
                  </c:pt>
                  <c:pt idx="4">
                    <c:v>8%</c:v>
                  </c:pt>
                  <c:pt idx="5">
                    <c:v>8%</c:v>
                  </c:pt>
                  <c:pt idx="6">
                    <c:v>7%</c:v>
                  </c:pt>
                </c15:dlblRangeCache>
              </c15:datalabelsRange>
            </c:ext>
            <c:ext xmlns:c16="http://schemas.microsoft.com/office/drawing/2014/chart" uri="{C3380CC4-5D6E-409C-BE32-E72D297353CC}">
              <c16:uniqueId val="{0000002F-5B99-435E-8060-C030D081325D}"/>
            </c:ext>
          </c:extLst>
        </c:ser>
        <c:ser>
          <c:idx val="1"/>
          <c:order val="6"/>
          <c:tx>
            <c:strRef>
              <c:f>'7'!$G$10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B99-435E-8060-C030D081325D}"/>
                </c:ext>
              </c:extLst>
            </c:dLbl>
            <c:dLbl>
              <c:idx val="1"/>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B99-435E-8060-C030D081325D}"/>
                </c:ext>
              </c:extLst>
            </c:dLbl>
            <c:dLbl>
              <c:idx val="2"/>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B99-435E-8060-C030D081325D}"/>
                </c:ext>
              </c:extLst>
            </c:dLbl>
            <c:dLbl>
              <c:idx val="3"/>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B99-435E-8060-C030D081325D}"/>
                </c:ext>
              </c:extLst>
            </c:dLbl>
            <c:dLbl>
              <c:idx val="4"/>
              <c:tx>
                <c:rich>
                  <a:bodyPr/>
                  <a:lstStyle/>
                  <a:p>
                    <a:fld id="{8E4E6D70-B67F-42CF-8751-6FFE97EE2A2A}"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5B99-435E-8060-C030D081325D}"/>
                </c:ext>
              </c:extLst>
            </c:dLbl>
            <c:dLbl>
              <c:idx val="5"/>
              <c:tx>
                <c:rich>
                  <a:bodyPr/>
                  <a:lstStyle/>
                  <a:p>
                    <a:fld id="{BDC99F00-EF45-47C9-94E0-E507DE0D490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5B99-435E-8060-C030D081325D}"/>
                </c:ext>
              </c:extLst>
            </c:dLbl>
            <c:dLbl>
              <c:idx val="6"/>
              <c:tx>
                <c:rich>
                  <a:bodyPr/>
                  <a:lstStyle/>
                  <a:p>
                    <a:fld id="{BC1D22C8-5CAD-4B47-BB36-74D17C7C824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5B99-435E-8060-C030D08132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'7'!$I$10:$O$10</c:f>
              <c:numCache>
                <c:formatCode>0.0</c:formatCode>
                <c:ptCount val="7"/>
                <c:pt idx="0">
                  <c:v>2.9</c:v>
                </c:pt>
                <c:pt idx="1">
                  <c:v>3.9</c:v>
                </c:pt>
                <c:pt idx="2">
                  <c:v>4.8192956088899992</c:v>
                </c:pt>
                <c:pt idx="3">
                  <c:v>4.5327863399999995</c:v>
                </c:pt>
                <c:pt idx="4">
                  <c:v>4.6891268999999998</c:v>
                </c:pt>
                <c:pt idx="5">
                  <c:v>4.6623618000000002</c:v>
                </c:pt>
                <c:pt idx="6">
                  <c:v>4.1553542000000006</c:v>
                </c:pt>
              </c:numCache>
            </c:numRef>
          </c:val>
          <c:extLst>
            <c:ext xmlns:c15="http://schemas.microsoft.com/office/drawing/2012/chart" uri="{02D57815-91ED-43cb-92C2-25804820EDAC}">
              <c15:datalabelsRange>
                <c15:f>'7'!$P$10:$V$10</c15:f>
                <c15:dlblRangeCache>
                  <c:ptCount val="7"/>
                  <c:pt idx="0">
                    <c:v>7%</c:v>
                  </c:pt>
                  <c:pt idx="1">
                    <c:v>9%</c:v>
                  </c:pt>
                  <c:pt idx="2">
                    <c:v>10%</c:v>
                  </c:pt>
                  <c:pt idx="3">
                    <c:v>9%</c:v>
                  </c:pt>
                  <c:pt idx="4">
                    <c:v>9%</c:v>
                  </c:pt>
                  <c:pt idx="5">
                    <c:v>9%</c:v>
                  </c:pt>
                  <c:pt idx="6">
                    <c:v>8%</c:v>
                  </c:pt>
                </c15:dlblRangeCache>
              </c15:datalabelsRange>
            </c:ext>
            <c:ext xmlns:c16="http://schemas.microsoft.com/office/drawing/2014/chart" uri="{C3380CC4-5D6E-409C-BE32-E72D297353CC}">
              <c16:uniqueId val="{00000037-5B99-435E-8060-C030D081325D}"/>
            </c:ext>
          </c:extLst>
        </c:ser>
        <c:ser>
          <c:idx val="0"/>
          <c:order val="7"/>
          <c:tx>
            <c:strRef>
              <c:f>'7'!$G$9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'7'!$I$8:$O$8</c:f>
              <c:numCache>
                <c:formatCode>m/d/yyyy</c:formatCode>
                <c:ptCount val="7"/>
                <c:pt idx="0">
                  <c:v>43465</c:v>
                </c:pt>
                <c:pt idx="1">
                  <c:v>43830</c:v>
                </c:pt>
                <c:pt idx="2">
                  <c:v>44196</c:v>
                </c:pt>
                <c:pt idx="3">
                  <c:v>44286</c:v>
                </c:pt>
                <c:pt idx="4">
                  <c:v>44377</c:v>
                </c:pt>
                <c:pt idx="5">
                  <c:v>44469</c:v>
                </c:pt>
                <c:pt idx="6">
                  <c:v>44561</c:v>
                </c:pt>
              </c:numCache>
            </c:numRef>
          </c:cat>
          <c:val>
            <c:numRef>
              <c:f>'7'!$I$9:$O$9</c:f>
              <c:numCache>
                <c:formatCode>0.0</c:formatCode>
                <c:ptCount val="7"/>
                <c:pt idx="0">
                  <c:v>2</c:v>
                </c:pt>
                <c:pt idx="1">
                  <c:v>1.9</c:v>
                </c:pt>
                <c:pt idx="2">
                  <c:v>2.2618692362499857</c:v>
                </c:pt>
                <c:pt idx="3">
                  <c:v>2.2250826550000014</c:v>
                </c:pt>
                <c:pt idx="4">
                  <c:v>2.3150021000000152</c:v>
                </c:pt>
                <c:pt idx="5">
                  <c:v>2.2151267000000061</c:v>
                </c:pt>
                <c:pt idx="6">
                  <c:v>1.916635399999997</c:v>
                </c:pt>
              </c:numCache>
            </c:numRef>
          </c:val>
          <c:extLst>
            <c:ext xmlns:c16="http://schemas.microsoft.com/office/drawing/2014/chart" uri="{C3380CC4-5D6E-409C-BE32-E72D297353CC}">
              <c16:uniqueId val="{00000038-5B99-435E-8060-C030D081325D}"/>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161785132061132"/>
          <c:w val="1"/>
          <c:h val="0.2458368852997649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96E6-4583-9D27-CCD2CDE7FCCC}"/>
                </c:ext>
              </c:extLst>
            </c:dLbl>
            <c:dLbl>
              <c:idx val="1"/>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E6-4583-9D27-CCD2CDE7FCCC}"/>
                </c:ext>
              </c:extLst>
            </c:dLbl>
            <c:dLbl>
              <c:idx val="2"/>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E6-4583-9D27-CCD2CDE7FCCC}"/>
                </c:ext>
              </c:extLst>
            </c:dLbl>
            <c:dLbl>
              <c:idx val="3"/>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E6-4583-9D27-CCD2CDE7FCCC}"/>
                </c:ext>
              </c:extLst>
            </c:dLbl>
            <c:dLbl>
              <c:idx val="4"/>
              <c:tx>
                <c:rich>
                  <a:bodyPr/>
                  <a:lstStyle/>
                  <a:p>
                    <a:fld id="{51EE54E3-2BD5-4FE3-9F19-1DC2AC01A66B}"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6E6-4583-9D27-CCD2CDE7FCCC}"/>
                </c:ext>
              </c:extLst>
            </c:dLbl>
            <c:dLbl>
              <c:idx val="5"/>
              <c:tx>
                <c:rich>
                  <a:bodyPr/>
                  <a:lstStyle/>
                  <a:p>
                    <a:fld id="{0E68A77E-875C-42DE-94E3-18346BDDF43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E6-4583-9D27-CCD2CDE7FCCC}"/>
                </c:ext>
              </c:extLst>
            </c:dLbl>
            <c:dLbl>
              <c:idx val="6"/>
              <c:tx>
                <c:rich>
                  <a:bodyPr/>
                  <a:lstStyle/>
                  <a:p>
                    <a:fld id="{6132E43B-B04F-411D-AC86-5FB51118F44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'7'!$I$16:$O$16</c:f>
              <c:numCache>
                <c:formatCode>0.0</c:formatCode>
                <c:ptCount val="7"/>
                <c:pt idx="0">
                  <c:v>12.3</c:v>
                </c:pt>
                <c:pt idx="1">
                  <c:v>13.5</c:v>
                </c:pt>
                <c:pt idx="2">
                  <c:v>12.448515804860001</c:v>
                </c:pt>
                <c:pt idx="3">
                  <c:v>11.620512829999999</c:v>
                </c:pt>
                <c:pt idx="4">
                  <c:v>10.983769799999999</c:v>
                </c:pt>
                <c:pt idx="5">
                  <c:v>11.361236300000002</c:v>
                </c:pt>
                <c:pt idx="6">
                  <c:v>11.6087732</c:v>
                </c:pt>
              </c:numCache>
            </c:numRef>
          </c:val>
          <c:extLst>
            <c:ext xmlns:c15="http://schemas.microsoft.com/office/drawing/2012/chart" uri="{02D57815-91ED-43cb-92C2-25804820EDAC}">
              <c15:datalabelsRange>
                <c15:f>'7'!$P$16:$V$16</c15:f>
                <c15:dlblRangeCache>
                  <c:ptCount val="7"/>
                  <c:pt idx="0">
                    <c:v>28%</c:v>
                  </c:pt>
                  <c:pt idx="1">
                    <c:v>32%</c:v>
                  </c:pt>
                  <c:pt idx="2">
                    <c:v>25%</c:v>
                  </c:pt>
                  <c:pt idx="3">
                    <c:v>23%</c:v>
                  </c:pt>
                  <c:pt idx="4">
                    <c:v>21%</c:v>
                  </c:pt>
                  <c:pt idx="5">
                    <c:v>21%</c:v>
                  </c:pt>
                  <c:pt idx="6">
                    <c:v>22%</c:v>
                  </c:pt>
                </c15:dlblRangeCache>
              </c15:datalabelsRange>
            </c:ext>
            <c:ext xmlns:c16="http://schemas.microsoft.com/office/drawing/2014/chart" uri="{C3380CC4-5D6E-409C-BE32-E72D297353CC}">
              <c16:uniqueId val="{00000007-96E6-4583-9D27-CCD2CDE7FCCC}"/>
            </c:ext>
          </c:extLst>
        </c:ser>
        <c:ser>
          <c:idx val="6"/>
          <c:order val="1"/>
          <c:tx>
            <c:strRef>
              <c:f>'7'!$H$15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96E6-4583-9D27-CCD2CDE7FCCC}"/>
                </c:ext>
              </c:extLst>
            </c:dLbl>
            <c:dLbl>
              <c:idx val="1"/>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6E6-4583-9D27-CCD2CDE7FCCC}"/>
                </c:ext>
              </c:extLst>
            </c:dLbl>
            <c:dLbl>
              <c:idx val="2"/>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E6-4583-9D27-CCD2CDE7FCCC}"/>
                </c:ext>
              </c:extLst>
            </c:dLbl>
            <c:dLbl>
              <c:idx val="3"/>
              <c:tx>
                <c:rich>
                  <a:bodyPr/>
                  <a:lstStyle/>
                  <a:p>
                    <a:r>
                      <a:rPr lang="en-US"/>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6E6-4583-9D27-CCD2CDE7FCCC}"/>
                </c:ext>
              </c:extLst>
            </c:dLbl>
            <c:dLbl>
              <c:idx val="4"/>
              <c:tx>
                <c:rich>
                  <a:bodyPr/>
                  <a:lstStyle/>
                  <a:p>
                    <a:fld id="{6C1A4896-1D3A-4246-9D1A-DDD459021B85}"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6E6-4583-9D27-CCD2CDE7FCCC}"/>
                </c:ext>
              </c:extLst>
            </c:dLbl>
            <c:dLbl>
              <c:idx val="5"/>
              <c:tx>
                <c:rich>
                  <a:bodyPr/>
                  <a:lstStyle/>
                  <a:p>
                    <a:fld id="{BCA5BD6E-0D90-4EBC-9544-BA6AB291A44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6E6-4583-9D27-CCD2CDE7FCCC}"/>
                </c:ext>
              </c:extLst>
            </c:dLbl>
            <c:dLbl>
              <c:idx val="6"/>
              <c:tx>
                <c:rich>
                  <a:bodyPr/>
                  <a:lstStyle/>
                  <a:p>
                    <a:fld id="{6B318E2E-B557-4972-8935-78B35D399E8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'7'!$I$15:$O$15</c:f>
              <c:numCache>
                <c:formatCode>0.0</c:formatCode>
                <c:ptCount val="7"/>
                <c:pt idx="0">
                  <c:v>7.9</c:v>
                </c:pt>
                <c:pt idx="1">
                  <c:v>9.4</c:v>
                </c:pt>
                <c:pt idx="2">
                  <c:v>13.969169219999999</c:v>
                </c:pt>
                <c:pt idx="3">
                  <c:v>15.247165720000002</c:v>
                </c:pt>
                <c:pt idx="4">
                  <c:v>16.0266816</c:v>
                </c:pt>
                <c:pt idx="5">
                  <c:v>17.269977999999998</c:v>
                </c:pt>
                <c:pt idx="6">
                  <c:v>18.086417899999997</c:v>
                </c:pt>
              </c:numCache>
            </c:numRef>
          </c:val>
          <c:extLst>
            <c:ext xmlns:c15="http://schemas.microsoft.com/office/drawing/2012/chart" uri="{02D57815-91ED-43cb-92C2-25804820EDAC}">
              <c15:datalabelsRange>
                <c15:f>'7'!$P$15:$V$15</c15:f>
                <c15:dlblRangeCache>
                  <c:ptCount val="7"/>
                  <c:pt idx="0">
                    <c:v>18%</c:v>
                  </c:pt>
                  <c:pt idx="1">
                    <c:v>22%</c:v>
                  </c:pt>
                  <c:pt idx="2">
                    <c:v>28%</c:v>
                  </c:pt>
                  <c:pt idx="3">
                    <c:v>30%</c:v>
                  </c:pt>
                  <c:pt idx="4">
                    <c:v>31%</c:v>
                  </c:pt>
                  <c:pt idx="5">
                    <c:v>33%</c:v>
                  </c:pt>
                  <c:pt idx="6">
                    <c:v>35%</c:v>
                  </c:pt>
                </c15:dlblRangeCache>
              </c15:datalabelsRange>
            </c:ext>
            <c:ext xmlns:c16="http://schemas.microsoft.com/office/drawing/2014/chart" uri="{C3380CC4-5D6E-409C-BE32-E72D297353CC}">
              <c16:uniqueId val="{0000000F-96E6-4583-9D27-CCD2CDE7FCCC}"/>
            </c:ext>
          </c:extLst>
        </c:ser>
        <c:ser>
          <c:idx val="5"/>
          <c:order val="2"/>
          <c:tx>
            <c:strRef>
              <c:f>'7'!$H$14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6%</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96E6-4583-9D27-CCD2CDE7FCCC}"/>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6E6-4583-9D27-CCD2CDE7FCCC}"/>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E6-4583-9D27-CCD2CDE7FCCC}"/>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6E6-4583-9D27-CCD2CDE7FCCC}"/>
                </c:ext>
              </c:extLst>
            </c:dLbl>
            <c:dLbl>
              <c:idx val="4"/>
              <c:tx>
                <c:rich>
                  <a:bodyPr/>
                  <a:lstStyle/>
                  <a:p>
                    <a:fld id="{B6AA1A89-C105-46C6-8BEB-5BFB381C2EF7}"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96E6-4583-9D27-CCD2CDE7FCCC}"/>
                </c:ext>
              </c:extLst>
            </c:dLbl>
            <c:dLbl>
              <c:idx val="5"/>
              <c:tx>
                <c:rich>
                  <a:bodyPr/>
                  <a:lstStyle/>
                  <a:p>
                    <a:fld id="{CDD8D7F4-9436-4273-9198-60F18B99C1E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96E6-4583-9D27-CCD2CDE7FCCC}"/>
                </c:ext>
              </c:extLst>
            </c:dLbl>
            <c:dLbl>
              <c:idx val="6"/>
              <c:tx>
                <c:rich>
                  <a:bodyPr/>
                  <a:lstStyle/>
                  <a:p>
                    <a:fld id="{4F0F6FFF-6BEA-4908-9F01-AE765757549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'7'!$I$14:$O$14</c:f>
              <c:numCache>
                <c:formatCode>0.0</c:formatCode>
                <c:ptCount val="7"/>
                <c:pt idx="0">
                  <c:v>2.4</c:v>
                </c:pt>
                <c:pt idx="1">
                  <c:v>3.2</c:v>
                </c:pt>
                <c:pt idx="2">
                  <c:v>3.6559068399999992</c:v>
                </c:pt>
                <c:pt idx="3">
                  <c:v>3.7649400000000002</c:v>
                </c:pt>
                <c:pt idx="4">
                  <c:v>4.0881141000000003</c:v>
                </c:pt>
                <c:pt idx="5">
                  <c:v>4.2393432000000004</c:v>
                </c:pt>
                <c:pt idx="6">
                  <c:v>4.3177276999999998</c:v>
                </c:pt>
              </c:numCache>
            </c:numRef>
          </c:val>
          <c:extLst>
            <c:ext xmlns:c15="http://schemas.microsoft.com/office/drawing/2012/chart" uri="{02D57815-91ED-43cb-92C2-25804820EDAC}">
              <c15:datalabelsRange>
                <c15:f>'7'!$P$14:$V$14</c15:f>
                <c15:dlblRangeCache>
                  <c:ptCount val="7"/>
                  <c:pt idx="0">
                    <c:v>6%</c:v>
                  </c:pt>
                  <c:pt idx="1">
                    <c:v>7%</c:v>
                  </c:pt>
                  <c:pt idx="2">
                    <c:v>7%</c:v>
                  </c:pt>
                  <c:pt idx="3">
                    <c:v>7%</c:v>
                  </c:pt>
                  <c:pt idx="4">
                    <c:v>8%</c:v>
                  </c:pt>
                  <c:pt idx="5">
                    <c:v>8%</c:v>
                  </c:pt>
                  <c:pt idx="6">
                    <c:v>8%</c:v>
                  </c:pt>
                </c15:dlblRangeCache>
              </c15:datalabelsRange>
            </c:ext>
            <c:ext xmlns:c16="http://schemas.microsoft.com/office/drawing/2014/chart" uri="{C3380CC4-5D6E-409C-BE32-E72D297353CC}">
              <c16:uniqueId val="{00000017-96E6-4583-9D27-CCD2CDE7FCCC}"/>
            </c:ext>
          </c:extLst>
        </c:ser>
        <c:ser>
          <c:idx val="3"/>
          <c:order val="3"/>
          <c:tx>
            <c:strRef>
              <c:f>'7'!$H$12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96E6-4583-9D27-CCD2CDE7FCCC}"/>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6E6-4583-9D27-CCD2CDE7FCCC}"/>
                </c:ext>
              </c:extLst>
            </c:dLbl>
            <c:dLbl>
              <c:idx val="2"/>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6E6-4583-9D27-CCD2CDE7FCCC}"/>
                </c:ext>
              </c:extLst>
            </c:dLbl>
            <c:dLbl>
              <c:idx val="3"/>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6E6-4583-9D27-CCD2CDE7FCCC}"/>
                </c:ext>
              </c:extLst>
            </c:dLbl>
            <c:dLbl>
              <c:idx val="4"/>
              <c:tx>
                <c:rich>
                  <a:bodyPr/>
                  <a:lstStyle/>
                  <a:p>
                    <a:fld id="{30484238-F485-4C6D-985F-02CA86EB3E15}"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96E6-4583-9D27-CCD2CDE7FCCC}"/>
                </c:ext>
              </c:extLst>
            </c:dLbl>
            <c:dLbl>
              <c:idx val="5"/>
              <c:tx>
                <c:rich>
                  <a:bodyPr/>
                  <a:lstStyle/>
                  <a:p>
                    <a:fld id="{3CEFAB6F-0E3E-4953-B78F-BA45CD52E88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96E6-4583-9D27-CCD2CDE7FCCC}"/>
                </c:ext>
              </c:extLst>
            </c:dLbl>
            <c:dLbl>
              <c:idx val="6"/>
              <c:tx>
                <c:rich>
                  <a:bodyPr/>
                  <a:lstStyle/>
                  <a:p>
                    <a:fld id="{0C37B3D0-F0DF-4945-9602-2F82CA5FB09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'7'!$I$12:$O$12</c:f>
              <c:numCache>
                <c:formatCode>0.0</c:formatCode>
                <c:ptCount val="7"/>
                <c:pt idx="0">
                  <c:v>2.8534000000000002</c:v>
                </c:pt>
                <c:pt idx="1">
                  <c:v>2.9348000000000001</c:v>
                </c:pt>
                <c:pt idx="2">
                  <c:v>2.4980835800000021</c:v>
                </c:pt>
                <c:pt idx="3">
                  <c:v>2.8497327100000001</c:v>
                </c:pt>
                <c:pt idx="4">
                  <c:v>3.0048471000000001</c:v>
                </c:pt>
                <c:pt idx="5">
                  <c:v>3.2567267000000002</c:v>
                </c:pt>
                <c:pt idx="6">
                  <c:v>2.7332166</c:v>
                </c:pt>
              </c:numCache>
            </c:numRef>
          </c:val>
          <c:extLst>
            <c:ext xmlns:c15="http://schemas.microsoft.com/office/drawing/2012/chart" uri="{02D57815-91ED-43cb-92C2-25804820EDAC}">
              <c15:datalabelsRange>
                <c15:f>'7'!$P$12:$V$12</c15:f>
                <c15:dlblRangeCache>
                  <c:ptCount val="7"/>
                  <c:pt idx="0">
                    <c:v>7%</c:v>
                  </c:pt>
                  <c:pt idx="1">
                    <c:v>7%</c:v>
                  </c:pt>
                  <c:pt idx="2">
                    <c:v>5%</c:v>
                  </c:pt>
                  <c:pt idx="3">
                    <c:v>6%</c:v>
                  </c:pt>
                  <c:pt idx="4">
                    <c:v>6%</c:v>
                  </c:pt>
                  <c:pt idx="5">
                    <c:v>6%</c:v>
                  </c:pt>
                  <c:pt idx="6">
                    <c:v>5%</c:v>
                  </c:pt>
                </c15:dlblRangeCache>
              </c15:datalabelsRange>
            </c:ext>
            <c:ext xmlns:c16="http://schemas.microsoft.com/office/drawing/2014/chart" uri="{C3380CC4-5D6E-409C-BE32-E72D297353CC}">
              <c16:uniqueId val="{0000001F-96E6-4583-9D27-CCD2CDE7FCCC}"/>
            </c:ext>
          </c:extLst>
        </c:ser>
        <c:ser>
          <c:idx val="4"/>
          <c:order val="4"/>
          <c:tx>
            <c:strRef>
              <c:f>'7'!$H$13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96E6-4583-9D27-CCD2CDE7FCCC}"/>
                </c:ext>
              </c:extLst>
            </c:dLbl>
            <c:dLbl>
              <c:idx val="1"/>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6E6-4583-9D27-CCD2CDE7FCCC}"/>
                </c:ext>
              </c:extLst>
            </c:dLbl>
            <c:dLbl>
              <c:idx val="2"/>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6E6-4583-9D27-CCD2CDE7FCCC}"/>
                </c:ext>
              </c:extLst>
            </c:dLbl>
            <c:dLbl>
              <c:idx val="3"/>
              <c:tx>
                <c:rich>
                  <a:bodyPr/>
                  <a:lstStyle/>
                  <a:p>
                    <a:r>
                      <a:rPr lang="en-US"/>
                      <a:t>13%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6E6-4583-9D27-CCD2CDE7FCCC}"/>
                </c:ext>
              </c:extLst>
            </c:dLbl>
            <c:dLbl>
              <c:idx val="4"/>
              <c:tx>
                <c:rich>
                  <a:bodyPr/>
                  <a:lstStyle/>
                  <a:p>
                    <a:fld id="{2B8DEFCB-985E-45CE-B331-7317829574D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96E6-4583-9D27-CCD2CDE7FCCC}"/>
                </c:ext>
              </c:extLst>
            </c:dLbl>
            <c:dLbl>
              <c:idx val="5"/>
              <c:tx>
                <c:rich>
                  <a:bodyPr/>
                  <a:lstStyle/>
                  <a:p>
                    <a:fld id="{8C973CB4-1520-43BD-9F2F-E859A48C1F8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96E6-4583-9D27-CCD2CDE7FCCC}"/>
                </c:ext>
              </c:extLst>
            </c:dLbl>
            <c:dLbl>
              <c:idx val="6"/>
              <c:tx>
                <c:rich>
                  <a:bodyPr/>
                  <a:lstStyle/>
                  <a:p>
                    <a:fld id="{C0BE5D52-4F39-4B01-98A6-0241E02D415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'7'!$I$13:$O$13</c:f>
              <c:numCache>
                <c:formatCode>0.0</c:formatCode>
                <c:ptCount val="7"/>
                <c:pt idx="0">
                  <c:v>5.2486000000000006</c:v>
                </c:pt>
                <c:pt idx="1">
                  <c:v>5.0621999999999998</c:v>
                </c:pt>
                <c:pt idx="2">
                  <c:v>6.9378704100000013</c:v>
                </c:pt>
                <c:pt idx="3">
                  <c:v>6.5857406449999996</c:v>
                </c:pt>
                <c:pt idx="4">
                  <c:v>6.4825959000000006</c:v>
                </c:pt>
                <c:pt idx="5">
                  <c:v>5.7803782000000004</c:v>
                </c:pt>
                <c:pt idx="6">
                  <c:v>5.2419372400000004</c:v>
                </c:pt>
              </c:numCache>
            </c:numRef>
          </c:val>
          <c:extLst>
            <c:ext xmlns:c15="http://schemas.microsoft.com/office/drawing/2012/chart" uri="{02D57815-91ED-43cb-92C2-25804820EDAC}">
              <c15:datalabelsRange>
                <c15:f>'7'!$P$13:$V$13</c15:f>
                <c15:dlblRangeCache>
                  <c:ptCount val="7"/>
                  <c:pt idx="0">
                    <c:v>12%</c:v>
                  </c:pt>
                  <c:pt idx="1">
                    <c:v>12%</c:v>
                  </c:pt>
                  <c:pt idx="2">
                    <c:v>14%</c:v>
                  </c:pt>
                  <c:pt idx="3">
                    <c:v>13%</c:v>
                  </c:pt>
                  <c:pt idx="4">
                    <c:v>13%</c:v>
                  </c:pt>
                  <c:pt idx="5">
                    <c:v>11%</c:v>
                  </c:pt>
                  <c:pt idx="6">
                    <c:v>10%</c:v>
                  </c:pt>
                </c15:dlblRangeCache>
              </c15:datalabelsRange>
            </c:ext>
            <c:ext xmlns:c16="http://schemas.microsoft.com/office/drawing/2014/chart" uri="{C3380CC4-5D6E-409C-BE32-E72D297353CC}">
              <c16:uniqueId val="{00000027-96E6-4583-9D27-CCD2CDE7FCCC}"/>
            </c:ext>
          </c:extLst>
        </c:ser>
        <c:ser>
          <c:idx val="2"/>
          <c:order val="5"/>
          <c:tx>
            <c:strRef>
              <c:f>'7'!$H$11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96E6-4583-9D27-CCD2CDE7FCCC}"/>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6E6-4583-9D27-CCD2CDE7FCCC}"/>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6E6-4583-9D27-CCD2CDE7FCCC}"/>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6E6-4583-9D27-CCD2CDE7FCCC}"/>
                </c:ext>
              </c:extLst>
            </c:dLbl>
            <c:dLbl>
              <c:idx val="4"/>
              <c:tx>
                <c:rich>
                  <a:bodyPr/>
                  <a:lstStyle/>
                  <a:p>
                    <a:fld id="{144FE23E-26B3-4DD8-8A67-FF9A0E5A0E32}"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96E6-4583-9D27-CCD2CDE7FCCC}"/>
                </c:ext>
              </c:extLst>
            </c:dLbl>
            <c:dLbl>
              <c:idx val="5"/>
              <c:tx>
                <c:rich>
                  <a:bodyPr/>
                  <a:lstStyle/>
                  <a:p>
                    <a:fld id="{D86B7364-5C97-4A82-971D-1F0A20612BA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96E6-4583-9D27-CCD2CDE7FCCC}"/>
                </c:ext>
              </c:extLst>
            </c:dLbl>
            <c:dLbl>
              <c:idx val="6"/>
              <c:tx>
                <c:rich>
                  <a:bodyPr/>
                  <a:lstStyle/>
                  <a:p>
                    <a:fld id="{DD0E1A0C-36F7-4817-BF43-9A005FCAA26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'7'!$I$11:$O$11</c:f>
              <c:numCache>
                <c:formatCode>0.0</c:formatCode>
                <c:ptCount val="7"/>
                <c:pt idx="0">
                  <c:v>7.9</c:v>
                </c:pt>
                <c:pt idx="1">
                  <c:v>2.8</c:v>
                </c:pt>
                <c:pt idx="2">
                  <c:v>3.531154599999998</c:v>
                </c:pt>
                <c:pt idx="3">
                  <c:v>3.5711975000000002</c:v>
                </c:pt>
                <c:pt idx="4">
                  <c:v>3.9732604</c:v>
                </c:pt>
                <c:pt idx="5">
                  <c:v>4.1505244000000001</c:v>
                </c:pt>
                <c:pt idx="6">
                  <c:v>3.6722635000000001</c:v>
                </c:pt>
              </c:numCache>
            </c:numRef>
          </c:val>
          <c:extLst>
            <c:ext xmlns:c15="http://schemas.microsoft.com/office/drawing/2012/chart" uri="{02D57815-91ED-43cb-92C2-25804820EDAC}">
              <c15:datalabelsRange>
                <c15:f>'7'!$P$11:$V$11</c15:f>
                <c15:dlblRangeCache>
                  <c:ptCount val="7"/>
                  <c:pt idx="0">
                    <c:v>18%</c:v>
                  </c:pt>
                  <c:pt idx="1">
                    <c:v>7%</c:v>
                  </c:pt>
                  <c:pt idx="2">
                    <c:v>7%</c:v>
                  </c:pt>
                  <c:pt idx="3">
                    <c:v>7%</c:v>
                  </c:pt>
                  <c:pt idx="4">
                    <c:v>8%</c:v>
                  </c:pt>
                  <c:pt idx="5">
                    <c:v>8%</c:v>
                  </c:pt>
                  <c:pt idx="6">
                    <c:v>7%</c:v>
                  </c:pt>
                </c15:dlblRangeCache>
              </c15:datalabelsRange>
            </c:ext>
            <c:ext xmlns:c16="http://schemas.microsoft.com/office/drawing/2014/chart" uri="{C3380CC4-5D6E-409C-BE32-E72D297353CC}">
              <c16:uniqueId val="{0000002F-96E6-4583-9D27-CCD2CDE7FCCC}"/>
            </c:ext>
          </c:extLst>
        </c:ser>
        <c:ser>
          <c:idx val="1"/>
          <c:order val="6"/>
          <c:tx>
            <c:strRef>
              <c:f>'7'!$H$10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30-96E6-4583-9D27-CCD2CDE7FCCC}"/>
                </c:ext>
              </c:extLst>
            </c:dLbl>
            <c:dLbl>
              <c:idx val="1"/>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6E6-4583-9D27-CCD2CDE7FCCC}"/>
                </c:ext>
              </c:extLst>
            </c:dLbl>
            <c:dLbl>
              <c:idx val="2"/>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6E6-4583-9D27-CCD2CDE7FCCC}"/>
                </c:ext>
              </c:extLst>
            </c:dLbl>
            <c:dLbl>
              <c:idx val="3"/>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6E6-4583-9D27-CCD2CDE7FCCC}"/>
                </c:ext>
              </c:extLst>
            </c:dLbl>
            <c:dLbl>
              <c:idx val="4"/>
              <c:tx>
                <c:rich>
                  <a:bodyPr/>
                  <a:lstStyle/>
                  <a:p>
                    <a:fld id="{1F1C7D00-82B9-43B6-B71A-40586ACCBCD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96E6-4583-9D27-CCD2CDE7FCCC}"/>
                </c:ext>
              </c:extLst>
            </c:dLbl>
            <c:dLbl>
              <c:idx val="5"/>
              <c:tx>
                <c:rich>
                  <a:bodyPr/>
                  <a:lstStyle/>
                  <a:p>
                    <a:fld id="{41AD200A-D3BB-4E53-A960-DB67F2E1198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96E6-4583-9D27-CCD2CDE7FCCC}"/>
                </c:ext>
              </c:extLst>
            </c:dLbl>
            <c:dLbl>
              <c:idx val="6"/>
              <c:tx>
                <c:rich>
                  <a:bodyPr/>
                  <a:lstStyle/>
                  <a:p>
                    <a:fld id="{A5FA66F6-4480-450D-8A20-305887B686E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96E6-4583-9D27-CCD2CDE7FCC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43465</c:v>
                </c:pt>
                <c:pt idx="1">
                  <c:v>43830</c:v>
                </c:pt>
                <c:pt idx="2">
                  <c:v>44196</c:v>
                </c:pt>
                <c:pt idx="3">
                  <c:v>44286</c:v>
                </c:pt>
                <c:pt idx="4">
                  <c:v>44377</c:v>
                </c:pt>
                <c:pt idx="5">
                  <c:v>44469</c:v>
                </c:pt>
                <c:pt idx="6">
                  <c:v>44561</c:v>
                </c:pt>
              </c:numCache>
            </c:numRef>
          </c:cat>
          <c:val>
            <c:numRef>
              <c:f>'7'!$I$10:$O$10</c:f>
              <c:numCache>
                <c:formatCode>0.0</c:formatCode>
                <c:ptCount val="7"/>
                <c:pt idx="0">
                  <c:v>2.9</c:v>
                </c:pt>
                <c:pt idx="1">
                  <c:v>3.9</c:v>
                </c:pt>
                <c:pt idx="2">
                  <c:v>4.8192956088899992</c:v>
                </c:pt>
                <c:pt idx="3">
                  <c:v>4.5327863399999995</c:v>
                </c:pt>
                <c:pt idx="4">
                  <c:v>4.6891268999999998</c:v>
                </c:pt>
                <c:pt idx="5">
                  <c:v>4.6623618000000002</c:v>
                </c:pt>
                <c:pt idx="6">
                  <c:v>4.1553542000000006</c:v>
                </c:pt>
              </c:numCache>
            </c:numRef>
          </c:val>
          <c:extLst>
            <c:ext xmlns:c15="http://schemas.microsoft.com/office/drawing/2012/chart" uri="{02D57815-91ED-43cb-92C2-25804820EDAC}">
              <c15:datalabelsRange>
                <c15:f>'7'!$P$10:$V$10</c15:f>
                <c15:dlblRangeCache>
                  <c:ptCount val="7"/>
                  <c:pt idx="0">
                    <c:v>7%</c:v>
                  </c:pt>
                  <c:pt idx="1">
                    <c:v>9%</c:v>
                  </c:pt>
                  <c:pt idx="2">
                    <c:v>10%</c:v>
                  </c:pt>
                  <c:pt idx="3">
                    <c:v>9%</c:v>
                  </c:pt>
                  <c:pt idx="4">
                    <c:v>9%</c:v>
                  </c:pt>
                  <c:pt idx="5">
                    <c:v>9%</c:v>
                  </c:pt>
                  <c:pt idx="6">
                    <c:v>8%</c:v>
                  </c:pt>
                </c15:dlblRangeCache>
              </c15:datalabelsRange>
            </c:ext>
            <c:ext xmlns:c16="http://schemas.microsoft.com/office/drawing/2014/chart" uri="{C3380CC4-5D6E-409C-BE32-E72D297353CC}">
              <c16:uniqueId val="{00000037-96E6-4583-9D27-CCD2CDE7FCCC}"/>
            </c:ext>
          </c:extLst>
        </c:ser>
        <c:ser>
          <c:idx val="0"/>
          <c:order val="7"/>
          <c:tx>
            <c:strRef>
              <c:f>'7'!$H$9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'7'!$I$8:$O$8</c:f>
              <c:numCache>
                <c:formatCode>m/d/yyyy</c:formatCode>
                <c:ptCount val="7"/>
                <c:pt idx="0">
                  <c:v>43465</c:v>
                </c:pt>
                <c:pt idx="1">
                  <c:v>43830</c:v>
                </c:pt>
                <c:pt idx="2">
                  <c:v>44196</c:v>
                </c:pt>
                <c:pt idx="3">
                  <c:v>44286</c:v>
                </c:pt>
                <c:pt idx="4">
                  <c:v>44377</c:v>
                </c:pt>
                <c:pt idx="5">
                  <c:v>44469</c:v>
                </c:pt>
                <c:pt idx="6">
                  <c:v>44561</c:v>
                </c:pt>
              </c:numCache>
            </c:numRef>
          </c:cat>
          <c:val>
            <c:numRef>
              <c:f>'7'!$I$9:$O$9</c:f>
              <c:numCache>
                <c:formatCode>0.0</c:formatCode>
                <c:ptCount val="7"/>
                <c:pt idx="0">
                  <c:v>2</c:v>
                </c:pt>
                <c:pt idx="1">
                  <c:v>1.9</c:v>
                </c:pt>
                <c:pt idx="2">
                  <c:v>2.2618692362499857</c:v>
                </c:pt>
                <c:pt idx="3">
                  <c:v>2.2250826550000014</c:v>
                </c:pt>
                <c:pt idx="4">
                  <c:v>2.3150021000000152</c:v>
                </c:pt>
                <c:pt idx="5">
                  <c:v>2.2151267000000061</c:v>
                </c:pt>
                <c:pt idx="6">
                  <c:v>1.916635399999997</c:v>
                </c:pt>
              </c:numCache>
            </c:numRef>
          </c:val>
          <c:extLst>
            <c:ext xmlns:c16="http://schemas.microsoft.com/office/drawing/2014/chart" uri="{C3380CC4-5D6E-409C-BE32-E72D297353CC}">
              <c16:uniqueId val="{00000038-96E6-4583-9D27-CCD2CDE7FCCC}"/>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018554542451209"/>
          <c:w val="1"/>
          <c:h val="0.2598144545754878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2125110819971674E-2"/>
          <c:y val="2.030456852791878E-2"/>
          <c:w val="0.91448265930136741"/>
          <c:h val="0.67005076142131981"/>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FF61-4042-BDA1-A242BBE60D82}"/>
              </c:ext>
            </c:extLst>
          </c:dPt>
          <c:dPt>
            <c:idx val="4"/>
            <c:invertIfNegative val="0"/>
            <c:bubble3D val="0"/>
            <c:extLst>
              <c:ext xmlns:c16="http://schemas.microsoft.com/office/drawing/2014/chart" uri="{C3380CC4-5D6E-409C-BE32-E72D297353CC}">
                <c16:uniqueId val="{00000001-FF61-4042-BDA1-A242BBE60D82}"/>
              </c:ext>
            </c:extLst>
          </c:dPt>
          <c:dPt>
            <c:idx val="8"/>
            <c:invertIfNegative val="0"/>
            <c:bubble3D val="0"/>
            <c:extLst>
              <c:ext xmlns:c16="http://schemas.microsoft.com/office/drawing/2014/chart" uri="{C3380CC4-5D6E-409C-BE32-E72D297353CC}">
                <c16:uniqueId val="{00000002-FF61-4042-BDA1-A242BBE60D82}"/>
              </c:ext>
            </c:extLst>
          </c:dPt>
          <c:cat>
            <c:strRef>
              <c:f>'8'!$J$9:$Y$9</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'8'!$J$10:$Y$10</c:f>
              <c:numCache>
                <c:formatCode>_-* #\ ##0.0_-;\-* #\ ##0.0_-;_-* "-"??_-;_-@_-</c:formatCode>
                <c:ptCount val="16"/>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formatCode="_(* #,##0.00_);_(* \(#,##0.00\);_(* &quot;-&quot;??_);_(@_)">
                  <c:v>1.0407152182599999</c:v>
                </c:pt>
                <c:pt idx="10" formatCode="_(* #,##0.00_);_(* \(#,##0.00\);_(* &quot;-&quot;??_);_(@_)">
                  <c:v>1.2755234219300002</c:v>
                </c:pt>
                <c:pt idx="11" formatCode="_(* #,##0.00_);_(* \(#,##0.00\);_(* &quot;-&quot;??_);_(@_)">
                  <c:v>1.4490254245700003</c:v>
                </c:pt>
                <c:pt idx="12" formatCode="_(* #,##0.00_);_(* \(#,##0.00\);_(* &quot;-&quot;??_);_(@_)">
                  <c:v>1.3337828210699998</c:v>
                </c:pt>
                <c:pt idx="13" formatCode="_(* #,##0.00_);_(* \(#,##0.00\);_(* &quot;-&quot;??_);_(@_)">
                  <c:v>1.36618016202</c:v>
                </c:pt>
                <c:pt idx="14" formatCode="_(* #,##0.00_);_(* \(#,##0.00\);_(* &quot;-&quot;??_);_(@_)">
                  <c:v>1.4835319415599999</c:v>
                </c:pt>
                <c:pt idx="15" formatCode="_(* #,##0.00_);_(* \(#,##0.00\);_(* &quot;-&quot;??_);_(@_)">
                  <c:v>1.69852776859</c:v>
                </c:pt>
              </c:numCache>
            </c:numRef>
          </c:val>
          <c:extLst>
            <c:ext xmlns:c16="http://schemas.microsoft.com/office/drawing/2014/chart" uri="{C3380CC4-5D6E-409C-BE32-E72D297353CC}">
              <c16:uniqueId val="{00000003-FF61-4042-BDA1-A242BBE60D82}"/>
            </c:ext>
          </c:extLst>
        </c:ser>
        <c:ser>
          <c:idx val="1"/>
          <c:order val="1"/>
          <c:tx>
            <c:strRef>
              <c:f>'8'!$H$11</c:f>
              <c:strCache>
                <c:ptCount val="1"/>
                <c:pt idx="0">
                  <c:v>Валові страхові премії ризикового страхування</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FF61-4042-BDA1-A242BBE60D82}"/>
              </c:ext>
            </c:extLst>
          </c:dPt>
          <c:dPt>
            <c:idx val="4"/>
            <c:invertIfNegative val="0"/>
            <c:bubble3D val="0"/>
            <c:extLst>
              <c:ext xmlns:c16="http://schemas.microsoft.com/office/drawing/2014/chart" uri="{C3380CC4-5D6E-409C-BE32-E72D297353CC}">
                <c16:uniqueId val="{00000005-FF61-4042-BDA1-A242BBE60D82}"/>
              </c:ext>
            </c:extLst>
          </c:dPt>
          <c:dPt>
            <c:idx val="8"/>
            <c:invertIfNegative val="0"/>
            <c:bubble3D val="0"/>
            <c:extLst>
              <c:ext xmlns:c16="http://schemas.microsoft.com/office/drawing/2014/chart" uri="{C3380CC4-5D6E-409C-BE32-E72D297353CC}">
                <c16:uniqueId val="{00000006-FF61-4042-BDA1-A242BBE60D82}"/>
              </c:ext>
            </c:extLst>
          </c:dPt>
          <c:cat>
            <c:strRef>
              <c:f>'8'!$J$9:$Y$9</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'8'!$J$11:$Y$11</c:f>
              <c:numCache>
                <c:formatCode>_-* #\ ##0.0_-;\-* #\ ##0.0_-;_-* "-"??_-;_-@_-</c:formatCode>
                <c:ptCount val="16"/>
                <c:pt idx="0">
                  <c:v>10.79192619</c:v>
                </c:pt>
                <c:pt idx="1">
                  <c:v>10.869897029999999</c:v>
                </c:pt>
                <c:pt idx="2">
                  <c:v>10.373896889999997</c:v>
                </c:pt>
                <c:pt idx="3">
                  <c:v>13.077316410000002</c:v>
                </c:pt>
                <c:pt idx="4">
                  <c:v>12.309707989999998</c:v>
                </c:pt>
                <c:pt idx="5">
                  <c:v>12.82579634</c:v>
                </c:pt>
                <c:pt idx="6">
                  <c:v>12.05368741</c:v>
                </c:pt>
                <c:pt idx="7">
                  <c:v>8.4521212899999991</c:v>
                </c:pt>
                <c:pt idx="8">
                  <c:v>10.295625909999998</c:v>
                </c:pt>
                <c:pt idx="9">
                  <c:v>8.4283080135400024</c:v>
                </c:pt>
                <c:pt idx="10">
                  <c:v>10.674704928970002</c:v>
                </c:pt>
                <c:pt idx="11">
                  <c:v>10.758801648789998</c:v>
                </c:pt>
                <c:pt idx="12">
                  <c:v>10.44891367548</c:v>
                </c:pt>
                <c:pt idx="13">
                  <c:v>11.07687259109</c:v>
                </c:pt>
                <c:pt idx="14">
                  <c:v>11.011216264169999</c:v>
                </c:pt>
                <c:pt idx="15">
                  <c:v>10.473507324029999</c:v>
                </c:pt>
              </c:numCache>
            </c:numRef>
          </c:val>
          <c:extLst>
            <c:ext xmlns:c16="http://schemas.microsoft.com/office/drawing/2014/chart" uri="{C3380CC4-5D6E-409C-BE32-E72D297353CC}">
              <c16:uniqueId val="{00000007-FF61-4042-BDA1-A242BBE60D82}"/>
            </c:ext>
          </c:extLst>
        </c:ser>
        <c:ser>
          <c:idx val="4"/>
          <c:order val="4"/>
          <c:tx>
            <c:strRef>
              <c:f>'8'!$H$12</c:f>
              <c:strCache>
                <c:ptCount val="1"/>
                <c:pt idx="0">
                  <c:v>Валові страхові премії ризикового страхування*</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strRef>
              <c:f>'8'!$J$9:$Y$9</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'8'!$J$12:$Y$12</c:f>
              <c:numCache>
                <c:formatCode>General</c:formatCode>
                <c:ptCount val="16"/>
                <c:pt idx="12" formatCode="_-* #\ ##0.0_-;\-* #\ ##0.0_-;_-* &quot;-&quot;??_-;_-@_-">
                  <c:v>0.25781560298000006</c:v>
                </c:pt>
                <c:pt idx="13" formatCode="_-* #\ ##0.0_-;\-* #\ ##0.0_-;_-* &quot;-&quot;??_-;_-@_-">
                  <c:v>0.29627708448000001</c:v>
                </c:pt>
                <c:pt idx="14" formatCode="_-* #\ ##0.0_-;\-* #\ ##0.0_-;_-* &quot;-&quot;??_-;_-@_-">
                  <c:v>0.33115946249</c:v>
                </c:pt>
              </c:numCache>
            </c:numRef>
          </c:val>
          <c:extLst>
            <c:ext xmlns:c16="http://schemas.microsoft.com/office/drawing/2014/chart" uri="{C3380CC4-5D6E-409C-BE32-E72D297353CC}">
              <c16:uniqueId val="{00000008-FF61-4042-BDA1-A242BBE60D82}"/>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'8'!$H$13</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9-FF61-4042-BDA1-A242BBE60D82}"/>
              </c:ext>
            </c:extLst>
          </c:dPt>
          <c:dPt>
            <c:idx val="4"/>
            <c:bubble3D val="0"/>
            <c:spPr>
              <a:ln w="25400" cmpd="sng">
                <a:noFill/>
                <a:prstDash val="solid"/>
              </a:ln>
            </c:spPr>
            <c:extLst>
              <c:ext xmlns:c16="http://schemas.microsoft.com/office/drawing/2014/chart" uri="{C3380CC4-5D6E-409C-BE32-E72D297353CC}">
                <c16:uniqueId val="{0000000B-FF61-4042-BDA1-A242BBE60D82}"/>
              </c:ext>
            </c:extLst>
          </c:dPt>
          <c:dPt>
            <c:idx val="8"/>
            <c:bubble3D val="0"/>
            <c:spPr>
              <a:ln w="25400" cmpd="sng">
                <a:noFill/>
                <a:prstDash val="solid"/>
              </a:ln>
            </c:spPr>
            <c:extLst>
              <c:ext xmlns:c16="http://schemas.microsoft.com/office/drawing/2014/chart" uri="{C3380CC4-5D6E-409C-BE32-E72D297353CC}">
                <c16:uniqueId val="{0000000D-FF61-4042-BDA1-A242BBE60D82}"/>
              </c:ext>
            </c:extLst>
          </c:dPt>
          <c:dPt>
            <c:idx val="12"/>
            <c:bubble3D val="0"/>
            <c:spPr>
              <a:ln w="25400" cmpd="sng">
                <a:noFill/>
                <a:prstDash val="solid"/>
              </a:ln>
            </c:spPr>
            <c:extLst>
              <c:ext xmlns:c16="http://schemas.microsoft.com/office/drawing/2014/chart" uri="{C3380CC4-5D6E-409C-BE32-E72D297353CC}">
                <c16:uniqueId val="{0000000F-FF61-4042-BDA1-A242BBE60D82}"/>
              </c:ext>
            </c:extLst>
          </c:dPt>
          <c:cat>
            <c:strRef>
              <c:f>'8'!$J$9:$Y$9</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'8'!$J$13:$Y$13</c:f>
              <c:numCache>
                <c:formatCode>0%</c:formatCode>
                <c:ptCount val="16"/>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0.13174998721756273</c:v>
                </c:pt>
                <c:pt idx="14">
                  <c:v>0.13211675587875632</c:v>
                </c:pt>
                <c:pt idx="15">
                  <c:v>0.13377835087143436</c:v>
                </c:pt>
              </c:numCache>
            </c:numRef>
          </c:val>
          <c:smooth val="0"/>
          <c:extLst>
            <c:ext xmlns:c16="http://schemas.microsoft.com/office/drawing/2014/chart" uri="{C3380CC4-5D6E-409C-BE32-E72D297353CC}">
              <c16:uniqueId val="{00000010-FF61-4042-BDA1-A242BBE60D82}"/>
            </c:ext>
          </c:extLst>
        </c:ser>
        <c:ser>
          <c:idx val="3"/>
          <c:order val="3"/>
          <c:tx>
            <c:strRef>
              <c:f>'8'!$H$14</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11-FF61-4042-BDA1-A242BBE60D82}"/>
              </c:ext>
            </c:extLst>
          </c:dPt>
          <c:dPt>
            <c:idx val="4"/>
            <c:bubble3D val="0"/>
            <c:spPr>
              <a:ln w="25400" cmpd="sng">
                <a:noFill/>
                <a:prstDash val="solid"/>
              </a:ln>
            </c:spPr>
            <c:extLst>
              <c:ext xmlns:c16="http://schemas.microsoft.com/office/drawing/2014/chart" uri="{C3380CC4-5D6E-409C-BE32-E72D297353CC}">
                <c16:uniqueId val="{00000013-FF61-4042-BDA1-A242BBE60D82}"/>
              </c:ext>
            </c:extLst>
          </c:dPt>
          <c:dPt>
            <c:idx val="8"/>
            <c:bubble3D val="0"/>
            <c:spPr>
              <a:ln w="25400" cmpd="sng">
                <a:noFill/>
                <a:prstDash val="solid"/>
              </a:ln>
            </c:spPr>
            <c:extLst>
              <c:ext xmlns:c16="http://schemas.microsoft.com/office/drawing/2014/chart" uri="{C3380CC4-5D6E-409C-BE32-E72D297353CC}">
                <c16:uniqueId val="{00000015-FF61-4042-BDA1-A242BBE60D82}"/>
              </c:ext>
            </c:extLst>
          </c:dPt>
          <c:dPt>
            <c:idx val="12"/>
            <c:bubble3D val="0"/>
            <c:spPr>
              <a:ln w="25400" cmpd="sng">
                <a:noFill/>
                <a:prstDash val="solid"/>
              </a:ln>
            </c:spPr>
            <c:extLst>
              <c:ext xmlns:c16="http://schemas.microsoft.com/office/drawing/2014/chart" uri="{C3380CC4-5D6E-409C-BE32-E72D297353CC}">
                <c16:uniqueId val="{00000017-FF61-4042-BDA1-A242BBE60D82}"/>
              </c:ext>
            </c:extLst>
          </c:dPt>
          <c:cat>
            <c:strRef>
              <c:f>'8'!$J$9:$Y$9</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'8'!$J$14:$Y$14</c:f>
              <c:numCache>
                <c:formatCode>0%</c:formatCode>
                <c:ptCount val="16"/>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0.39171590381084548</c:v>
                </c:pt>
                <c:pt idx="13">
                  <c:v>0.37714417486469554</c:v>
                </c:pt>
                <c:pt idx="14">
                  <c:v>0.3843124141170246</c:v>
                </c:pt>
                <c:pt idx="15">
                  <c:v>0.39745824749719572</c:v>
                </c:pt>
              </c:numCache>
            </c:numRef>
          </c:val>
          <c:smooth val="0"/>
          <c:extLst>
            <c:ext xmlns:c16="http://schemas.microsoft.com/office/drawing/2014/chart" uri="{C3380CC4-5D6E-409C-BE32-E72D297353CC}">
              <c16:uniqueId val="{00000018-FF61-4042-BDA1-A242BBE60D82}"/>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3"/>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69035532994923854"/>
          <c:w val="1"/>
          <c:h val="0.30964467005076141"/>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2125110819971674E-2"/>
          <c:y val="2.030456852791878E-2"/>
          <c:w val="0.91448265930136741"/>
          <c:h val="0.67005076142131981"/>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664F-4997-9C5F-EDB07903D8DF}"/>
              </c:ext>
            </c:extLst>
          </c:dPt>
          <c:dPt>
            <c:idx val="4"/>
            <c:invertIfNegative val="0"/>
            <c:bubble3D val="0"/>
            <c:extLst>
              <c:ext xmlns:c16="http://schemas.microsoft.com/office/drawing/2014/chart" uri="{C3380CC4-5D6E-409C-BE32-E72D297353CC}">
                <c16:uniqueId val="{00000001-664F-4997-9C5F-EDB07903D8DF}"/>
              </c:ext>
            </c:extLst>
          </c:dPt>
          <c:dPt>
            <c:idx val="8"/>
            <c:invertIfNegative val="0"/>
            <c:bubble3D val="0"/>
            <c:extLst>
              <c:ext xmlns:c16="http://schemas.microsoft.com/office/drawing/2014/chart" uri="{C3380CC4-5D6E-409C-BE32-E72D297353CC}">
                <c16:uniqueId val="{00000002-664F-4997-9C5F-EDB07903D8DF}"/>
              </c:ext>
            </c:extLst>
          </c:dPt>
          <c:cat>
            <c:strRef>
              <c:f>'8'!$J$8:$Y$8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'8'!$J$10:$Y$10</c:f>
              <c:numCache>
                <c:formatCode>_-* #\ ##0.0_-;\-* #\ ##0.0_-;_-* "-"??_-;_-@_-</c:formatCode>
                <c:ptCount val="16"/>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formatCode="_(* #,##0.00_);_(* \(#,##0.00\);_(* &quot;-&quot;??_);_(@_)">
                  <c:v>1.0407152182599999</c:v>
                </c:pt>
                <c:pt idx="10" formatCode="_(* #,##0.00_);_(* \(#,##0.00\);_(* &quot;-&quot;??_);_(@_)">
                  <c:v>1.2755234219300002</c:v>
                </c:pt>
                <c:pt idx="11" formatCode="_(* #,##0.00_);_(* \(#,##0.00\);_(* &quot;-&quot;??_);_(@_)">
                  <c:v>1.4490254245700003</c:v>
                </c:pt>
                <c:pt idx="12" formatCode="_(* #,##0.00_);_(* \(#,##0.00\);_(* &quot;-&quot;??_);_(@_)">
                  <c:v>1.3337828210699998</c:v>
                </c:pt>
                <c:pt idx="13" formatCode="_(* #,##0.00_);_(* \(#,##0.00\);_(* &quot;-&quot;??_);_(@_)">
                  <c:v>1.36618016202</c:v>
                </c:pt>
                <c:pt idx="14" formatCode="_(* #,##0.00_);_(* \(#,##0.00\);_(* &quot;-&quot;??_);_(@_)">
                  <c:v>1.4835319415599999</c:v>
                </c:pt>
                <c:pt idx="15" formatCode="_(* #,##0.00_);_(* \(#,##0.00\);_(* &quot;-&quot;??_);_(@_)">
                  <c:v>1.69852776859</c:v>
                </c:pt>
              </c:numCache>
            </c:numRef>
          </c:val>
          <c:extLst>
            <c:ext xmlns:c16="http://schemas.microsoft.com/office/drawing/2014/chart" uri="{C3380CC4-5D6E-409C-BE32-E72D297353CC}">
              <c16:uniqueId val="{00000003-664F-4997-9C5F-EDB07903D8DF}"/>
            </c:ext>
          </c:extLst>
        </c:ser>
        <c:ser>
          <c:idx val="1"/>
          <c:order val="1"/>
          <c:tx>
            <c:strRef>
              <c:f>'8'!$I$11</c:f>
              <c:strCache>
                <c:ptCount val="1"/>
                <c:pt idx="0">
                  <c:v>Gross non-life insurance premiums</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664F-4997-9C5F-EDB07903D8DF}"/>
              </c:ext>
            </c:extLst>
          </c:dPt>
          <c:dPt>
            <c:idx val="4"/>
            <c:invertIfNegative val="0"/>
            <c:bubble3D val="0"/>
            <c:extLst>
              <c:ext xmlns:c16="http://schemas.microsoft.com/office/drawing/2014/chart" uri="{C3380CC4-5D6E-409C-BE32-E72D297353CC}">
                <c16:uniqueId val="{00000005-664F-4997-9C5F-EDB07903D8DF}"/>
              </c:ext>
            </c:extLst>
          </c:dPt>
          <c:dPt>
            <c:idx val="8"/>
            <c:invertIfNegative val="0"/>
            <c:bubble3D val="0"/>
            <c:extLst>
              <c:ext xmlns:c16="http://schemas.microsoft.com/office/drawing/2014/chart" uri="{C3380CC4-5D6E-409C-BE32-E72D297353CC}">
                <c16:uniqueId val="{00000006-664F-4997-9C5F-EDB07903D8DF}"/>
              </c:ext>
            </c:extLst>
          </c:dPt>
          <c:cat>
            <c:strRef>
              <c:f>'8'!$J$8:$Y$8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'8'!$J$11:$Y$11</c:f>
              <c:numCache>
                <c:formatCode>_-* #\ ##0.0_-;\-* #\ ##0.0_-;_-* "-"??_-;_-@_-</c:formatCode>
                <c:ptCount val="16"/>
                <c:pt idx="0">
                  <c:v>10.79192619</c:v>
                </c:pt>
                <c:pt idx="1">
                  <c:v>10.869897029999999</c:v>
                </c:pt>
                <c:pt idx="2">
                  <c:v>10.373896889999997</c:v>
                </c:pt>
                <c:pt idx="3">
                  <c:v>13.077316410000002</c:v>
                </c:pt>
                <c:pt idx="4">
                  <c:v>12.309707989999998</c:v>
                </c:pt>
                <c:pt idx="5">
                  <c:v>12.82579634</c:v>
                </c:pt>
                <c:pt idx="6">
                  <c:v>12.05368741</c:v>
                </c:pt>
                <c:pt idx="7">
                  <c:v>8.4521212899999991</c:v>
                </c:pt>
                <c:pt idx="8">
                  <c:v>10.295625909999998</c:v>
                </c:pt>
                <c:pt idx="9">
                  <c:v>8.4283080135400024</c:v>
                </c:pt>
                <c:pt idx="10">
                  <c:v>10.674704928970002</c:v>
                </c:pt>
                <c:pt idx="11">
                  <c:v>10.758801648789998</c:v>
                </c:pt>
                <c:pt idx="12">
                  <c:v>10.44891367548</c:v>
                </c:pt>
                <c:pt idx="13">
                  <c:v>11.07687259109</c:v>
                </c:pt>
                <c:pt idx="14">
                  <c:v>11.011216264169999</c:v>
                </c:pt>
                <c:pt idx="15">
                  <c:v>10.473507324029999</c:v>
                </c:pt>
              </c:numCache>
            </c:numRef>
          </c:val>
          <c:extLst>
            <c:ext xmlns:c16="http://schemas.microsoft.com/office/drawing/2014/chart" uri="{C3380CC4-5D6E-409C-BE32-E72D297353CC}">
              <c16:uniqueId val="{00000007-664F-4997-9C5F-EDB07903D8DF}"/>
            </c:ext>
          </c:extLst>
        </c:ser>
        <c:ser>
          <c:idx val="4"/>
          <c:order val="4"/>
          <c:tx>
            <c:strRef>
              <c:f>'8'!$I$12</c:f>
              <c:strCache>
                <c:ptCount val="1"/>
                <c:pt idx="0">
                  <c:v>Gross non-life insurance premiums*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strRef>
              <c:f>'8'!$J$8:$Y$8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'8'!$J$12:$Y$12</c:f>
              <c:numCache>
                <c:formatCode>General</c:formatCode>
                <c:ptCount val="16"/>
                <c:pt idx="12" formatCode="_-* #\ ##0.0_-;\-* #\ ##0.0_-;_-* &quot;-&quot;??_-;_-@_-">
                  <c:v>0.25781560298000006</c:v>
                </c:pt>
                <c:pt idx="13" formatCode="_-* #\ ##0.0_-;\-* #\ ##0.0_-;_-* &quot;-&quot;??_-;_-@_-">
                  <c:v>0.29627708448000001</c:v>
                </c:pt>
                <c:pt idx="14" formatCode="_-* #\ ##0.0_-;\-* #\ ##0.0_-;_-* &quot;-&quot;??_-;_-@_-">
                  <c:v>0.33115946249</c:v>
                </c:pt>
              </c:numCache>
            </c:numRef>
          </c:val>
          <c:extLst>
            <c:ext xmlns:c16="http://schemas.microsoft.com/office/drawing/2014/chart" uri="{C3380CC4-5D6E-409C-BE32-E72D297353CC}">
              <c16:uniqueId val="{00000008-664F-4997-9C5F-EDB07903D8DF}"/>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'8'!$I$13</c:f>
              <c:strCache>
                <c:ptCount val="1"/>
                <c:pt idx="0">
                  <c:v>Ratio of life claims paid  (r.h.s.)</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9-664F-4997-9C5F-EDB07903D8DF}"/>
              </c:ext>
            </c:extLst>
          </c:dPt>
          <c:dPt>
            <c:idx val="4"/>
            <c:bubble3D val="0"/>
            <c:spPr>
              <a:ln w="25400" cmpd="sng">
                <a:noFill/>
                <a:prstDash val="solid"/>
              </a:ln>
            </c:spPr>
            <c:extLst>
              <c:ext xmlns:c16="http://schemas.microsoft.com/office/drawing/2014/chart" uri="{C3380CC4-5D6E-409C-BE32-E72D297353CC}">
                <c16:uniqueId val="{0000000B-664F-4997-9C5F-EDB07903D8DF}"/>
              </c:ext>
            </c:extLst>
          </c:dPt>
          <c:dPt>
            <c:idx val="8"/>
            <c:bubble3D val="0"/>
            <c:spPr>
              <a:ln w="25400" cmpd="sng">
                <a:noFill/>
                <a:prstDash val="solid"/>
              </a:ln>
            </c:spPr>
            <c:extLst>
              <c:ext xmlns:c16="http://schemas.microsoft.com/office/drawing/2014/chart" uri="{C3380CC4-5D6E-409C-BE32-E72D297353CC}">
                <c16:uniqueId val="{0000000D-664F-4997-9C5F-EDB07903D8DF}"/>
              </c:ext>
            </c:extLst>
          </c:dPt>
          <c:dPt>
            <c:idx val="12"/>
            <c:bubble3D val="0"/>
            <c:spPr>
              <a:ln w="25400" cmpd="sng">
                <a:noFill/>
                <a:prstDash val="solid"/>
              </a:ln>
            </c:spPr>
            <c:extLst>
              <c:ext xmlns:c16="http://schemas.microsoft.com/office/drawing/2014/chart" uri="{C3380CC4-5D6E-409C-BE32-E72D297353CC}">
                <c16:uniqueId val="{0000000F-664F-4997-9C5F-EDB07903D8DF}"/>
              </c:ext>
            </c:extLst>
          </c:dPt>
          <c:cat>
            <c:strRef>
              <c:f>'8'!$J$8:$Y$8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'8'!$J$13:$Y$13</c:f>
              <c:numCache>
                <c:formatCode>0%</c:formatCode>
                <c:ptCount val="16"/>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0.13174998721756273</c:v>
                </c:pt>
                <c:pt idx="14">
                  <c:v>0.13211675587875632</c:v>
                </c:pt>
                <c:pt idx="15">
                  <c:v>0.13377835087143436</c:v>
                </c:pt>
              </c:numCache>
            </c:numRef>
          </c:val>
          <c:smooth val="0"/>
          <c:extLst>
            <c:ext xmlns:c16="http://schemas.microsoft.com/office/drawing/2014/chart" uri="{C3380CC4-5D6E-409C-BE32-E72D297353CC}">
              <c16:uniqueId val="{00000010-664F-4997-9C5F-EDB07903D8DF}"/>
            </c:ext>
          </c:extLst>
        </c:ser>
        <c:ser>
          <c:idx val="3"/>
          <c:order val="3"/>
          <c:tx>
            <c:strRef>
              <c:f>'8'!$I$14</c:f>
              <c:strCache>
                <c:ptCount val="1"/>
                <c:pt idx="0">
                  <c:v>Ratio of non-life claims paid (r.h.s.)</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11-664F-4997-9C5F-EDB07903D8DF}"/>
              </c:ext>
            </c:extLst>
          </c:dPt>
          <c:dPt>
            <c:idx val="4"/>
            <c:bubble3D val="0"/>
            <c:spPr>
              <a:ln w="25400" cmpd="sng">
                <a:noFill/>
                <a:prstDash val="solid"/>
              </a:ln>
            </c:spPr>
            <c:extLst>
              <c:ext xmlns:c16="http://schemas.microsoft.com/office/drawing/2014/chart" uri="{C3380CC4-5D6E-409C-BE32-E72D297353CC}">
                <c16:uniqueId val="{00000013-664F-4997-9C5F-EDB07903D8DF}"/>
              </c:ext>
            </c:extLst>
          </c:dPt>
          <c:dPt>
            <c:idx val="8"/>
            <c:bubble3D val="0"/>
            <c:spPr>
              <a:ln w="25400" cmpd="sng">
                <a:noFill/>
                <a:prstDash val="solid"/>
              </a:ln>
            </c:spPr>
            <c:extLst>
              <c:ext xmlns:c16="http://schemas.microsoft.com/office/drawing/2014/chart" uri="{C3380CC4-5D6E-409C-BE32-E72D297353CC}">
                <c16:uniqueId val="{00000015-664F-4997-9C5F-EDB07903D8DF}"/>
              </c:ext>
            </c:extLst>
          </c:dPt>
          <c:dPt>
            <c:idx val="12"/>
            <c:bubble3D val="0"/>
            <c:spPr>
              <a:ln w="25400" cmpd="sng">
                <a:noFill/>
                <a:prstDash val="solid"/>
              </a:ln>
            </c:spPr>
            <c:extLst>
              <c:ext xmlns:c16="http://schemas.microsoft.com/office/drawing/2014/chart" uri="{C3380CC4-5D6E-409C-BE32-E72D297353CC}">
                <c16:uniqueId val="{00000017-664F-4997-9C5F-EDB07903D8DF}"/>
              </c:ext>
            </c:extLst>
          </c:dPt>
          <c:cat>
            <c:strRef>
              <c:f>'8'!$J$8:$Y$8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'8'!$J$14:$Y$14</c:f>
              <c:numCache>
                <c:formatCode>0%</c:formatCode>
                <c:ptCount val="16"/>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0.39171590381084548</c:v>
                </c:pt>
                <c:pt idx="13">
                  <c:v>0.37714417486469554</c:v>
                </c:pt>
                <c:pt idx="14">
                  <c:v>0.3843124141170246</c:v>
                </c:pt>
                <c:pt idx="15">
                  <c:v>0.39745824749719572</c:v>
                </c:pt>
              </c:numCache>
            </c:numRef>
          </c:val>
          <c:smooth val="0"/>
          <c:extLst>
            <c:ext xmlns:c16="http://schemas.microsoft.com/office/drawing/2014/chart" uri="{C3380CC4-5D6E-409C-BE32-E72D297353CC}">
              <c16:uniqueId val="{00000018-664F-4997-9C5F-EDB07903D8DF}"/>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3"/>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69035532994923854"/>
          <c:w val="1"/>
          <c:h val="0.30964467005076141"/>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'9'!$K$12:$Z$12</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'9'!$K$14:$Z$14</c:f>
              <c:numCache>
                <c:formatCode>0.0</c:formatCode>
                <c:ptCount val="16"/>
                <c:pt idx="0">
                  <c:v>0.84953509999999999</c:v>
                </c:pt>
                <c:pt idx="1">
                  <c:v>0.8289106599999998</c:v>
                </c:pt>
                <c:pt idx="2">
                  <c:v>0.54958583999999999</c:v>
                </c:pt>
                <c:pt idx="3">
                  <c:v>0.76578949000000085</c:v>
                </c:pt>
                <c:pt idx="4">
                  <c:v>0.78534680000000001</c:v>
                </c:pt>
                <c:pt idx="5">
                  <c:v>1.0403172699999998</c:v>
                </c:pt>
                <c:pt idx="6">
                  <c:v>0.69255252</c:v>
                </c:pt>
                <c:pt idx="7">
                  <c:v>0.78002822000000016</c:v>
                </c:pt>
                <c:pt idx="8">
                  <c:v>0.88418993999999995</c:v>
                </c:pt>
                <c:pt idx="9">
                  <c:v>1.0448904104700001</c:v>
                </c:pt>
                <c:pt idx="10">
                  <c:v>0.83996025131000018</c:v>
                </c:pt>
                <c:pt idx="11">
                  <c:v>0.88357564362000018</c:v>
                </c:pt>
                <c:pt idx="12">
                  <c:v>1.1689965292</c:v>
                </c:pt>
                <c:pt idx="13">
                  <c:v>1.5596256432100002</c:v>
                </c:pt>
                <c:pt idx="14">
                  <c:v>1.1759579440800005</c:v>
                </c:pt>
                <c:pt idx="15">
                  <c:v>1.1102021955200001</c:v>
                </c:pt>
              </c:numCache>
            </c:numRef>
          </c:val>
          <c:extLst>
            <c:ext xmlns:c16="http://schemas.microsoft.com/office/drawing/2014/chart" uri="{C3380CC4-5D6E-409C-BE32-E72D297353CC}">
              <c16:uniqueId val="{00000000-72EC-4B85-9FBD-20111531FC1D}"/>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'9'!$K$12:$Z$12</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'9'!$K$13:$Z$13</c:f>
              <c:numCache>
                <c:formatCode>0.0</c:formatCode>
                <c:ptCount val="16"/>
                <c:pt idx="0">
                  <c:v>3.4994848850000002</c:v>
                </c:pt>
                <c:pt idx="1">
                  <c:v>3.1863599149999997</c:v>
                </c:pt>
                <c:pt idx="2">
                  <c:v>2.7752765899999989</c:v>
                </c:pt>
                <c:pt idx="3">
                  <c:v>5.3662420900000001</c:v>
                </c:pt>
                <c:pt idx="4">
                  <c:v>3.6581161100000004</c:v>
                </c:pt>
                <c:pt idx="5">
                  <c:v>3.5027651900000012</c:v>
                </c:pt>
                <c:pt idx="6">
                  <c:v>3.2403927599999975</c:v>
                </c:pt>
                <c:pt idx="7">
                  <c:v>1.4948882400000025</c:v>
                </c:pt>
                <c:pt idx="8">
                  <c:v>1.8808835899999998</c:v>
                </c:pt>
                <c:pt idx="9">
                  <c:v>0.42058615087000095</c:v>
                </c:pt>
                <c:pt idx="10">
                  <c:v>1.3330713320099987</c:v>
                </c:pt>
                <c:pt idx="11">
                  <c:v>1.2002044613200002</c:v>
                </c:pt>
                <c:pt idx="12">
                  <c:v>1.1174572962299998</c:v>
                </c:pt>
                <c:pt idx="13">
                  <c:v>0.81471466276000049</c:v>
                </c:pt>
                <c:pt idx="14">
                  <c:v>0.88534244922999916</c:v>
                </c:pt>
                <c:pt idx="15">
                  <c:v>0.86011692993999944</c:v>
                </c:pt>
              </c:numCache>
            </c:numRef>
          </c:val>
          <c:extLst>
            <c:ext xmlns:c16="http://schemas.microsoft.com/office/drawing/2014/chart" uri="{C3380CC4-5D6E-409C-BE32-E72D297353CC}">
              <c16:uniqueId val="{00000001-72EC-4B85-9FBD-20111531FC1D}"/>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'9'!$I$16</c:f>
              <c:strCache>
                <c:ptCount val="1"/>
                <c:pt idx="0">
                  <c:v>Рівень виплат (п. ш.)</c:v>
                </c:pt>
              </c:strCache>
            </c:strRef>
          </c:tx>
          <c:spPr>
            <a:ln w="25400">
              <a:solidFill>
                <a:srgbClr val="7D0532"/>
              </a:solidFill>
            </a:ln>
          </c:spPr>
          <c:marker>
            <c:symbol val="none"/>
          </c:marker>
          <c:dPt>
            <c:idx val="4"/>
            <c:bubble3D val="0"/>
            <c:spPr>
              <a:ln w="25400">
                <a:noFill/>
              </a:ln>
            </c:spPr>
            <c:extLst>
              <c:ext xmlns:c16="http://schemas.microsoft.com/office/drawing/2014/chart" uri="{C3380CC4-5D6E-409C-BE32-E72D297353CC}">
                <c16:uniqueId val="{00000003-72EC-4B85-9FBD-20111531FC1D}"/>
              </c:ext>
            </c:extLst>
          </c:dPt>
          <c:dPt>
            <c:idx val="8"/>
            <c:bubble3D val="0"/>
            <c:spPr>
              <a:ln w="25400">
                <a:noFill/>
              </a:ln>
            </c:spPr>
            <c:extLst>
              <c:ext xmlns:c16="http://schemas.microsoft.com/office/drawing/2014/chart" uri="{C3380CC4-5D6E-409C-BE32-E72D297353CC}">
                <c16:uniqueId val="{00000005-72EC-4B85-9FBD-20111531FC1D}"/>
              </c:ext>
            </c:extLst>
          </c:dPt>
          <c:dPt>
            <c:idx val="12"/>
            <c:bubble3D val="0"/>
            <c:spPr>
              <a:ln w="25400">
                <a:noFill/>
              </a:ln>
            </c:spPr>
            <c:extLst>
              <c:ext xmlns:c16="http://schemas.microsoft.com/office/drawing/2014/chart" uri="{C3380CC4-5D6E-409C-BE32-E72D297353CC}">
                <c16:uniqueId val="{00000007-72EC-4B85-9FBD-20111531FC1D}"/>
              </c:ext>
            </c:extLst>
          </c:dPt>
          <c:val>
            <c:numRef>
              <c:f>'9'!$K$16:$Z$16</c:f>
              <c:numCache>
                <c:formatCode>0%</c:formatCode>
                <c:ptCount val="16"/>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0.44140386436276696</c:v>
                </c:pt>
                <c:pt idx="14">
                  <c:v>0.49715117922049262</c:v>
                </c:pt>
                <c:pt idx="15">
                  <c:v>0.425501025557941</c:v>
                </c:pt>
              </c:numCache>
            </c:numRef>
          </c:val>
          <c:smooth val="0"/>
          <c:extLst>
            <c:ext xmlns:c16="http://schemas.microsoft.com/office/drawing/2014/chart" uri="{C3380CC4-5D6E-409C-BE32-E72D297353CC}">
              <c16:uniqueId val="{00000008-72EC-4B85-9FBD-20111531FC1D}"/>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3"/>
        <c:noMultiLvlLbl val="0"/>
      </c:catAx>
      <c:valAx>
        <c:axId val="1"/>
        <c:scaling>
          <c:orientation val="minMax"/>
          <c:max val="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8"/>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'9'!$K$11:$Z$11</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'9'!$K$14:$Z$14</c:f>
              <c:numCache>
                <c:formatCode>0.0</c:formatCode>
                <c:ptCount val="16"/>
                <c:pt idx="0">
                  <c:v>0.84953509999999999</c:v>
                </c:pt>
                <c:pt idx="1">
                  <c:v>0.8289106599999998</c:v>
                </c:pt>
                <c:pt idx="2">
                  <c:v>0.54958583999999999</c:v>
                </c:pt>
                <c:pt idx="3">
                  <c:v>0.76578949000000085</c:v>
                </c:pt>
                <c:pt idx="4">
                  <c:v>0.78534680000000001</c:v>
                </c:pt>
                <c:pt idx="5">
                  <c:v>1.0403172699999998</c:v>
                </c:pt>
                <c:pt idx="6">
                  <c:v>0.69255252</c:v>
                </c:pt>
                <c:pt idx="7">
                  <c:v>0.78002822000000016</c:v>
                </c:pt>
                <c:pt idx="8">
                  <c:v>0.88418993999999995</c:v>
                </c:pt>
                <c:pt idx="9">
                  <c:v>1.0448904104700001</c:v>
                </c:pt>
                <c:pt idx="10">
                  <c:v>0.83996025131000018</c:v>
                </c:pt>
                <c:pt idx="11">
                  <c:v>0.88357564362000018</c:v>
                </c:pt>
                <c:pt idx="12">
                  <c:v>1.1689965292</c:v>
                </c:pt>
                <c:pt idx="13">
                  <c:v>1.5596256432100002</c:v>
                </c:pt>
                <c:pt idx="14">
                  <c:v>1.1759579440800005</c:v>
                </c:pt>
                <c:pt idx="15">
                  <c:v>1.1102021955200001</c:v>
                </c:pt>
              </c:numCache>
            </c:numRef>
          </c:val>
          <c:extLst>
            <c:ext xmlns:c16="http://schemas.microsoft.com/office/drawing/2014/chart" uri="{C3380CC4-5D6E-409C-BE32-E72D297353CC}">
              <c16:uniqueId val="{00000000-28A0-4FB6-89B5-13D9AA8EA8FB}"/>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'9'!$K$11:$Z$11</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'9'!$K$13:$Z$13</c:f>
              <c:numCache>
                <c:formatCode>0.0</c:formatCode>
                <c:ptCount val="16"/>
                <c:pt idx="0">
                  <c:v>3.4994848850000002</c:v>
                </c:pt>
                <c:pt idx="1">
                  <c:v>3.1863599149999997</c:v>
                </c:pt>
                <c:pt idx="2">
                  <c:v>2.7752765899999989</c:v>
                </c:pt>
                <c:pt idx="3">
                  <c:v>5.3662420900000001</c:v>
                </c:pt>
                <c:pt idx="4">
                  <c:v>3.6581161100000004</c:v>
                </c:pt>
                <c:pt idx="5">
                  <c:v>3.5027651900000012</c:v>
                </c:pt>
                <c:pt idx="6">
                  <c:v>3.2403927599999975</c:v>
                </c:pt>
                <c:pt idx="7">
                  <c:v>1.4948882400000025</c:v>
                </c:pt>
                <c:pt idx="8">
                  <c:v>1.8808835899999998</c:v>
                </c:pt>
                <c:pt idx="9">
                  <c:v>0.42058615087000095</c:v>
                </c:pt>
                <c:pt idx="10">
                  <c:v>1.3330713320099987</c:v>
                </c:pt>
                <c:pt idx="11">
                  <c:v>1.2002044613200002</c:v>
                </c:pt>
                <c:pt idx="12">
                  <c:v>1.1174572962299998</c:v>
                </c:pt>
                <c:pt idx="13">
                  <c:v>0.81471466276000049</c:v>
                </c:pt>
                <c:pt idx="14">
                  <c:v>0.88534244922999916</c:v>
                </c:pt>
                <c:pt idx="15">
                  <c:v>0.86011692993999944</c:v>
                </c:pt>
              </c:numCache>
            </c:numRef>
          </c:val>
          <c:extLst>
            <c:ext xmlns:c16="http://schemas.microsoft.com/office/drawing/2014/chart" uri="{C3380CC4-5D6E-409C-BE32-E72D297353CC}">
              <c16:uniqueId val="{00000001-28A0-4FB6-89B5-13D9AA8EA8FB}"/>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'9'!$J$16</c:f>
              <c:strCache>
                <c:ptCount val="1"/>
                <c:pt idx="0">
                  <c:v>Ratio of claims paid (r.h.s.) </c:v>
                </c:pt>
              </c:strCache>
            </c:strRef>
          </c:tx>
          <c:spPr>
            <a:ln w="25400">
              <a:solidFill>
                <a:srgbClr val="7D0532"/>
              </a:solidFill>
            </a:ln>
          </c:spPr>
          <c:marker>
            <c:symbol val="none"/>
          </c:marker>
          <c:dPt>
            <c:idx val="4"/>
            <c:bubble3D val="0"/>
            <c:spPr>
              <a:ln w="25400">
                <a:noFill/>
              </a:ln>
            </c:spPr>
            <c:extLst>
              <c:ext xmlns:c16="http://schemas.microsoft.com/office/drawing/2014/chart" uri="{C3380CC4-5D6E-409C-BE32-E72D297353CC}">
                <c16:uniqueId val="{00000003-28A0-4FB6-89B5-13D9AA8EA8FB}"/>
              </c:ext>
            </c:extLst>
          </c:dPt>
          <c:dPt>
            <c:idx val="8"/>
            <c:bubble3D val="0"/>
            <c:spPr>
              <a:ln w="25400">
                <a:noFill/>
              </a:ln>
            </c:spPr>
            <c:extLst>
              <c:ext xmlns:c16="http://schemas.microsoft.com/office/drawing/2014/chart" uri="{C3380CC4-5D6E-409C-BE32-E72D297353CC}">
                <c16:uniqueId val="{00000005-28A0-4FB6-89B5-13D9AA8EA8FB}"/>
              </c:ext>
            </c:extLst>
          </c:dPt>
          <c:dPt>
            <c:idx val="12"/>
            <c:bubble3D val="0"/>
            <c:spPr>
              <a:ln w="25400">
                <a:noFill/>
              </a:ln>
            </c:spPr>
            <c:extLst>
              <c:ext xmlns:c16="http://schemas.microsoft.com/office/drawing/2014/chart" uri="{C3380CC4-5D6E-409C-BE32-E72D297353CC}">
                <c16:uniqueId val="{00000007-28A0-4FB6-89B5-13D9AA8EA8FB}"/>
              </c:ext>
            </c:extLst>
          </c:dPt>
          <c:val>
            <c:numRef>
              <c:f>'9'!$K$16:$Z$16</c:f>
              <c:numCache>
                <c:formatCode>0%</c:formatCode>
                <c:ptCount val="16"/>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0.44140386436276696</c:v>
                </c:pt>
                <c:pt idx="14">
                  <c:v>0.49715117922049262</c:v>
                </c:pt>
                <c:pt idx="15">
                  <c:v>0.425501025557941</c:v>
                </c:pt>
              </c:numCache>
            </c:numRef>
          </c:val>
          <c:smooth val="0"/>
          <c:extLst>
            <c:ext xmlns:c16="http://schemas.microsoft.com/office/drawing/2014/chart" uri="{C3380CC4-5D6E-409C-BE32-E72D297353CC}">
              <c16:uniqueId val="{00000008-28A0-4FB6-89B5-13D9AA8EA8FB}"/>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3"/>
        <c:noMultiLvlLbl val="0"/>
      </c:catAx>
      <c:valAx>
        <c:axId val="1"/>
        <c:scaling>
          <c:orientation val="minMax"/>
          <c:max val="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8"/>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Премії</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10E6C77D-97CF-4D79-B953-CEFCD6372408}"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472-4989-A0E4-91AFA327766F}"/>
                </c:ext>
              </c:extLst>
            </c:dLbl>
            <c:dLbl>
              <c:idx val="1"/>
              <c:tx>
                <c:rich>
                  <a:bodyPr/>
                  <a:lstStyle/>
                  <a:p>
                    <a:fld id="{27B8221C-0CAE-4285-8C7E-6EA4635CD8A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472-4989-A0E4-91AFA327766F}"/>
                </c:ext>
              </c:extLst>
            </c:dLbl>
            <c:dLbl>
              <c:idx val="2"/>
              <c:tx>
                <c:rich>
                  <a:bodyPr/>
                  <a:lstStyle/>
                  <a:p>
                    <a:fld id="{3C74D4B4-75AD-4AE4-9C55-F41511B3E75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472-4989-A0E4-91AFA327766F}"/>
                </c:ext>
              </c:extLst>
            </c:dLbl>
            <c:dLbl>
              <c:idx val="3"/>
              <c:tx>
                <c:rich>
                  <a:bodyPr/>
                  <a:lstStyle/>
                  <a:p>
                    <a:fld id="{AB14F3D3-25AC-47B3-9C4D-B093955533D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472-4989-A0E4-91AFA327766F}"/>
                </c:ext>
              </c:extLst>
            </c:dLbl>
            <c:dLbl>
              <c:idx val="4"/>
              <c:tx>
                <c:rich>
                  <a:bodyPr/>
                  <a:lstStyle/>
                  <a:p>
                    <a:fld id="{E5BD930D-E974-4E3D-9840-08F9CFA9811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472-4989-A0E4-91AFA327766F}"/>
                </c:ext>
              </c:extLst>
            </c:dLbl>
            <c:dLbl>
              <c:idx val="5"/>
              <c:tx>
                <c:rich>
                  <a:bodyPr/>
                  <a:lstStyle/>
                  <a:p>
                    <a:fld id="{A3BC4CB1-28DD-4EF3-B9C4-05682B881EF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472-4989-A0E4-91AFA327766F}"/>
                </c:ext>
              </c:extLst>
            </c:dLbl>
            <c:dLbl>
              <c:idx val="6"/>
              <c:tx>
                <c:rich>
                  <a:bodyPr/>
                  <a:lstStyle/>
                  <a:p>
                    <a:fld id="{4FAA10A2-3D68-4D1C-B6FA-C09FFAB57E3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472-4989-A0E4-91AFA327766F}"/>
                </c:ext>
              </c:extLst>
            </c:dLbl>
            <c:dLbl>
              <c:idx val="7"/>
              <c:tx>
                <c:rich>
                  <a:bodyPr/>
                  <a:lstStyle/>
                  <a:p>
                    <a:fld id="{F9FB6D6A-0B63-4F8F-952C-66D2EEC8C22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472-4989-A0E4-91AFA327766F}"/>
                </c:ext>
              </c:extLst>
            </c:dLbl>
            <c:dLbl>
              <c:idx val="8"/>
              <c:tx>
                <c:rich>
                  <a:bodyPr/>
                  <a:lstStyle/>
                  <a:p>
                    <a:fld id="{93FADB78-F76F-496E-813F-D439021ED39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472-4989-A0E4-91AFA327766F}"/>
                </c:ext>
              </c:extLst>
            </c:dLbl>
            <c:dLbl>
              <c:idx val="9"/>
              <c:tx>
                <c:rich>
                  <a:bodyPr/>
                  <a:lstStyle/>
                  <a:p>
                    <a:fld id="{6A275636-BC71-4A81-A39A-1C81E0805FE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472-4989-A0E4-91AFA327766F}"/>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'10'!$I$10:$I$19</c:f>
              <c:strCache>
                <c:ptCount val="10"/>
                <c:pt idx="0">
                  <c:v>КАСКО</c:v>
                </c:pt>
                <c:pt idx="1">
                  <c:v>Медичне страхування</c:v>
                </c:pt>
                <c:pt idx="2">
                  <c:v>ОСЦПВ та “Зелена картка”</c:v>
                </c:pt>
                <c:pt idx="3">
                  <c:v>Життя</c:v>
                </c:pt>
                <c:pt idx="4">
                  <c:v>Майно та вогн. ризики</c:v>
                </c:pt>
                <c:pt idx="5">
                  <c:v>Фінансові ризики</c:v>
                </c:pt>
                <c:pt idx="6">
                  <c:v>Відповідальність</c:v>
                </c:pt>
                <c:pt idx="7">
                  <c:v>Вантажі та багаж</c:v>
                </c:pt>
                <c:pt idx="8">
                  <c:v>Від нещасних випадків</c:v>
                </c:pt>
                <c:pt idx="9">
                  <c:v>Інше</c:v>
                </c:pt>
              </c:strCache>
            </c:strRef>
          </c:cat>
          <c:val>
            <c:numRef>
              <c:f>'10'!$J$10:$J$19</c:f>
              <c:numCache>
                <c:formatCode>_-* #\ ##0.0_-;\-* #\ ##0.0_-;_-* "-"??_-;_-@_-</c:formatCode>
                <c:ptCount val="10"/>
                <c:pt idx="0">
                  <c:v>10.601480559760001</c:v>
                </c:pt>
                <c:pt idx="1">
                  <c:v>9.3692866818700029</c:v>
                </c:pt>
                <c:pt idx="2">
                  <c:v>8.6743767981399991</c:v>
                </c:pt>
                <c:pt idx="3">
                  <c:v>5.8726041400200009</c:v>
                </c:pt>
                <c:pt idx="4">
                  <c:v>4.8610874262000028</c:v>
                </c:pt>
                <c:pt idx="5">
                  <c:v>2.0137761076300005</c:v>
                </c:pt>
                <c:pt idx="6">
                  <c:v>1.9309937008200007</c:v>
                </c:pt>
                <c:pt idx="7">
                  <c:v>1.5223221969700003</c:v>
                </c:pt>
                <c:pt idx="8">
                  <c:v>1.2087021376</c:v>
                </c:pt>
                <c:pt idx="9">
                  <c:v>1.7385364661899876</c:v>
                </c:pt>
              </c:numCache>
            </c:numRef>
          </c:val>
          <c:extLst>
            <c:ext xmlns:c15="http://schemas.microsoft.com/office/drawing/2012/chart" uri="{02D57815-91ED-43cb-92C2-25804820EDAC}">
              <c15:datalabelsRange>
                <c15:f>'10'!$L$10:$L$19</c15:f>
                <c15:dlblRangeCache>
                  <c:ptCount val="10"/>
                  <c:pt idx="0">
                    <c:v>47%</c:v>
                  </c:pt>
                  <c:pt idx="1">
                    <c:v>43%</c:v>
                  </c:pt>
                  <c:pt idx="2">
                    <c:v>48%</c:v>
                  </c:pt>
                  <c:pt idx="3">
                    <c:v>13%</c:v>
                  </c:pt>
                  <c:pt idx="4">
                    <c:v>47%</c:v>
                  </c:pt>
                  <c:pt idx="5">
                    <c:v>12%</c:v>
                  </c:pt>
                  <c:pt idx="6">
                    <c:v>12%</c:v>
                  </c:pt>
                  <c:pt idx="7">
                    <c:v>16%</c:v>
                  </c:pt>
                  <c:pt idx="8">
                    <c:v>12%</c:v>
                  </c:pt>
                  <c:pt idx="9">
                    <c:v>19%</c:v>
                  </c:pt>
                </c15:dlblRangeCache>
              </c15:datalabelsRange>
            </c:ext>
            <c:ext xmlns:c16="http://schemas.microsoft.com/office/drawing/2014/chart" uri="{C3380CC4-5D6E-409C-BE32-E72D297353CC}">
              <c16:uniqueId val="{0000000A-A472-4989-A0E4-91AFA327766F}"/>
            </c:ext>
          </c:extLst>
        </c:ser>
        <c:ser>
          <c:idx val="1"/>
          <c:order val="1"/>
          <c:tx>
            <c:strRef>
              <c:f>'10'!$K$9</c:f>
              <c:strCache>
                <c:ptCount val="1"/>
                <c:pt idx="0">
                  <c:v>Виплати</c:v>
                </c:pt>
              </c:strCache>
            </c:strRef>
          </c:tx>
          <c:spPr>
            <a:solidFill>
              <a:srgbClr val="91C864"/>
            </a:solidFill>
            <a:ln>
              <a:noFill/>
            </a:ln>
            <a:effectLst/>
          </c:spPr>
          <c:invertIfNegative val="0"/>
          <c:cat>
            <c:strRef>
              <c:f>'10'!$I$10:$I$19</c:f>
              <c:strCache>
                <c:ptCount val="10"/>
                <c:pt idx="0">
                  <c:v>КАСКО</c:v>
                </c:pt>
                <c:pt idx="1">
                  <c:v>Медичне страхування</c:v>
                </c:pt>
                <c:pt idx="2">
                  <c:v>ОСЦПВ та “Зелена картка”</c:v>
                </c:pt>
                <c:pt idx="3">
                  <c:v>Життя</c:v>
                </c:pt>
                <c:pt idx="4">
                  <c:v>Майно та вогн. ризики</c:v>
                </c:pt>
                <c:pt idx="5">
                  <c:v>Фінансові ризики</c:v>
                </c:pt>
                <c:pt idx="6">
                  <c:v>Відповідальність</c:v>
                </c:pt>
                <c:pt idx="7">
                  <c:v>Вантажі та багаж</c:v>
                </c:pt>
                <c:pt idx="8">
                  <c:v>Від нещасних випадків</c:v>
                </c:pt>
                <c:pt idx="9">
                  <c:v>Інше</c:v>
                </c:pt>
              </c:strCache>
            </c:strRef>
          </c:cat>
          <c:val>
            <c:numRef>
              <c:f>'10'!$K$10:$K$19</c:f>
              <c:numCache>
                <c:formatCode>_-* #\ ##0.0_-;\-* #\ ##0.0_-;_-* "-"??_-;_-@_-</c:formatCode>
                <c:ptCount val="10"/>
                <c:pt idx="0">
                  <c:v>4.9786048821300009</c:v>
                </c:pt>
                <c:pt idx="1">
                  <c:v>4.05596424325</c:v>
                </c:pt>
                <c:pt idx="2">
                  <c:v>4.1463558728699992</c:v>
                </c:pt>
                <c:pt idx="3">
                  <c:v>0.78284648055999995</c:v>
                </c:pt>
                <c:pt idx="4">
                  <c:v>2.3058285928300002</c:v>
                </c:pt>
                <c:pt idx="5">
                  <c:v>0.24455918261999995</c:v>
                </c:pt>
                <c:pt idx="6">
                  <c:v>0.23572783069999997</c:v>
                </c:pt>
                <c:pt idx="7">
                  <c:v>0.23606706962000004</c:v>
                </c:pt>
                <c:pt idx="8">
                  <c:v>0.14683125348000001</c:v>
                </c:pt>
                <c:pt idx="9">
                  <c:v>0.33244816090000312</c:v>
                </c:pt>
              </c:numCache>
            </c:numRef>
          </c:val>
          <c:extLst>
            <c:ext xmlns:c16="http://schemas.microsoft.com/office/drawing/2014/chart" uri="{C3380CC4-5D6E-409C-BE32-E72D297353CC}">
              <c16:uniqueId val="{0000000B-A472-4989-A0E4-91AFA327766F}"/>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43465</c:v>
                </c:pt>
                <c:pt idx="1">
                  <c:v>43830</c:v>
                </c:pt>
                <c:pt idx="2">
                  <c:v>44196</c:v>
                </c:pt>
                <c:pt idx="3">
                  <c:v>44286</c:v>
                </c:pt>
                <c:pt idx="4">
                  <c:v>44377</c:v>
                </c:pt>
                <c:pt idx="5">
                  <c:v>44469</c:v>
                </c:pt>
                <c:pt idx="6">
                  <c:v>44561</c:v>
                </c:pt>
              </c:numCache>
            </c:numRef>
          </c:cat>
          <c:val>
            <c:numRef>
              <c:f>'1'!$J$10:$P$10</c:f>
              <c:numCache>
                <c:formatCode>#,##0</c:formatCode>
                <c:ptCount val="7"/>
                <c:pt idx="0">
                  <c:v>1359.7</c:v>
                </c:pt>
                <c:pt idx="1">
                  <c:v>1493.3</c:v>
                </c:pt>
                <c:pt idx="2">
                  <c:v>1822.8409999999999</c:v>
                </c:pt>
                <c:pt idx="3">
                  <c:v>1835.527</c:v>
                </c:pt>
                <c:pt idx="4">
                  <c:v>1892.4680000000001</c:v>
                </c:pt>
                <c:pt idx="5">
                  <c:v>1931.9159999999999</c:v>
                </c:pt>
                <c:pt idx="6">
                  <c:v>2053.9279999999999</c:v>
                </c:pt>
              </c:numCache>
            </c:numRef>
          </c:val>
          <c:extLst>
            <c:ext xmlns:c16="http://schemas.microsoft.com/office/drawing/2014/chart" uri="{C3380CC4-5D6E-409C-BE32-E72D297353CC}">
              <c16:uniqueId val="{00000000-B004-4B8A-894B-5DADB9E5A3FA}"/>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43465</c:v>
                </c:pt>
                <c:pt idx="1">
                  <c:v>43830</c:v>
                </c:pt>
                <c:pt idx="2">
                  <c:v>44196</c:v>
                </c:pt>
                <c:pt idx="3">
                  <c:v>44286</c:v>
                </c:pt>
                <c:pt idx="4">
                  <c:v>44377</c:v>
                </c:pt>
                <c:pt idx="5">
                  <c:v>44469</c:v>
                </c:pt>
                <c:pt idx="6">
                  <c:v>44561</c:v>
                </c:pt>
              </c:numCache>
            </c:numRef>
          </c:cat>
          <c:val>
            <c:numRef>
              <c:f>'1'!$J$11:$P$11</c:f>
              <c:numCache>
                <c:formatCode>#,##0</c:formatCode>
                <c:ptCount val="7"/>
                <c:pt idx="0">
                  <c:v>63.5</c:v>
                </c:pt>
                <c:pt idx="1">
                  <c:v>63.9</c:v>
                </c:pt>
                <c:pt idx="2">
                  <c:v>64.920158061099997</c:v>
                </c:pt>
                <c:pt idx="3">
                  <c:v>64.266152096050007</c:v>
                </c:pt>
                <c:pt idx="4">
                  <c:v>65.178314351010002</c:v>
                </c:pt>
                <c:pt idx="5">
                  <c:v>65.635625116580002</c:v>
                </c:pt>
                <c:pt idx="6">
                  <c:v>63.244999999999997</c:v>
                </c:pt>
              </c:numCache>
            </c:numRef>
          </c:val>
          <c:extLst>
            <c:ext xmlns:c16="http://schemas.microsoft.com/office/drawing/2014/chart" uri="{C3380CC4-5D6E-409C-BE32-E72D297353CC}">
              <c16:uniqueId val="{00000001-B004-4B8A-894B-5DADB9E5A3FA}"/>
            </c:ext>
          </c:extLst>
        </c:ser>
        <c:dLbls>
          <c:showLegendKey val="0"/>
          <c:showVal val="0"/>
          <c:showCatName val="0"/>
          <c:showSerName val="0"/>
          <c:showPercent val="0"/>
          <c:showBubbleSize val="0"/>
        </c:dLbls>
        <c:gapWidth val="50"/>
        <c:overlap val="100"/>
        <c:axId val="464781936"/>
        <c:axId val="464785216"/>
      </c:barChart>
      <c:lineChart>
        <c:grouping val="standard"/>
        <c:varyColors val="0"/>
        <c:ser>
          <c:idx val="2"/>
          <c:order val="1"/>
          <c:tx>
            <c:strRef>
              <c:f>'1'!$H$12</c:f>
              <c:strCache>
                <c:ptCount val="1"/>
                <c:pt idx="0">
                  <c:v>Credit unions (r.h.s.)</c:v>
                </c:pt>
              </c:strCache>
            </c:strRef>
          </c:tx>
          <c:spPr>
            <a:ln w="28575" cap="rnd">
              <a:solidFill>
                <a:schemeClr val="accent2"/>
              </a:solidFill>
              <a:round/>
            </a:ln>
            <a:effectLst/>
            <a:extLst/>
          </c:spPr>
          <c:marker>
            <c:symbol val="none"/>
          </c:marker>
          <c:cat>
            <c:numRef>
              <c:f>'1'!$J$9:$P$9</c:f>
              <c:numCache>
                <c:formatCode>m/d/yyyy</c:formatCode>
                <c:ptCount val="7"/>
                <c:pt idx="0">
                  <c:v>43465</c:v>
                </c:pt>
                <c:pt idx="1">
                  <c:v>43830</c:v>
                </c:pt>
                <c:pt idx="2">
                  <c:v>44196</c:v>
                </c:pt>
                <c:pt idx="3">
                  <c:v>44286</c:v>
                </c:pt>
                <c:pt idx="4">
                  <c:v>44377</c:v>
                </c:pt>
                <c:pt idx="5">
                  <c:v>44469</c:v>
                </c:pt>
                <c:pt idx="6">
                  <c:v>44561</c:v>
                </c:pt>
              </c:numCache>
            </c:numRef>
          </c:cat>
          <c:val>
            <c:numRef>
              <c:f>'1'!$J$12:$P$12</c:f>
              <c:numCache>
                <c:formatCode>#,##0</c:formatCode>
                <c:ptCount val="7"/>
                <c:pt idx="0">
                  <c:v>2.2000000000000002</c:v>
                </c:pt>
                <c:pt idx="1">
                  <c:v>2.5</c:v>
                </c:pt>
                <c:pt idx="2">
                  <c:v>2.3170437857200001</c:v>
                </c:pt>
                <c:pt idx="3">
                  <c:v>2.3350854126999998</c:v>
                </c:pt>
                <c:pt idx="4">
                  <c:v>2.3908350886299998</c:v>
                </c:pt>
                <c:pt idx="5">
                  <c:v>2.4384608800700001</c:v>
                </c:pt>
                <c:pt idx="6">
                  <c:v>2.2789612171600013</c:v>
                </c:pt>
              </c:numCache>
            </c:numRef>
          </c:val>
          <c:smooth val="0"/>
          <c:extLst>
            <c:ext xmlns:c16="http://schemas.microsoft.com/office/drawing/2014/chart" uri="{C3380CC4-5D6E-409C-BE32-E72D297353CC}">
              <c16:uniqueId val="{00000002-B004-4B8A-894B-5DADB9E5A3FA}"/>
            </c:ext>
          </c:extLst>
        </c:ser>
        <c:dLbls>
          <c:showLegendKey val="0"/>
          <c:showVal val="0"/>
          <c:showCatName val="0"/>
          <c:showSerName val="0"/>
          <c:showPercent val="0"/>
          <c:showBubbleSize val="0"/>
        </c:dLbls>
        <c:marker val="1"/>
        <c:smooth val="0"/>
        <c:axId val="1471026399"/>
        <c:axId val="1471022655"/>
      </c:line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471022655"/>
        <c:scaling>
          <c:orientation val="minMax"/>
          <c:max val="5"/>
          <c:min val="0"/>
        </c:scaling>
        <c:delete val="0"/>
        <c:axPos val="r"/>
        <c:numFmt formatCode="General"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71026399"/>
        <c:crosses val="max"/>
        <c:crossBetween val="between"/>
        <c:majorUnit val="1"/>
      </c:valAx>
      <c:dateAx>
        <c:axId val="1471026399"/>
        <c:scaling>
          <c:orientation val="minMax"/>
        </c:scaling>
        <c:delete val="1"/>
        <c:axPos val="b"/>
        <c:numFmt formatCode="m/d/yyyy" sourceLinked="1"/>
        <c:majorTickMark val="out"/>
        <c:minorTickMark val="none"/>
        <c:tickLblPos val="nextTo"/>
        <c:crossAx val="1471022655"/>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6142556301563311"/>
          <c:w val="0.89999993500834163"/>
          <c:h val="8.996407601020736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Premiums</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2382F446-B4C9-4839-A08A-FB4938401EED}"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4A8-430A-8F55-EC992ADD3587}"/>
                </c:ext>
              </c:extLst>
            </c:dLbl>
            <c:dLbl>
              <c:idx val="1"/>
              <c:tx>
                <c:rich>
                  <a:bodyPr/>
                  <a:lstStyle/>
                  <a:p>
                    <a:fld id="{B6A9EBC9-68BB-42A5-BD89-960B9F6BA1A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4A8-430A-8F55-EC992ADD3587}"/>
                </c:ext>
              </c:extLst>
            </c:dLbl>
            <c:dLbl>
              <c:idx val="2"/>
              <c:tx>
                <c:rich>
                  <a:bodyPr/>
                  <a:lstStyle/>
                  <a:p>
                    <a:fld id="{0912E541-C07D-48C8-93B8-E55969FB47BB}"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4A8-430A-8F55-EC992ADD3587}"/>
                </c:ext>
              </c:extLst>
            </c:dLbl>
            <c:dLbl>
              <c:idx val="3"/>
              <c:tx>
                <c:rich>
                  <a:bodyPr/>
                  <a:lstStyle/>
                  <a:p>
                    <a:fld id="{6AF2F385-C006-430E-9251-4FFDB6F92C9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4A8-430A-8F55-EC992ADD3587}"/>
                </c:ext>
              </c:extLst>
            </c:dLbl>
            <c:dLbl>
              <c:idx val="4"/>
              <c:tx>
                <c:rich>
                  <a:bodyPr/>
                  <a:lstStyle/>
                  <a:p>
                    <a:fld id="{0330F9EC-F8A7-49A9-AA16-1E7777CAFE5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4A8-430A-8F55-EC992ADD3587}"/>
                </c:ext>
              </c:extLst>
            </c:dLbl>
            <c:dLbl>
              <c:idx val="5"/>
              <c:tx>
                <c:rich>
                  <a:bodyPr/>
                  <a:lstStyle/>
                  <a:p>
                    <a:fld id="{E2FD2F89-ED30-4D0E-A15D-19B07601D73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4A8-430A-8F55-EC992ADD3587}"/>
                </c:ext>
              </c:extLst>
            </c:dLbl>
            <c:dLbl>
              <c:idx val="6"/>
              <c:tx>
                <c:rich>
                  <a:bodyPr/>
                  <a:lstStyle/>
                  <a:p>
                    <a:fld id="{C20A539B-5BFB-4267-AE38-FE0DF816BE4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4A8-430A-8F55-EC992ADD3587}"/>
                </c:ext>
              </c:extLst>
            </c:dLbl>
            <c:dLbl>
              <c:idx val="7"/>
              <c:tx>
                <c:rich>
                  <a:bodyPr/>
                  <a:lstStyle/>
                  <a:p>
                    <a:fld id="{1F24C556-E12B-4B93-8AEF-E779B606127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4A8-430A-8F55-EC992ADD3587}"/>
                </c:ext>
              </c:extLst>
            </c:dLbl>
            <c:dLbl>
              <c:idx val="8"/>
              <c:tx>
                <c:rich>
                  <a:bodyPr/>
                  <a:lstStyle/>
                  <a:p>
                    <a:fld id="{88D6F5C7-E7F6-4175-9CA6-AB0D342441A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4A8-430A-8F55-EC992ADD3587}"/>
                </c:ext>
              </c:extLst>
            </c:dLbl>
            <c:dLbl>
              <c:idx val="9"/>
              <c:tx>
                <c:rich>
                  <a:bodyPr/>
                  <a:lstStyle/>
                  <a:p>
                    <a:fld id="{CAF368B3-6D2A-40F6-B747-7959D2B4F06B}"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4A8-430A-8F55-EC992ADD358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'10'!$H$10:$H$19</c:f>
              <c:strCache>
                <c:ptCount val="10"/>
                <c:pt idx="0">
                  <c:v>Comprehensive coverage</c:v>
                </c:pt>
                <c:pt idx="1">
                  <c:v>Health insurance</c:v>
                </c:pt>
                <c:pt idx="2">
                  <c:v>MTPL* and Green Card**</c:v>
                </c:pt>
                <c:pt idx="3">
                  <c:v>Life insurance</c:v>
                </c:pt>
                <c:pt idx="4">
                  <c:v>Rroperty and fire risks</c:v>
                </c:pt>
                <c:pt idx="5">
                  <c:v>Financial exposure</c:v>
                </c:pt>
                <c:pt idx="6">
                  <c:v>Liability</c:v>
                </c:pt>
                <c:pt idx="7">
                  <c:v>Cargo and luggage</c:v>
                </c:pt>
                <c:pt idx="8">
                  <c:v>Accident insurance</c:v>
                </c:pt>
                <c:pt idx="9">
                  <c:v>Other</c:v>
                </c:pt>
              </c:strCache>
            </c:strRef>
          </c:cat>
          <c:val>
            <c:numRef>
              <c:f>'10'!$J$10:$J$19</c:f>
              <c:numCache>
                <c:formatCode>_-* #\ ##0.0_-;\-* #\ ##0.0_-;_-* "-"??_-;_-@_-</c:formatCode>
                <c:ptCount val="10"/>
                <c:pt idx="0">
                  <c:v>10.601480559760001</c:v>
                </c:pt>
                <c:pt idx="1">
                  <c:v>9.3692866818700029</c:v>
                </c:pt>
                <c:pt idx="2">
                  <c:v>8.6743767981399991</c:v>
                </c:pt>
                <c:pt idx="3">
                  <c:v>5.8726041400200009</c:v>
                </c:pt>
                <c:pt idx="4">
                  <c:v>4.8610874262000028</c:v>
                </c:pt>
                <c:pt idx="5">
                  <c:v>2.0137761076300005</c:v>
                </c:pt>
                <c:pt idx="6">
                  <c:v>1.9309937008200007</c:v>
                </c:pt>
                <c:pt idx="7">
                  <c:v>1.5223221969700003</c:v>
                </c:pt>
                <c:pt idx="8">
                  <c:v>1.2087021376</c:v>
                </c:pt>
                <c:pt idx="9">
                  <c:v>1.7385364661899876</c:v>
                </c:pt>
              </c:numCache>
            </c:numRef>
          </c:val>
          <c:extLst>
            <c:ext xmlns:c15="http://schemas.microsoft.com/office/drawing/2012/chart" uri="{02D57815-91ED-43cb-92C2-25804820EDAC}">
              <c15:datalabelsRange>
                <c15:f>'10'!$L$10:$L$19</c15:f>
                <c15:dlblRangeCache>
                  <c:ptCount val="10"/>
                  <c:pt idx="0">
                    <c:v>47%</c:v>
                  </c:pt>
                  <c:pt idx="1">
                    <c:v>43%</c:v>
                  </c:pt>
                  <c:pt idx="2">
                    <c:v>48%</c:v>
                  </c:pt>
                  <c:pt idx="3">
                    <c:v>13%</c:v>
                  </c:pt>
                  <c:pt idx="4">
                    <c:v>47%</c:v>
                  </c:pt>
                  <c:pt idx="5">
                    <c:v>12%</c:v>
                  </c:pt>
                  <c:pt idx="6">
                    <c:v>12%</c:v>
                  </c:pt>
                  <c:pt idx="7">
                    <c:v>16%</c:v>
                  </c:pt>
                  <c:pt idx="8">
                    <c:v>12%</c:v>
                  </c:pt>
                  <c:pt idx="9">
                    <c:v>19%</c:v>
                  </c:pt>
                </c15:dlblRangeCache>
              </c15:datalabelsRange>
            </c:ext>
            <c:ext xmlns:c16="http://schemas.microsoft.com/office/drawing/2014/chart" uri="{C3380CC4-5D6E-409C-BE32-E72D297353CC}">
              <c16:uniqueId val="{0000000A-24A8-430A-8F55-EC992ADD3587}"/>
            </c:ext>
          </c:extLst>
        </c:ser>
        <c:ser>
          <c:idx val="1"/>
          <c:order val="1"/>
          <c:tx>
            <c:strRef>
              <c:f>'10'!$K$8</c:f>
              <c:strCache>
                <c:ptCount val="1"/>
                <c:pt idx="0">
                  <c:v>Claims</c:v>
                </c:pt>
              </c:strCache>
            </c:strRef>
          </c:tx>
          <c:spPr>
            <a:solidFill>
              <a:srgbClr val="91C864"/>
            </a:solidFill>
            <a:ln>
              <a:noFill/>
            </a:ln>
            <a:effectLst/>
          </c:spPr>
          <c:invertIfNegative val="0"/>
          <c:cat>
            <c:strRef>
              <c:f>'10'!$H$10:$H$19</c:f>
              <c:strCache>
                <c:ptCount val="10"/>
                <c:pt idx="0">
                  <c:v>Comprehensive coverage</c:v>
                </c:pt>
                <c:pt idx="1">
                  <c:v>Health insurance</c:v>
                </c:pt>
                <c:pt idx="2">
                  <c:v>MTPL* and Green Card**</c:v>
                </c:pt>
                <c:pt idx="3">
                  <c:v>Life insurance</c:v>
                </c:pt>
                <c:pt idx="4">
                  <c:v>Rroperty and fire risks</c:v>
                </c:pt>
                <c:pt idx="5">
                  <c:v>Financial exposure</c:v>
                </c:pt>
                <c:pt idx="6">
                  <c:v>Liability</c:v>
                </c:pt>
                <c:pt idx="7">
                  <c:v>Cargo and luggage</c:v>
                </c:pt>
                <c:pt idx="8">
                  <c:v>Accident insurance</c:v>
                </c:pt>
                <c:pt idx="9">
                  <c:v>Other</c:v>
                </c:pt>
              </c:strCache>
            </c:strRef>
          </c:cat>
          <c:val>
            <c:numRef>
              <c:f>'10'!$K$10:$K$19</c:f>
              <c:numCache>
                <c:formatCode>_-* #\ ##0.0_-;\-* #\ ##0.0_-;_-* "-"??_-;_-@_-</c:formatCode>
                <c:ptCount val="10"/>
                <c:pt idx="0">
                  <c:v>4.9786048821300009</c:v>
                </c:pt>
                <c:pt idx="1">
                  <c:v>4.05596424325</c:v>
                </c:pt>
                <c:pt idx="2">
                  <c:v>4.1463558728699992</c:v>
                </c:pt>
                <c:pt idx="3">
                  <c:v>0.78284648055999995</c:v>
                </c:pt>
                <c:pt idx="4">
                  <c:v>2.3058285928300002</c:v>
                </c:pt>
                <c:pt idx="5">
                  <c:v>0.24455918261999995</c:v>
                </c:pt>
                <c:pt idx="6">
                  <c:v>0.23572783069999997</c:v>
                </c:pt>
                <c:pt idx="7">
                  <c:v>0.23606706962000004</c:v>
                </c:pt>
                <c:pt idx="8">
                  <c:v>0.14683125348000001</c:v>
                </c:pt>
                <c:pt idx="9">
                  <c:v>0.33244816090000312</c:v>
                </c:pt>
              </c:numCache>
            </c:numRef>
          </c:val>
          <c:extLst>
            <c:ext xmlns:c16="http://schemas.microsoft.com/office/drawing/2014/chart" uri="{C3380CC4-5D6E-409C-BE32-E72D297353CC}">
              <c16:uniqueId val="{0000000B-24A8-430A-8F55-EC992ADD3587}"/>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3472777777777774"/>
          <c:h val="0.73898737373737378"/>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'11'!$J$10:$Y$10</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'11'!$J$12:$Y$12</c:f>
              <c:numCache>
                <c:formatCode>0%</c:formatCode>
                <c:ptCount val="16"/>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1.653232989943473</c:v>
                </c:pt>
                <c:pt idx="14">
                  <c:v>1.795241956811535</c:v>
                </c:pt>
                <c:pt idx="15">
                  <c:v>2.059494869542513</c:v>
                </c:pt>
              </c:numCache>
            </c:numRef>
          </c:val>
          <c:smooth val="0"/>
          <c:extLst>
            <c:ext xmlns:c16="http://schemas.microsoft.com/office/drawing/2014/chart" uri="{C3380CC4-5D6E-409C-BE32-E72D297353CC}">
              <c16:uniqueId val="{00000000-207B-4588-8DC4-9ACD5A0A3CD4}"/>
            </c:ext>
          </c:extLst>
        </c:ser>
        <c:ser>
          <c:idx val="2"/>
          <c:order val="1"/>
          <c:tx>
            <c:strRef>
              <c:f>'11'!$H$13</c:f>
              <c:strCache>
                <c:ptCount val="1"/>
                <c:pt idx="0">
                  <c:v>Non-Life</c:v>
                </c:pt>
              </c:strCache>
            </c:strRef>
          </c:tx>
          <c:spPr>
            <a:ln w="25400" cap="rnd">
              <a:solidFill>
                <a:srgbClr val="7D0532"/>
              </a:solidFill>
              <a:round/>
            </a:ln>
            <a:effectLst/>
          </c:spPr>
          <c:marker>
            <c:symbol val="none"/>
          </c:marker>
          <c:cat>
            <c:strRef>
              <c:f>'11'!$J$10:$Y$10</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'11'!$J$13:$Y$13</c:f>
              <c:numCache>
                <c:formatCode>0%</c:formatCode>
                <c:ptCount val="16"/>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1.5227830768525479</c:v>
                </c:pt>
                <c:pt idx="14">
                  <c:v>1.5761480935051098</c:v>
                </c:pt>
                <c:pt idx="15">
                  <c:v>1.5335499843321216</c:v>
                </c:pt>
              </c:numCache>
            </c:numRef>
          </c:val>
          <c:smooth val="0"/>
          <c:extLst>
            <c:ext xmlns:c16="http://schemas.microsoft.com/office/drawing/2014/chart" uri="{C3380CC4-5D6E-409C-BE32-E72D297353CC}">
              <c16:uniqueId val="{00000001-207B-4588-8DC4-9ACD5A0A3CD4}"/>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3"/>
        <c:tickMarkSkip val="1"/>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41"/>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'11'!$H$12</c:f>
              <c:strCache>
                <c:ptCount val="1"/>
                <c:pt idx="0">
                  <c:v>Life</c:v>
                </c:pt>
              </c:strCache>
            </c:strRef>
          </c:tx>
          <c:spPr>
            <a:ln w="25400" cap="rnd">
              <a:solidFill>
                <a:srgbClr val="057D46"/>
              </a:solidFill>
              <a:round/>
            </a:ln>
            <a:effectLst/>
          </c:spPr>
          <c:marker>
            <c:symbol val="none"/>
          </c:marker>
          <c:cat>
            <c:strRef>
              <c:f>'11'!$J$11:$Y$11</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'11'!$J$12:$Y$12</c:f>
              <c:numCache>
                <c:formatCode>0%</c:formatCode>
                <c:ptCount val="16"/>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1.653232989943473</c:v>
                </c:pt>
                <c:pt idx="14">
                  <c:v>1.795241956811535</c:v>
                </c:pt>
                <c:pt idx="15">
                  <c:v>2.059494869542513</c:v>
                </c:pt>
              </c:numCache>
            </c:numRef>
          </c:val>
          <c:smooth val="0"/>
          <c:extLst>
            <c:ext xmlns:c16="http://schemas.microsoft.com/office/drawing/2014/chart" uri="{C3380CC4-5D6E-409C-BE32-E72D297353CC}">
              <c16:uniqueId val="{00000000-415E-4747-BC15-B839ADDBFFAE}"/>
            </c:ext>
          </c:extLst>
        </c:ser>
        <c:ser>
          <c:idx val="2"/>
          <c:order val="1"/>
          <c:tx>
            <c:strRef>
              <c:f>'11'!$H$13</c:f>
              <c:strCache>
                <c:ptCount val="1"/>
                <c:pt idx="0">
                  <c:v>Non-Life</c:v>
                </c:pt>
              </c:strCache>
            </c:strRef>
          </c:tx>
          <c:spPr>
            <a:ln w="25400" cap="rnd">
              <a:solidFill>
                <a:srgbClr val="7D0532"/>
              </a:solidFill>
              <a:round/>
            </a:ln>
            <a:effectLst/>
          </c:spPr>
          <c:marker>
            <c:symbol val="none"/>
          </c:marker>
          <c:cat>
            <c:strRef>
              <c:f>'11'!$J$11:$Y$11</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'11'!$J$13:$Y$13</c:f>
              <c:numCache>
                <c:formatCode>0%</c:formatCode>
                <c:ptCount val="16"/>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1.5227830768525479</c:v>
                </c:pt>
                <c:pt idx="14">
                  <c:v>1.5761480935051098</c:v>
                </c:pt>
                <c:pt idx="15">
                  <c:v>1.5335499843321216</c:v>
                </c:pt>
              </c:numCache>
            </c:numRef>
          </c:val>
          <c:smooth val="0"/>
          <c:extLst>
            <c:ext xmlns:c16="http://schemas.microsoft.com/office/drawing/2014/chart" uri="{C3380CC4-5D6E-409C-BE32-E72D297353CC}">
              <c16:uniqueId val="{00000001-415E-4747-BC15-B839ADDBFFAE}"/>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3"/>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6277569821352E-2"/>
          <c:y val="0.77355162848024339"/>
          <c:w val="0.92855771954997857"/>
          <c:h val="0.204763666362417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'12'!$H$12</c:f>
              <c:strCache>
                <c:ptCount val="1"/>
                <c:pt idx="0">
                  <c:v>Non-Life ФО</c:v>
                </c:pt>
              </c:strCache>
            </c:strRef>
          </c:tx>
          <c:spPr>
            <a:ln w="25400" cap="rnd" cmpd="sng">
              <a:solidFill>
                <a:srgbClr val="91C864"/>
              </a:solidFill>
              <a:prstDash val="solid"/>
              <a:round/>
            </a:ln>
            <a:effectLst/>
          </c:spPr>
          <c:marker>
            <c:symbol val="none"/>
          </c:marker>
          <c:cat>
            <c:strRef>
              <c:f>'12'!$I$11:$X$11</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'12'!$I$12:$X$12</c:f>
              <c:numCache>
                <c:formatCode>0%</c:formatCode>
                <c:ptCount val="16"/>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1.6753749091196735</c:v>
                </c:pt>
                <c:pt idx="14">
                  <c:v>1.8612285970506857</c:v>
                </c:pt>
                <c:pt idx="15">
                  <c:v>1.7807102927888143</c:v>
                </c:pt>
              </c:numCache>
            </c:numRef>
          </c:val>
          <c:smooth val="0"/>
          <c:extLst>
            <c:ext xmlns:c16="http://schemas.microsoft.com/office/drawing/2014/chart" uri="{C3380CC4-5D6E-409C-BE32-E72D297353CC}">
              <c16:uniqueId val="{00000000-231B-4A3E-BFF2-2F02651E0C4E}"/>
            </c:ext>
          </c:extLst>
        </c:ser>
        <c:ser>
          <c:idx val="3"/>
          <c:order val="1"/>
          <c:tx>
            <c:strRef>
              <c:f>'12'!$H$13</c:f>
              <c:strCache>
                <c:ptCount val="1"/>
                <c:pt idx="0">
                  <c:v>Non-Life ЮО</c:v>
                </c:pt>
              </c:strCache>
            </c:strRef>
          </c:tx>
          <c:spPr>
            <a:ln w="25400" cap="rnd" cmpd="sng">
              <a:solidFill>
                <a:srgbClr val="057D46"/>
              </a:solidFill>
              <a:prstDash val="solid"/>
              <a:round/>
            </a:ln>
            <a:effectLst/>
          </c:spPr>
          <c:marker>
            <c:symbol val="none"/>
          </c:marker>
          <c:cat>
            <c:strRef>
              <c:f>'12'!$I$11:$X$11</c:f>
              <c:strCache>
                <c:ptCount val="16"/>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pt idx="15">
                  <c:v>IV.21</c:v>
                </c:pt>
              </c:strCache>
            </c:strRef>
          </c:cat>
          <c:val>
            <c:numRef>
              <c:f>'12'!$I$13:$X$13</c:f>
              <c:numCache>
                <c:formatCode>0%</c:formatCode>
                <c:ptCount val="16"/>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1.3955108832768468</c:v>
                </c:pt>
                <c:pt idx="14">
                  <c:v>1.3383711398317666</c:v>
                </c:pt>
                <c:pt idx="15">
                  <c:v>1.3199767878986226</c:v>
                </c:pt>
              </c:numCache>
            </c:numRef>
          </c:val>
          <c:smooth val="0"/>
          <c:extLst>
            <c:ext xmlns:c16="http://schemas.microsoft.com/office/drawing/2014/chart" uri="{C3380CC4-5D6E-409C-BE32-E72D297353CC}">
              <c16:uniqueId val="{00000001-231B-4A3E-BFF2-2F02651E0C4E}"/>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3"/>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'12'!$G$12</c:f>
              <c:strCache>
                <c:ptCount val="1"/>
                <c:pt idx="0">
                  <c:v>Non-Life Individuals</c:v>
                </c:pt>
              </c:strCache>
            </c:strRef>
          </c:tx>
          <c:spPr>
            <a:ln w="25400" cap="rnd" cmpd="sng">
              <a:solidFill>
                <a:srgbClr val="91C864"/>
              </a:solidFill>
              <a:prstDash val="solid"/>
              <a:round/>
            </a:ln>
            <a:effectLst/>
          </c:spPr>
          <c:marker>
            <c:symbol val="none"/>
          </c:marker>
          <c:cat>
            <c:strRef>
              <c:f>'12'!$I$10:$X$10</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'12'!$I$12:$X$12</c:f>
              <c:numCache>
                <c:formatCode>0%</c:formatCode>
                <c:ptCount val="16"/>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1.6753749091196735</c:v>
                </c:pt>
                <c:pt idx="14">
                  <c:v>1.8612285970506857</c:v>
                </c:pt>
                <c:pt idx="15">
                  <c:v>1.7807102927888143</c:v>
                </c:pt>
              </c:numCache>
            </c:numRef>
          </c:val>
          <c:smooth val="0"/>
          <c:extLst>
            <c:ext xmlns:c16="http://schemas.microsoft.com/office/drawing/2014/chart" uri="{C3380CC4-5D6E-409C-BE32-E72D297353CC}">
              <c16:uniqueId val="{00000000-E41F-4E4C-A7FA-41432A604C32}"/>
            </c:ext>
          </c:extLst>
        </c:ser>
        <c:ser>
          <c:idx val="3"/>
          <c:order val="1"/>
          <c:tx>
            <c:strRef>
              <c:f>'12'!$G$13</c:f>
              <c:strCache>
                <c:ptCount val="1"/>
                <c:pt idx="0">
                  <c:v>Non-Life LE*</c:v>
                </c:pt>
              </c:strCache>
            </c:strRef>
          </c:tx>
          <c:spPr>
            <a:ln w="25400" cap="rnd" cmpd="sng">
              <a:solidFill>
                <a:srgbClr val="057D46"/>
              </a:solidFill>
              <a:prstDash val="solid"/>
              <a:round/>
            </a:ln>
            <a:effectLst/>
          </c:spPr>
          <c:marker>
            <c:symbol val="none"/>
          </c:marker>
          <c:cat>
            <c:strRef>
              <c:f>'12'!$I$10:$X$10</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'12'!$I$13:$X$13</c:f>
              <c:numCache>
                <c:formatCode>0%</c:formatCode>
                <c:ptCount val="16"/>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1.3955108832768468</c:v>
                </c:pt>
                <c:pt idx="14">
                  <c:v>1.3383711398317666</c:v>
                </c:pt>
                <c:pt idx="15">
                  <c:v>1.3199767878986226</c:v>
                </c:pt>
              </c:numCache>
            </c:numRef>
          </c:val>
          <c:smooth val="0"/>
          <c:extLst>
            <c:ext xmlns:c16="http://schemas.microsoft.com/office/drawing/2014/chart" uri="{C3380CC4-5D6E-409C-BE32-E72D297353CC}">
              <c16:uniqueId val="{00000001-E41F-4E4C-A7FA-41432A604C32}"/>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3"/>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58860983951487E-2"/>
          <c:y val="4.9937932559811972E-2"/>
          <c:w val="0.86189421046493619"/>
          <c:h val="0.6502456004346292"/>
        </c:manualLayout>
      </c:layout>
      <c:barChart>
        <c:barDir val="col"/>
        <c:grouping val="clustered"/>
        <c:varyColors val="0"/>
        <c:ser>
          <c:idx val="3"/>
          <c:order val="3"/>
          <c:tx>
            <c:strRef>
              <c:f>'13'!$H$12</c:f>
              <c:strCache>
                <c:ptCount val="1"/>
                <c:pt idx="0">
                  <c:v>Резерв збитків, млрд грн</c:v>
                </c:pt>
              </c:strCache>
            </c:strRef>
          </c:tx>
          <c:spPr>
            <a:solidFill>
              <a:srgbClr val="91C864"/>
            </a:solidFill>
            <a:ln w="25400" cmpd="sng">
              <a:noFill/>
              <a:prstDash val="solid"/>
            </a:ln>
            <a:effectLst/>
          </c:spPr>
          <c:invertIfNegative val="0"/>
          <c:cat>
            <c:strRef>
              <c:f>'13'!$I$11:$X$11</c:f>
              <c:strCache>
                <c:ptCount val="16"/>
                <c:pt idx="0">
                  <c:v>І.18</c:v>
                </c:pt>
                <c:pt idx="2">
                  <c:v>III.18</c:v>
                </c:pt>
                <c:pt idx="4">
                  <c:v>І.19</c:v>
                </c:pt>
                <c:pt idx="6">
                  <c:v>III.19</c:v>
                </c:pt>
                <c:pt idx="8">
                  <c:v>І.20</c:v>
                </c:pt>
                <c:pt idx="10">
                  <c:v>III.20</c:v>
                </c:pt>
                <c:pt idx="12">
                  <c:v>І.21</c:v>
                </c:pt>
                <c:pt idx="15">
                  <c:v>IV.21</c:v>
                </c:pt>
              </c:strCache>
            </c:strRef>
          </c:cat>
          <c:val>
            <c:numRef>
              <c:f>'13'!$I$12:$X$12</c:f>
              <c:numCache>
                <c:formatCode>0.0</c:formatCode>
                <c:ptCount val="16"/>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4.7817028923200002</c:v>
                </c:pt>
                <c:pt idx="14">
                  <c:v>4.4280961946000001</c:v>
                </c:pt>
                <c:pt idx="15">
                  <c:v>4.38356028846</c:v>
                </c:pt>
              </c:numCache>
            </c:numRef>
          </c:val>
          <c:extLst>
            <c:ext xmlns:c16="http://schemas.microsoft.com/office/drawing/2014/chart" uri="{C3380CC4-5D6E-409C-BE32-E72D297353CC}">
              <c16:uniqueId val="{00000000-DF5F-4B2E-B281-E13AA2F8646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'13'!$I$11:$X$11</c:f>
              <c:strCache>
                <c:ptCount val="16"/>
                <c:pt idx="0">
                  <c:v>І.18</c:v>
                </c:pt>
                <c:pt idx="2">
                  <c:v>III.18</c:v>
                </c:pt>
                <c:pt idx="4">
                  <c:v>І.19</c:v>
                </c:pt>
                <c:pt idx="6">
                  <c:v>III.19</c:v>
                </c:pt>
                <c:pt idx="8">
                  <c:v>І.20</c:v>
                </c:pt>
                <c:pt idx="10">
                  <c:v>III.20</c:v>
                </c:pt>
                <c:pt idx="12">
                  <c:v>І.21</c:v>
                </c:pt>
                <c:pt idx="15">
                  <c:v>IV.21</c:v>
                </c:pt>
              </c:strCache>
            </c:strRef>
          </c:cat>
          <c:val>
            <c:numRef>
              <c:f>'13'!$I$13:$X$13</c:f>
              <c:numCache>
                <c:formatCode>0.0%</c:formatCode>
                <c:ptCount val="16"/>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0.61942478187985739</c:v>
                </c:pt>
                <c:pt idx="14">
                  <c:v>0.65937081205579373</c:v>
                </c:pt>
                <c:pt idx="15">
                  <c:v>0.65851585512529298</c:v>
                </c:pt>
              </c:numCache>
            </c:numRef>
          </c:val>
          <c:smooth val="0"/>
          <c:extLst>
            <c:ext xmlns:c16="http://schemas.microsoft.com/office/drawing/2014/chart" uri="{C3380CC4-5D6E-409C-BE32-E72D297353CC}">
              <c16:uniqueId val="{00000001-DF5F-4B2E-B281-E13AA2F86461}"/>
            </c:ext>
          </c:extLst>
        </c:ser>
        <c:ser>
          <c:idx val="1"/>
          <c:order val="1"/>
          <c:tx>
            <c:strRef>
              <c:f>'13'!$H$14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'13'!$I$11:$X$11</c:f>
              <c:strCache>
                <c:ptCount val="16"/>
                <c:pt idx="0">
                  <c:v>І.18</c:v>
                </c:pt>
                <c:pt idx="2">
                  <c:v>III.18</c:v>
                </c:pt>
                <c:pt idx="4">
                  <c:v>І.19</c:v>
                </c:pt>
                <c:pt idx="6">
                  <c:v>III.19</c:v>
                </c:pt>
                <c:pt idx="8">
                  <c:v>І.20</c:v>
                </c:pt>
                <c:pt idx="10">
                  <c:v>III.20</c:v>
                </c:pt>
                <c:pt idx="12">
                  <c:v>І.21</c:v>
                </c:pt>
                <c:pt idx="15">
                  <c:v>IV.21</c:v>
                </c:pt>
              </c:strCache>
            </c:strRef>
          </c:cat>
          <c:val>
            <c:numRef>
              <c:f>'13'!$I$14:$X$14</c:f>
              <c:numCache>
                <c:formatCode>0.0%</c:formatCode>
                <c:ptCount val="16"/>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1.5811850175565283</c:v>
                </c:pt>
                <c:pt idx="14">
                  <c:v>1.6804318917851579</c:v>
                </c:pt>
                <c:pt idx="15">
                  <c:v>1.506292495997285</c:v>
                </c:pt>
              </c:numCache>
            </c:numRef>
          </c:val>
          <c:smooth val="0"/>
          <c:extLst>
            <c:ext xmlns:c16="http://schemas.microsoft.com/office/drawing/2014/chart" uri="{C3380CC4-5D6E-409C-BE32-E72D297353CC}">
              <c16:uniqueId val="{00000002-DF5F-4B2E-B281-E13AA2F86461}"/>
            </c:ext>
          </c:extLst>
        </c:ser>
        <c:ser>
          <c:idx val="2"/>
          <c:order val="2"/>
          <c:tx>
            <c:strRef>
              <c:f>'13'!$H$15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'13'!$I$11:$X$11</c:f>
              <c:strCache>
                <c:ptCount val="16"/>
                <c:pt idx="0">
                  <c:v>І.18</c:v>
                </c:pt>
                <c:pt idx="2">
                  <c:v>III.18</c:v>
                </c:pt>
                <c:pt idx="4">
                  <c:v>І.19</c:v>
                </c:pt>
                <c:pt idx="6">
                  <c:v>III.19</c:v>
                </c:pt>
                <c:pt idx="8">
                  <c:v>І.20</c:v>
                </c:pt>
                <c:pt idx="10">
                  <c:v>III.20</c:v>
                </c:pt>
                <c:pt idx="12">
                  <c:v>І.21</c:v>
                </c:pt>
                <c:pt idx="15">
                  <c:v>IV.21</c:v>
                </c:pt>
              </c:strCache>
            </c:strRef>
          </c:cat>
          <c:val>
            <c:numRef>
              <c:f>'13'!$I$15:$X$15</c:f>
              <c:numCache>
                <c:formatCode>0.0%</c:formatCode>
                <c:ptCount val="16"/>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0.11481339280659336</c:v>
                </c:pt>
                <c:pt idx="14">
                  <c:v>0.1011768814481139</c:v>
                </c:pt>
                <c:pt idx="15">
                  <c:v>0.107824539165049</c:v>
                </c:pt>
              </c:numCache>
            </c:numRef>
          </c:val>
          <c:smooth val="0"/>
          <c:extLst>
            <c:ext xmlns:c16="http://schemas.microsoft.com/office/drawing/2014/chart" uri="{C3380CC4-5D6E-409C-BE32-E72D297353CC}">
              <c16:uniqueId val="{00000003-DF5F-4B2E-B281-E13AA2F86461}"/>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0699244468683158E-3"/>
          <c:y val="0.78700000614337406"/>
          <c:w val="0.92911482282379965"/>
          <c:h val="0.210128844106617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17297780257502E-2"/>
          <c:y val="4.9938083152487094E-2"/>
          <c:w val="0.85822537622648487"/>
          <c:h val="0.6502456004346292"/>
        </c:manualLayout>
      </c:layout>
      <c:barChart>
        <c:barDir val="col"/>
        <c:grouping val="clustered"/>
        <c:varyColors val="0"/>
        <c:ser>
          <c:idx val="3"/>
          <c:order val="3"/>
          <c:tx>
            <c:strRef>
              <c:f>'13'!$G$12</c:f>
              <c:strCache>
                <c:ptCount val="1"/>
                <c:pt idx="0">
                  <c:v>Loss reserves, UAH billions</c:v>
                </c:pt>
              </c:strCache>
            </c:strRef>
          </c:tx>
          <c:spPr>
            <a:solidFill>
              <a:srgbClr val="91C864"/>
            </a:solidFill>
            <a:ln w="25400" cmpd="sng">
              <a:noFill/>
              <a:prstDash val="solid"/>
            </a:ln>
            <a:effectLst/>
          </c:spPr>
          <c:invertIfNegative val="0"/>
          <c:cat>
            <c:strRef>
              <c:f>'13'!$I$10:$X$10</c:f>
              <c:strCache>
                <c:ptCount val="16"/>
                <c:pt idx="0">
                  <c:v>Q1.18</c:v>
                </c:pt>
                <c:pt idx="2">
                  <c:v>Q3.18</c:v>
                </c:pt>
                <c:pt idx="4">
                  <c:v>Q1.19</c:v>
                </c:pt>
                <c:pt idx="6">
                  <c:v>Q3.19</c:v>
                </c:pt>
                <c:pt idx="8">
                  <c:v>Q1.20</c:v>
                </c:pt>
                <c:pt idx="10">
                  <c:v>Q3.20</c:v>
                </c:pt>
                <c:pt idx="12">
                  <c:v>Q1.21</c:v>
                </c:pt>
                <c:pt idx="15">
                  <c:v>Q4.21</c:v>
                </c:pt>
              </c:strCache>
            </c:strRef>
          </c:cat>
          <c:val>
            <c:numRef>
              <c:f>'13'!$I$12:$X$12</c:f>
              <c:numCache>
                <c:formatCode>0.0</c:formatCode>
                <c:ptCount val="16"/>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4.7817028923200002</c:v>
                </c:pt>
                <c:pt idx="14">
                  <c:v>4.4280961946000001</c:v>
                </c:pt>
                <c:pt idx="15">
                  <c:v>4.38356028846</c:v>
                </c:pt>
              </c:numCache>
            </c:numRef>
          </c:val>
          <c:extLst>
            <c:ext xmlns:c16="http://schemas.microsoft.com/office/drawing/2014/chart" uri="{C3380CC4-5D6E-409C-BE32-E72D297353CC}">
              <c16:uniqueId val="{00000000-1B7E-400A-8268-7CC2743A9610}"/>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5400" cap="rnd" cmpd="sng">
              <a:solidFill>
                <a:srgbClr val="057D46"/>
              </a:solidFill>
              <a:prstDash val="solid"/>
              <a:round/>
            </a:ln>
            <a:effectLst/>
          </c:spPr>
          <c:marker>
            <c:symbol val="none"/>
          </c:marker>
          <c:cat>
            <c:strRef>
              <c:f>'13'!$I$10:$W$10</c:f>
              <c:strCache>
                <c:ptCount val="13"/>
                <c:pt idx="0">
                  <c:v>Q1.18</c:v>
                </c:pt>
                <c:pt idx="2">
                  <c:v>Q3.18</c:v>
                </c:pt>
                <c:pt idx="4">
                  <c:v>Q1.19</c:v>
                </c:pt>
                <c:pt idx="6">
                  <c:v>Q3.19</c:v>
                </c:pt>
                <c:pt idx="8">
                  <c:v>Q1.20</c:v>
                </c:pt>
                <c:pt idx="10">
                  <c:v>Q3.20</c:v>
                </c:pt>
                <c:pt idx="12">
                  <c:v>Q1.21</c:v>
                </c:pt>
              </c:strCache>
            </c:strRef>
          </c:cat>
          <c:val>
            <c:numRef>
              <c:f>'13'!$I$13:$X$13</c:f>
              <c:numCache>
                <c:formatCode>0.0%</c:formatCode>
                <c:ptCount val="16"/>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0.61942478187985739</c:v>
                </c:pt>
                <c:pt idx="14">
                  <c:v>0.65937081205579373</c:v>
                </c:pt>
                <c:pt idx="15">
                  <c:v>0.65851585512529298</c:v>
                </c:pt>
              </c:numCache>
            </c:numRef>
          </c:val>
          <c:smooth val="0"/>
          <c:extLst>
            <c:ext xmlns:c16="http://schemas.microsoft.com/office/drawing/2014/chart" uri="{C3380CC4-5D6E-409C-BE32-E72D297353CC}">
              <c16:uniqueId val="{00000001-1B7E-400A-8268-7CC2743A9610}"/>
            </c:ext>
          </c:extLst>
        </c:ser>
        <c:ser>
          <c:idx val="1"/>
          <c:order val="1"/>
          <c:tx>
            <c:strRef>
              <c:f>'13'!$G$14</c:f>
              <c:strCache>
                <c:ptCount val="1"/>
                <c:pt idx="0">
                  <c:v>Loss reserves to net claims ratio (r.h.s.)</c:v>
                </c:pt>
              </c:strCache>
            </c:strRef>
          </c:tx>
          <c:spPr>
            <a:ln w="25400" cap="rnd" cmpd="sng">
              <a:solidFill>
                <a:srgbClr val="DC4B64"/>
              </a:solidFill>
              <a:prstDash val="solid"/>
              <a:round/>
            </a:ln>
            <a:effectLst/>
          </c:spPr>
          <c:marker>
            <c:symbol val="none"/>
          </c:marker>
          <c:cat>
            <c:strRef>
              <c:f>'13'!$I$10:$W$10</c:f>
              <c:strCache>
                <c:ptCount val="13"/>
                <c:pt idx="0">
                  <c:v>Q1.18</c:v>
                </c:pt>
                <c:pt idx="2">
                  <c:v>Q3.18</c:v>
                </c:pt>
                <c:pt idx="4">
                  <c:v>Q1.19</c:v>
                </c:pt>
                <c:pt idx="6">
                  <c:v>Q3.19</c:v>
                </c:pt>
                <c:pt idx="8">
                  <c:v>Q1.20</c:v>
                </c:pt>
                <c:pt idx="10">
                  <c:v>Q3.20</c:v>
                </c:pt>
                <c:pt idx="12">
                  <c:v>Q1.21</c:v>
                </c:pt>
              </c:strCache>
            </c:strRef>
          </c:cat>
          <c:val>
            <c:numRef>
              <c:f>'13'!$I$14:$X$14</c:f>
              <c:numCache>
                <c:formatCode>0.0%</c:formatCode>
                <c:ptCount val="16"/>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1.5811850175565283</c:v>
                </c:pt>
                <c:pt idx="14">
                  <c:v>1.6804318917851579</c:v>
                </c:pt>
                <c:pt idx="15">
                  <c:v>1.506292495997285</c:v>
                </c:pt>
              </c:numCache>
            </c:numRef>
          </c:val>
          <c:smooth val="0"/>
          <c:extLst>
            <c:ext xmlns:c16="http://schemas.microsoft.com/office/drawing/2014/chart" uri="{C3380CC4-5D6E-409C-BE32-E72D297353CC}">
              <c16:uniqueId val="{00000002-1B7E-400A-8268-7CC2743A9610}"/>
            </c:ext>
          </c:extLst>
        </c:ser>
        <c:ser>
          <c:idx val="2"/>
          <c:order val="2"/>
          <c:tx>
            <c:strRef>
              <c:f>'13'!$G$15</c:f>
              <c:strCache>
                <c:ptCount val="1"/>
                <c:pt idx="0">
                  <c:v>Share of IBNR in loss reserves (r.h.s.)</c:v>
                </c:pt>
              </c:strCache>
            </c:strRef>
          </c:tx>
          <c:spPr>
            <a:ln w="25400" cap="rnd" cmpd="sng">
              <a:solidFill>
                <a:srgbClr val="7D0532"/>
              </a:solidFill>
              <a:prstDash val="solid"/>
              <a:round/>
            </a:ln>
            <a:effectLst/>
          </c:spPr>
          <c:marker>
            <c:symbol val="none"/>
          </c:marker>
          <c:cat>
            <c:strRef>
              <c:f>'13'!$I$10:$W$10</c:f>
              <c:strCache>
                <c:ptCount val="13"/>
                <c:pt idx="0">
                  <c:v>Q1.18</c:v>
                </c:pt>
                <c:pt idx="2">
                  <c:v>Q3.18</c:v>
                </c:pt>
                <c:pt idx="4">
                  <c:v>Q1.19</c:v>
                </c:pt>
                <c:pt idx="6">
                  <c:v>Q3.19</c:v>
                </c:pt>
                <c:pt idx="8">
                  <c:v>Q1.20</c:v>
                </c:pt>
                <c:pt idx="10">
                  <c:v>Q3.20</c:v>
                </c:pt>
                <c:pt idx="12">
                  <c:v>Q1.21</c:v>
                </c:pt>
              </c:strCache>
            </c:strRef>
          </c:cat>
          <c:val>
            <c:numRef>
              <c:f>'13'!$I$15:$X$15</c:f>
              <c:numCache>
                <c:formatCode>0.0%</c:formatCode>
                <c:ptCount val="16"/>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0.11481339280659336</c:v>
                </c:pt>
                <c:pt idx="14">
                  <c:v>0.1011768814481139</c:v>
                </c:pt>
                <c:pt idx="15">
                  <c:v>0.107824539165049</c:v>
                </c:pt>
              </c:numCache>
            </c:numRef>
          </c:val>
          <c:smooth val="0"/>
          <c:extLst>
            <c:ext xmlns:c16="http://schemas.microsoft.com/office/drawing/2014/chart" uri="{C3380CC4-5D6E-409C-BE32-E72D297353CC}">
              <c16:uniqueId val="{00000003-1B7E-400A-8268-7CC2743A9610}"/>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0699244468683158E-3"/>
          <c:y val="0.78700000614337406"/>
          <c:w val="0.92911482282379965"/>
          <c:h val="0.210128844106617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508624410376E-2"/>
          <c:y val="4.980463331382351E-2"/>
          <c:w val="0.8027051741242569"/>
          <c:h val="0.65488910329971306"/>
        </c:manualLayout>
      </c:layout>
      <c:barChart>
        <c:barDir val="col"/>
        <c:grouping val="clustered"/>
        <c:varyColors val="0"/>
        <c:ser>
          <c:idx val="3"/>
          <c:order val="3"/>
          <c:tx>
            <c:strRef>
              <c:f>'14'!$H$12</c:f>
              <c:strCache>
                <c:ptCount val="1"/>
                <c:pt idx="0">
                  <c:v>Резерв збитків, млрд грн</c:v>
                </c:pt>
              </c:strCache>
            </c:strRef>
          </c:tx>
          <c:spPr>
            <a:solidFill>
              <a:srgbClr val="91C864"/>
            </a:solidFill>
            <a:ln w="25400" cmpd="sng">
              <a:noFill/>
              <a:prstDash val="solid"/>
            </a:ln>
            <a:effectLst/>
          </c:spPr>
          <c:invertIfNegative val="0"/>
          <c:cat>
            <c:strRef>
              <c:f>'14'!$I$11:$X$11</c:f>
              <c:strCache>
                <c:ptCount val="16"/>
                <c:pt idx="0">
                  <c:v>І.18</c:v>
                </c:pt>
                <c:pt idx="2">
                  <c:v>III.18</c:v>
                </c:pt>
                <c:pt idx="4">
                  <c:v>І.19</c:v>
                </c:pt>
                <c:pt idx="6">
                  <c:v>III.19</c:v>
                </c:pt>
                <c:pt idx="8">
                  <c:v>І.20</c:v>
                </c:pt>
                <c:pt idx="10">
                  <c:v>III.20</c:v>
                </c:pt>
                <c:pt idx="12">
                  <c:v>І.21</c:v>
                </c:pt>
                <c:pt idx="15">
                  <c:v>IV.21</c:v>
                </c:pt>
              </c:strCache>
            </c:strRef>
          </c:cat>
          <c:val>
            <c:numRef>
              <c:f>'14'!$I$12:$X$12</c:f>
              <c:numCache>
                <c:formatCode>0.0</c:formatCode>
                <c:ptCount val="16"/>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3.8156096433500002</c:v>
                </c:pt>
                <c:pt idx="14">
                  <c:v>3.8537176147399999</c:v>
                </c:pt>
                <c:pt idx="15">
                  <c:v>3.8830579620100001</c:v>
                </c:pt>
              </c:numCache>
            </c:numRef>
          </c:val>
          <c:extLst>
            <c:ext xmlns:c16="http://schemas.microsoft.com/office/drawing/2014/chart" uri="{C3380CC4-5D6E-409C-BE32-E72D297353CC}">
              <c16:uniqueId val="{00000000-D66A-4F66-8D4D-15475C61CFFD}"/>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'14'!$I$11:$X$11</c:f>
              <c:strCache>
                <c:ptCount val="16"/>
                <c:pt idx="0">
                  <c:v>І.18</c:v>
                </c:pt>
                <c:pt idx="2">
                  <c:v>III.18</c:v>
                </c:pt>
                <c:pt idx="4">
                  <c:v>І.19</c:v>
                </c:pt>
                <c:pt idx="6">
                  <c:v>III.19</c:v>
                </c:pt>
                <c:pt idx="8">
                  <c:v>І.20</c:v>
                </c:pt>
                <c:pt idx="10">
                  <c:v>III.20</c:v>
                </c:pt>
                <c:pt idx="12">
                  <c:v>І.21</c:v>
                </c:pt>
                <c:pt idx="15">
                  <c:v>IV.21</c:v>
                </c:pt>
              </c:strCache>
            </c:strRef>
          </c:cat>
          <c:val>
            <c:numRef>
              <c:f>'14'!$I$13:$X$13</c:f>
              <c:numCache>
                <c:formatCode>0.0%</c:formatCode>
                <c:ptCount val="16"/>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1.6216786505792009</c:v>
                </c:pt>
                <c:pt idx="14">
                  <c:v>1.606079453338332</c:v>
                </c:pt>
                <c:pt idx="15">
                  <c:v>1.5503368982592221</c:v>
                </c:pt>
              </c:numCache>
            </c:numRef>
          </c:val>
          <c:smooth val="0"/>
          <c:extLst>
            <c:ext xmlns:c16="http://schemas.microsoft.com/office/drawing/2014/chart" uri="{C3380CC4-5D6E-409C-BE32-E72D297353CC}">
              <c16:uniqueId val="{00000001-D66A-4F66-8D4D-15475C61CFFD}"/>
            </c:ext>
          </c:extLst>
        </c:ser>
        <c:ser>
          <c:idx val="1"/>
          <c:order val="1"/>
          <c:tx>
            <c:strRef>
              <c:f>'14'!$H$14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'14'!$I$11:$X$11</c:f>
              <c:strCache>
                <c:ptCount val="16"/>
                <c:pt idx="0">
                  <c:v>І.18</c:v>
                </c:pt>
                <c:pt idx="2">
                  <c:v>III.18</c:v>
                </c:pt>
                <c:pt idx="4">
                  <c:v>І.19</c:v>
                </c:pt>
                <c:pt idx="6">
                  <c:v>III.19</c:v>
                </c:pt>
                <c:pt idx="8">
                  <c:v>І.20</c:v>
                </c:pt>
                <c:pt idx="10">
                  <c:v>III.20</c:v>
                </c:pt>
                <c:pt idx="12">
                  <c:v>І.21</c:v>
                </c:pt>
                <c:pt idx="15">
                  <c:v>IV.21</c:v>
                </c:pt>
              </c:strCache>
            </c:strRef>
          </c:cat>
          <c:val>
            <c:numRef>
              <c:f>'14'!$I$14:$X$14</c:f>
              <c:numCache>
                <c:formatCode>0.0%</c:formatCode>
                <c:ptCount val="16"/>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4.0001363542038249</c:v>
                </c:pt>
                <c:pt idx="14">
                  <c:v>4.0585606023777734</c:v>
                </c:pt>
                <c:pt idx="15">
                  <c:v>3.8232944471739732</c:v>
                </c:pt>
              </c:numCache>
            </c:numRef>
          </c:val>
          <c:smooth val="0"/>
          <c:extLst>
            <c:ext xmlns:c16="http://schemas.microsoft.com/office/drawing/2014/chart" uri="{C3380CC4-5D6E-409C-BE32-E72D297353CC}">
              <c16:uniqueId val="{00000002-D66A-4F66-8D4D-15475C61CFFD}"/>
            </c:ext>
          </c:extLst>
        </c:ser>
        <c:ser>
          <c:idx val="2"/>
          <c:order val="2"/>
          <c:tx>
            <c:strRef>
              <c:f>'14'!$H$15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'14'!$I$11:$X$11</c:f>
              <c:strCache>
                <c:ptCount val="16"/>
                <c:pt idx="0">
                  <c:v>І.18</c:v>
                </c:pt>
                <c:pt idx="2">
                  <c:v>III.18</c:v>
                </c:pt>
                <c:pt idx="4">
                  <c:v>І.19</c:v>
                </c:pt>
                <c:pt idx="6">
                  <c:v>III.19</c:v>
                </c:pt>
                <c:pt idx="8">
                  <c:v>І.20</c:v>
                </c:pt>
                <c:pt idx="10">
                  <c:v>III.20</c:v>
                </c:pt>
                <c:pt idx="12">
                  <c:v>І.21</c:v>
                </c:pt>
                <c:pt idx="15">
                  <c:v>IV.21</c:v>
                </c:pt>
              </c:strCache>
            </c:strRef>
          </c:cat>
          <c:val>
            <c:numRef>
              <c:f>'14'!$I$15:$X$15</c:f>
              <c:numCache>
                <c:formatCode>0.0%</c:formatCode>
                <c:ptCount val="16"/>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0.30631253285277771</c:v>
                </c:pt>
                <c:pt idx="14">
                  <c:v>0.29977900273113811</c:v>
                </c:pt>
                <c:pt idx="15">
                  <c:v>0.30046547286656428</c:v>
                </c:pt>
              </c:numCache>
            </c:numRef>
          </c:val>
          <c:smooth val="0"/>
          <c:extLst>
            <c:ext xmlns:c16="http://schemas.microsoft.com/office/drawing/2014/chart" uri="{C3380CC4-5D6E-409C-BE32-E72D297353CC}">
              <c16:uniqueId val="{00000003-D66A-4F66-8D4D-15475C61CFFD}"/>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8993921192131911"/>
          <c:w val="0.92806243803646682"/>
          <c:h val="0.210060788078680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508624410376E-2"/>
          <c:y val="4.980463331382351E-2"/>
          <c:w val="0.8027051741242569"/>
          <c:h val="0.65488910329971306"/>
        </c:manualLayout>
      </c:layout>
      <c:barChart>
        <c:barDir val="col"/>
        <c:grouping val="clustered"/>
        <c:varyColors val="0"/>
        <c:ser>
          <c:idx val="3"/>
          <c:order val="3"/>
          <c:tx>
            <c:strRef>
              <c:f>'14'!$G$12</c:f>
              <c:strCache>
                <c:ptCount val="1"/>
                <c:pt idx="0">
                  <c:v>Loss reserves, UAH billions</c:v>
                </c:pt>
              </c:strCache>
            </c:strRef>
          </c:tx>
          <c:spPr>
            <a:solidFill>
              <a:srgbClr val="91C864"/>
            </a:solidFill>
            <a:ln w="25400" cmpd="sng">
              <a:noFill/>
              <a:prstDash val="solid"/>
            </a:ln>
            <a:effectLst/>
          </c:spPr>
          <c:invertIfNegative val="0"/>
          <c:cat>
            <c:strRef>
              <c:f>'14'!$I$10:$X$10</c:f>
              <c:strCache>
                <c:ptCount val="16"/>
                <c:pt idx="0">
                  <c:v>Q1.18</c:v>
                </c:pt>
                <c:pt idx="2">
                  <c:v>Q3.18</c:v>
                </c:pt>
                <c:pt idx="4">
                  <c:v>Q1.19</c:v>
                </c:pt>
                <c:pt idx="6">
                  <c:v>Q3.19</c:v>
                </c:pt>
                <c:pt idx="8">
                  <c:v>Q1.20</c:v>
                </c:pt>
                <c:pt idx="10">
                  <c:v>Q3.20</c:v>
                </c:pt>
                <c:pt idx="12">
                  <c:v>Q1.21</c:v>
                </c:pt>
                <c:pt idx="15">
                  <c:v>Q4.21</c:v>
                </c:pt>
              </c:strCache>
            </c:strRef>
          </c:cat>
          <c:val>
            <c:numRef>
              <c:f>'14'!$I$12:$X$12</c:f>
              <c:numCache>
                <c:formatCode>0.0</c:formatCode>
                <c:ptCount val="16"/>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3.8156096433500002</c:v>
                </c:pt>
                <c:pt idx="14">
                  <c:v>3.8537176147399999</c:v>
                </c:pt>
                <c:pt idx="15">
                  <c:v>3.8830579620100001</c:v>
                </c:pt>
              </c:numCache>
            </c:numRef>
          </c:val>
          <c:extLst>
            <c:ext xmlns:c16="http://schemas.microsoft.com/office/drawing/2014/chart" uri="{C3380CC4-5D6E-409C-BE32-E72D297353CC}">
              <c16:uniqueId val="{00000000-6C1C-48DE-A30C-450E6026B9E7}"/>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5400" cap="rnd" cmpd="sng">
              <a:solidFill>
                <a:srgbClr val="057D46"/>
              </a:solidFill>
              <a:prstDash val="solid"/>
              <a:round/>
            </a:ln>
            <a:effectLst/>
          </c:spPr>
          <c:marker>
            <c:symbol val="none"/>
          </c:marker>
          <c:cat>
            <c:strRef>
              <c:f>'14'!$I$10:$X$10</c:f>
              <c:strCache>
                <c:ptCount val="16"/>
                <c:pt idx="0">
                  <c:v>Q1.18</c:v>
                </c:pt>
                <c:pt idx="2">
                  <c:v>Q3.18</c:v>
                </c:pt>
                <c:pt idx="4">
                  <c:v>Q1.19</c:v>
                </c:pt>
                <c:pt idx="6">
                  <c:v>Q3.19</c:v>
                </c:pt>
                <c:pt idx="8">
                  <c:v>Q1.20</c:v>
                </c:pt>
                <c:pt idx="10">
                  <c:v>Q3.20</c:v>
                </c:pt>
                <c:pt idx="12">
                  <c:v>Q1.21</c:v>
                </c:pt>
                <c:pt idx="15">
                  <c:v>Q4.21</c:v>
                </c:pt>
              </c:strCache>
            </c:strRef>
          </c:cat>
          <c:val>
            <c:numRef>
              <c:f>'14'!$I$13:$X$13</c:f>
              <c:numCache>
                <c:formatCode>0.0%</c:formatCode>
                <c:ptCount val="16"/>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1.6216786505792009</c:v>
                </c:pt>
                <c:pt idx="14">
                  <c:v>1.606079453338332</c:v>
                </c:pt>
                <c:pt idx="15">
                  <c:v>1.5503368982592221</c:v>
                </c:pt>
              </c:numCache>
            </c:numRef>
          </c:val>
          <c:smooth val="0"/>
          <c:extLst>
            <c:ext xmlns:c16="http://schemas.microsoft.com/office/drawing/2014/chart" uri="{C3380CC4-5D6E-409C-BE32-E72D297353CC}">
              <c16:uniqueId val="{00000001-6C1C-48DE-A30C-450E6026B9E7}"/>
            </c:ext>
          </c:extLst>
        </c:ser>
        <c:ser>
          <c:idx val="1"/>
          <c:order val="1"/>
          <c:tx>
            <c:strRef>
              <c:f>'14'!$G$14</c:f>
              <c:strCache>
                <c:ptCount val="1"/>
                <c:pt idx="0">
                  <c:v>Loss reserves to net claims ratio (r.h.s.)</c:v>
                </c:pt>
              </c:strCache>
            </c:strRef>
          </c:tx>
          <c:spPr>
            <a:ln w="25400" cap="rnd" cmpd="sng">
              <a:solidFill>
                <a:srgbClr val="DC4B64"/>
              </a:solidFill>
              <a:prstDash val="solid"/>
              <a:round/>
            </a:ln>
            <a:effectLst/>
          </c:spPr>
          <c:marker>
            <c:symbol val="none"/>
          </c:marker>
          <c:cat>
            <c:strRef>
              <c:f>'14'!$I$10:$X$10</c:f>
              <c:strCache>
                <c:ptCount val="16"/>
                <c:pt idx="0">
                  <c:v>Q1.18</c:v>
                </c:pt>
                <c:pt idx="2">
                  <c:v>Q3.18</c:v>
                </c:pt>
                <c:pt idx="4">
                  <c:v>Q1.19</c:v>
                </c:pt>
                <c:pt idx="6">
                  <c:v>Q3.19</c:v>
                </c:pt>
                <c:pt idx="8">
                  <c:v>Q1.20</c:v>
                </c:pt>
                <c:pt idx="10">
                  <c:v>Q3.20</c:v>
                </c:pt>
                <c:pt idx="12">
                  <c:v>Q1.21</c:v>
                </c:pt>
                <c:pt idx="15">
                  <c:v>Q4.21</c:v>
                </c:pt>
              </c:strCache>
            </c:strRef>
          </c:cat>
          <c:val>
            <c:numRef>
              <c:f>'14'!$I$14:$X$14</c:f>
              <c:numCache>
                <c:formatCode>0.0%</c:formatCode>
                <c:ptCount val="16"/>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4.0001363542038249</c:v>
                </c:pt>
                <c:pt idx="14">
                  <c:v>4.0585606023777734</c:v>
                </c:pt>
                <c:pt idx="15">
                  <c:v>3.8232944471739732</c:v>
                </c:pt>
              </c:numCache>
            </c:numRef>
          </c:val>
          <c:smooth val="0"/>
          <c:extLst>
            <c:ext xmlns:c16="http://schemas.microsoft.com/office/drawing/2014/chart" uri="{C3380CC4-5D6E-409C-BE32-E72D297353CC}">
              <c16:uniqueId val="{00000002-6C1C-48DE-A30C-450E6026B9E7}"/>
            </c:ext>
          </c:extLst>
        </c:ser>
        <c:ser>
          <c:idx val="2"/>
          <c:order val="2"/>
          <c:tx>
            <c:strRef>
              <c:f>'14'!$G$15</c:f>
              <c:strCache>
                <c:ptCount val="1"/>
                <c:pt idx="0">
                  <c:v>Share of IBNR in loss reserves (r.h.s.)</c:v>
                </c:pt>
              </c:strCache>
            </c:strRef>
          </c:tx>
          <c:spPr>
            <a:ln w="25400" cap="rnd" cmpd="sng">
              <a:solidFill>
                <a:srgbClr val="7D0532"/>
              </a:solidFill>
              <a:prstDash val="solid"/>
              <a:round/>
            </a:ln>
            <a:effectLst/>
          </c:spPr>
          <c:marker>
            <c:symbol val="none"/>
          </c:marker>
          <c:cat>
            <c:strRef>
              <c:f>'14'!$I$10:$X$10</c:f>
              <c:strCache>
                <c:ptCount val="16"/>
                <c:pt idx="0">
                  <c:v>Q1.18</c:v>
                </c:pt>
                <c:pt idx="2">
                  <c:v>Q3.18</c:v>
                </c:pt>
                <c:pt idx="4">
                  <c:v>Q1.19</c:v>
                </c:pt>
                <c:pt idx="6">
                  <c:v>Q3.19</c:v>
                </c:pt>
                <c:pt idx="8">
                  <c:v>Q1.20</c:v>
                </c:pt>
                <c:pt idx="10">
                  <c:v>Q3.20</c:v>
                </c:pt>
                <c:pt idx="12">
                  <c:v>Q1.21</c:v>
                </c:pt>
                <c:pt idx="15">
                  <c:v>Q4.21</c:v>
                </c:pt>
              </c:strCache>
            </c:strRef>
          </c:cat>
          <c:val>
            <c:numRef>
              <c:f>'14'!$I$15:$X$15</c:f>
              <c:numCache>
                <c:formatCode>0.0%</c:formatCode>
                <c:ptCount val="16"/>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0.30631253285277771</c:v>
                </c:pt>
                <c:pt idx="14">
                  <c:v>0.29977900273113811</c:v>
                </c:pt>
                <c:pt idx="15">
                  <c:v>0.30046547286656428</c:v>
                </c:pt>
              </c:numCache>
            </c:numRef>
          </c:val>
          <c:smooth val="0"/>
          <c:extLst>
            <c:ext xmlns:c16="http://schemas.microsoft.com/office/drawing/2014/chart" uri="{C3380CC4-5D6E-409C-BE32-E72D297353CC}">
              <c16:uniqueId val="{00000003-6C1C-48DE-A30C-450E6026B9E7}"/>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8993921192131911"/>
          <c:w val="0.92806243803646682"/>
          <c:h val="0.210060788078680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'15'!$I$16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'15'!$J$15:$Y$15</c:f>
              <c:strCache>
                <c:ptCount val="16"/>
                <c:pt idx="0">
                  <c:v>І.18</c:v>
                </c:pt>
                <c:pt idx="2">
                  <c:v>III.18</c:v>
                </c:pt>
                <c:pt idx="4">
                  <c:v>І.19</c:v>
                </c:pt>
                <c:pt idx="6">
                  <c:v>III.19</c:v>
                </c:pt>
                <c:pt idx="8">
                  <c:v>І.20</c:v>
                </c:pt>
                <c:pt idx="10">
                  <c:v>III.20</c:v>
                </c:pt>
                <c:pt idx="12">
                  <c:v>І.21</c:v>
                </c:pt>
                <c:pt idx="15">
                  <c:v>IV.21</c:v>
                </c:pt>
              </c:strCache>
            </c:strRef>
          </c:cat>
          <c:val>
            <c:numRef>
              <c:f>'15'!$J$16:$Y$16</c:f>
              <c:numCache>
                <c:formatCode>0%</c:formatCode>
                <c:ptCount val="16"/>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0.25135266662508388</c:v>
                </c:pt>
                <c:pt idx="14">
                  <c:v>0.2266245966130391</c:v>
                </c:pt>
                <c:pt idx="15">
                  <c:v>0.27113111599467282</c:v>
                </c:pt>
              </c:numCache>
            </c:numRef>
          </c:val>
          <c:extLst>
            <c:ext xmlns:c16="http://schemas.microsoft.com/office/drawing/2014/chart" uri="{C3380CC4-5D6E-409C-BE32-E72D297353CC}">
              <c16:uniqueId val="{00000000-0905-4A42-9F9F-6AEBE110E100}"/>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'15'!$I$18</c:f>
              <c:strCache>
                <c:ptCount val="1"/>
                <c:pt idx="0">
                  <c:v>Loss ratio добровільного страхування</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0905-4A42-9F9F-6AEBE110E10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0905-4A42-9F9F-6AEBE110E10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0905-4A42-9F9F-6AEBE110E100}"/>
              </c:ext>
            </c:extLst>
          </c:dPt>
          <c:cat>
            <c:strRef>
              <c:f>'15'!$J$15:$Y$15</c:f>
              <c:strCache>
                <c:ptCount val="16"/>
                <c:pt idx="0">
                  <c:v>І.18</c:v>
                </c:pt>
                <c:pt idx="2">
                  <c:v>III.18</c:v>
                </c:pt>
                <c:pt idx="4">
                  <c:v>І.19</c:v>
                </c:pt>
                <c:pt idx="6">
                  <c:v>III.19</c:v>
                </c:pt>
                <c:pt idx="8">
                  <c:v>І.20</c:v>
                </c:pt>
                <c:pt idx="10">
                  <c:v>III.20</c:v>
                </c:pt>
                <c:pt idx="12">
                  <c:v>І.21</c:v>
                </c:pt>
                <c:pt idx="15">
                  <c:v>IV.21</c:v>
                </c:pt>
              </c:strCache>
            </c:strRef>
          </c:cat>
          <c:val>
            <c:numRef>
              <c:f>'15'!$J$18:$Y$18</c:f>
              <c:numCache>
                <c:formatCode>0%</c:formatCode>
                <c:ptCount val="16"/>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0.43447704396105097</c:v>
                </c:pt>
                <c:pt idx="14">
                  <c:v>0.43003493792776393</c:v>
                </c:pt>
                <c:pt idx="15">
                  <c:v>0.37248217364791841</c:v>
                </c:pt>
              </c:numCache>
            </c:numRef>
          </c:val>
          <c:smooth val="0"/>
          <c:extLst>
            <c:ext xmlns:c16="http://schemas.microsoft.com/office/drawing/2014/chart" uri="{C3380CC4-5D6E-409C-BE32-E72D297353CC}">
              <c16:uniqueId val="{00000007-0905-4A42-9F9F-6AEBE110E100}"/>
            </c:ext>
          </c:extLst>
        </c:ser>
        <c:ser>
          <c:idx val="4"/>
          <c:order val="1"/>
          <c:tx>
            <c:strRef>
              <c:f>'15'!$I$17</c:f>
              <c:strCache>
                <c:ptCount val="1"/>
                <c:pt idx="0">
                  <c:v>Loss ratio обов’язкового страхування</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0905-4A42-9F9F-6AEBE110E10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0905-4A42-9F9F-6AEBE110E10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0905-4A42-9F9F-6AEBE110E100}"/>
              </c:ext>
            </c:extLst>
          </c:dPt>
          <c:cat>
            <c:strRef>
              <c:f>'15'!$J$15:$Y$15</c:f>
              <c:strCache>
                <c:ptCount val="16"/>
                <c:pt idx="0">
                  <c:v>І.18</c:v>
                </c:pt>
                <c:pt idx="2">
                  <c:v>III.18</c:v>
                </c:pt>
                <c:pt idx="4">
                  <c:v>І.19</c:v>
                </c:pt>
                <c:pt idx="6">
                  <c:v>III.19</c:v>
                </c:pt>
                <c:pt idx="8">
                  <c:v>І.20</c:v>
                </c:pt>
                <c:pt idx="10">
                  <c:v>III.20</c:v>
                </c:pt>
                <c:pt idx="12">
                  <c:v>І.21</c:v>
                </c:pt>
                <c:pt idx="15">
                  <c:v>IV.21</c:v>
                </c:pt>
              </c:strCache>
            </c:strRef>
          </c:cat>
          <c:val>
            <c:numRef>
              <c:f>'15'!$J$17:$Y$17</c:f>
              <c:numCache>
                <c:formatCode>0%</c:formatCode>
                <c:ptCount val="16"/>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0.49106534205252927</c:v>
                </c:pt>
                <c:pt idx="14">
                  <c:v>0.45997048515939037</c:v>
                </c:pt>
                <c:pt idx="15">
                  <c:v>0.454766689234192</c:v>
                </c:pt>
              </c:numCache>
            </c:numRef>
          </c:val>
          <c:smooth val="0"/>
          <c:extLst>
            <c:ext xmlns:c16="http://schemas.microsoft.com/office/drawing/2014/chart" uri="{C3380CC4-5D6E-409C-BE32-E72D297353CC}">
              <c16:uniqueId val="{0000000E-0905-4A42-9F9F-6AEBE110E100}"/>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'2'!$J$11:$P$11</c:f>
              <c:numCache>
                <c:formatCode>0</c:formatCode>
                <c:ptCount val="7"/>
                <c:pt idx="0">
                  <c:v>77</c:v>
                </c:pt>
                <c:pt idx="1">
                  <c:v>75</c:v>
                </c:pt>
                <c:pt idx="2" formatCode="General">
                  <c:v>73</c:v>
                </c:pt>
                <c:pt idx="3" formatCode="General">
                  <c:v>73</c:v>
                </c:pt>
                <c:pt idx="4" formatCode="General">
                  <c:v>73</c:v>
                </c:pt>
                <c:pt idx="5" formatCode="General">
                  <c:v>71</c:v>
                </c:pt>
                <c:pt idx="6" formatCode="General">
                  <c:v>71</c:v>
                </c:pt>
              </c:numCache>
            </c:numRef>
          </c:val>
          <c:extLst>
            <c:ext xmlns:c16="http://schemas.microsoft.com/office/drawing/2014/chart" uri="{C3380CC4-5D6E-409C-BE32-E72D297353CC}">
              <c16:uniqueId val="{00000000-6A50-40B1-A858-73D2817490AA}"/>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'2'!$J$15:$P$15</c:f>
              <c:numCache>
                <c:formatCode>#,##0</c:formatCode>
                <c:ptCount val="7"/>
                <c:pt idx="0">
                  <c:v>358</c:v>
                </c:pt>
                <c:pt idx="1">
                  <c:v>337</c:v>
                </c:pt>
                <c:pt idx="2" formatCode="General">
                  <c:v>322</c:v>
                </c:pt>
                <c:pt idx="3" formatCode="General">
                  <c:v>316</c:v>
                </c:pt>
                <c:pt idx="4" formatCode="General">
                  <c:v>308</c:v>
                </c:pt>
                <c:pt idx="5" formatCode="General">
                  <c:v>289</c:v>
                </c:pt>
                <c:pt idx="6" formatCode="General">
                  <c:v>278</c:v>
                </c:pt>
              </c:numCache>
            </c:numRef>
          </c:val>
          <c:extLst>
            <c:ext xmlns:c16="http://schemas.microsoft.com/office/drawing/2014/chart" uri="{C3380CC4-5D6E-409C-BE32-E72D297353CC}">
              <c16:uniqueId val="{00000001-6A50-40B1-A858-73D2817490AA}"/>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'2'!$J$12:$P$12</c:f>
              <c:numCache>
                <c:formatCode>#,##0</c:formatCode>
                <c:ptCount val="7"/>
                <c:pt idx="0">
                  <c:v>281</c:v>
                </c:pt>
                <c:pt idx="1">
                  <c:v>233</c:v>
                </c:pt>
                <c:pt idx="2" formatCode="General">
                  <c:v>210</c:v>
                </c:pt>
                <c:pt idx="3" formatCode="General">
                  <c:v>208</c:v>
                </c:pt>
                <c:pt idx="4" formatCode="General">
                  <c:v>181</c:v>
                </c:pt>
                <c:pt idx="5" formatCode="General">
                  <c:v>169</c:v>
                </c:pt>
                <c:pt idx="6" formatCode="General">
                  <c:v>155</c:v>
                </c:pt>
              </c:numCache>
            </c:numRef>
          </c:val>
          <c:extLst>
            <c:ext xmlns:c16="http://schemas.microsoft.com/office/drawing/2014/chart" uri="{C3380CC4-5D6E-409C-BE32-E72D297353CC}">
              <c16:uniqueId val="{00000002-6A50-40B1-A858-73D2817490AA}"/>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'2'!$J$13:$P$13</c:f>
              <c:numCache>
                <c:formatCode>#,##0</c:formatCode>
                <c:ptCount val="7"/>
                <c:pt idx="0">
                  <c:v>940</c:v>
                </c:pt>
                <c:pt idx="1">
                  <c:v>986</c:v>
                </c:pt>
                <c:pt idx="2" formatCode="General">
                  <c:v>960</c:v>
                </c:pt>
                <c:pt idx="3" formatCode="General">
                  <c:v>964</c:v>
                </c:pt>
                <c:pt idx="4" formatCode="General">
                  <c:v>958</c:v>
                </c:pt>
                <c:pt idx="5" formatCode="General">
                  <c:v>971</c:v>
                </c:pt>
                <c:pt idx="6" formatCode="General">
                  <c:v>922</c:v>
                </c:pt>
              </c:numCache>
            </c:numRef>
          </c:val>
          <c:extLst>
            <c:ext xmlns:c16="http://schemas.microsoft.com/office/drawing/2014/chart" uri="{C3380CC4-5D6E-409C-BE32-E72D297353CC}">
              <c16:uniqueId val="{00000003-6A50-40B1-A858-73D2817490AA}"/>
            </c:ext>
          </c:extLst>
        </c:ser>
        <c:ser>
          <c:idx val="6"/>
          <c:order val="4"/>
          <c:tx>
            <c:strRef>
              <c:f>'2'!$I$16</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'2'!$J$16:$P$16</c:f>
              <c:numCache>
                <c:formatCode>#,##0</c:formatCode>
                <c:ptCount val="7"/>
                <c:pt idx="0">
                  <c:v>359</c:v>
                </c:pt>
                <c:pt idx="1">
                  <c:v>324</c:v>
                </c:pt>
                <c:pt idx="2" formatCode="General">
                  <c:v>302</c:v>
                </c:pt>
                <c:pt idx="3" formatCode="General">
                  <c:v>292</c:v>
                </c:pt>
                <c:pt idx="4" formatCode="General">
                  <c:v>287</c:v>
                </c:pt>
                <c:pt idx="5" formatCode="General">
                  <c:v>283</c:v>
                </c:pt>
                <c:pt idx="6" formatCode="General">
                  <c:v>261</c:v>
                </c:pt>
              </c:numCache>
            </c:numRef>
          </c:val>
          <c:extLst>
            <c:ext xmlns:c16="http://schemas.microsoft.com/office/drawing/2014/chart" uri="{C3380CC4-5D6E-409C-BE32-E72D297353CC}">
              <c16:uniqueId val="{00000004-6A50-40B1-A858-73D2817490AA}"/>
            </c:ext>
          </c:extLst>
        </c:ser>
        <c:ser>
          <c:idx val="4"/>
          <c:order val="5"/>
          <c:tx>
            <c:strRef>
              <c:f>'2'!$I$14</c:f>
              <c:strCache>
                <c:ptCount val="1"/>
                <c:pt idx="0">
                  <c:v>ЮО-лізингодавці*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'2'!$J$14:$P$14</c:f>
              <c:numCache>
                <c:formatCode>#,##0</c:formatCode>
                <c:ptCount val="7"/>
                <c:pt idx="0">
                  <c:v>167</c:v>
                </c:pt>
                <c:pt idx="1">
                  <c:v>157</c:v>
                </c:pt>
                <c:pt idx="2" formatCode="General">
                  <c:v>146</c:v>
                </c:pt>
                <c:pt idx="3" formatCode="General">
                  <c:v>144</c:v>
                </c:pt>
                <c:pt idx="4" formatCode="General">
                  <c:v>138</c:v>
                </c:pt>
                <c:pt idx="5" formatCode="General">
                  <c:v>137</c:v>
                </c:pt>
                <c:pt idx="6" formatCode="General">
                  <c:v>137</c:v>
                </c:pt>
              </c:numCache>
            </c:numRef>
          </c:val>
          <c:extLst>
            <c:ext xmlns:c16="http://schemas.microsoft.com/office/drawing/2014/chart" uri="{C3380CC4-5D6E-409C-BE32-E72D297353CC}">
              <c16:uniqueId val="{00000005-6A50-40B1-A858-73D2817490AA}"/>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'15'!$H$16</c:f>
              <c:strCache>
                <c:ptCount val="1"/>
                <c:pt idx="0">
                  <c:v>Share of premiums from mandatory insurance</c:v>
                </c:pt>
              </c:strCache>
            </c:strRef>
          </c:tx>
          <c:spPr>
            <a:solidFill>
              <a:srgbClr val="91C864">
                <a:alpha val="97000"/>
              </a:srgbClr>
            </a:solidFill>
            <a:ln>
              <a:noFill/>
            </a:ln>
            <a:effectLst/>
            <a:extLst>
              <a:ext uri="{91240B29-F687-4F45-9708-019B960494DF}">
                <a14:hiddenLine xmlns:a14="http://schemas.microsoft.com/office/drawing/2010/main">
                  <a:noFill/>
                </a14:hiddenLine>
              </a:ext>
            </a:extLst>
          </c:spPr>
          <c:invertIfNegative val="0"/>
          <c:cat>
            <c:strRef>
              <c:f>'15'!$J$14:$Y$14</c:f>
              <c:strCache>
                <c:ptCount val="16"/>
                <c:pt idx="0">
                  <c:v>Q1.18</c:v>
                </c:pt>
                <c:pt idx="2">
                  <c:v>Q3.18</c:v>
                </c:pt>
                <c:pt idx="4">
                  <c:v>Q1.19</c:v>
                </c:pt>
                <c:pt idx="6">
                  <c:v>Q3.19</c:v>
                </c:pt>
                <c:pt idx="8">
                  <c:v>Q1.20</c:v>
                </c:pt>
                <c:pt idx="10">
                  <c:v>Q3.20</c:v>
                </c:pt>
                <c:pt idx="12">
                  <c:v>Q1.21</c:v>
                </c:pt>
                <c:pt idx="15">
                  <c:v>Q4.21</c:v>
                </c:pt>
              </c:strCache>
            </c:strRef>
          </c:cat>
          <c:val>
            <c:numRef>
              <c:f>'15'!$J$16:$Y$16</c:f>
              <c:numCache>
                <c:formatCode>0%</c:formatCode>
                <c:ptCount val="16"/>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0.25135266662508388</c:v>
                </c:pt>
                <c:pt idx="14">
                  <c:v>0.2266245966130391</c:v>
                </c:pt>
                <c:pt idx="15">
                  <c:v>0.27113111599467282</c:v>
                </c:pt>
              </c:numCache>
            </c:numRef>
          </c:val>
          <c:extLst>
            <c:ext xmlns:c16="http://schemas.microsoft.com/office/drawing/2014/chart" uri="{C3380CC4-5D6E-409C-BE32-E72D297353CC}">
              <c16:uniqueId val="{00000000-B27F-44AB-87DB-D0D9530967A4}"/>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'15'!$H$18</c:f>
              <c:strCache>
                <c:ptCount val="1"/>
                <c:pt idx="0">
                  <c:v>Loss ratio of voluntary insurance</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B27F-44AB-87DB-D0D9530967A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B27F-44AB-87DB-D0D9530967A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B27F-44AB-87DB-D0D9530967A4}"/>
              </c:ext>
            </c:extLst>
          </c:dPt>
          <c:cat>
            <c:strRef>
              <c:f>'15'!$J$14:$Y$14</c:f>
              <c:strCache>
                <c:ptCount val="16"/>
                <c:pt idx="0">
                  <c:v>Q1.18</c:v>
                </c:pt>
                <c:pt idx="2">
                  <c:v>Q3.18</c:v>
                </c:pt>
                <c:pt idx="4">
                  <c:v>Q1.19</c:v>
                </c:pt>
                <c:pt idx="6">
                  <c:v>Q3.19</c:v>
                </c:pt>
                <c:pt idx="8">
                  <c:v>Q1.20</c:v>
                </c:pt>
                <c:pt idx="10">
                  <c:v>Q3.20</c:v>
                </c:pt>
                <c:pt idx="12">
                  <c:v>Q1.21</c:v>
                </c:pt>
                <c:pt idx="15">
                  <c:v>Q4.21</c:v>
                </c:pt>
              </c:strCache>
            </c:strRef>
          </c:cat>
          <c:val>
            <c:numRef>
              <c:f>'15'!$J$18:$Y$18</c:f>
              <c:numCache>
                <c:formatCode>0%</c:formatCode>
                <c:ptCount val="16"/>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0.43447704396105097</c:v>
                </c:pt>
                <c:pt idx="14">
                  <c:v>0.43003493792776393</c:v>
                </c:pt>
                <c:pt idx="15">
                  <c:v>0.37248217364791841</c:v>
                </c:pt>
              </c:numCache>
            </c:numRef>
          </c:val>
          <c:smooth val="0"/>
          <c:extLst>
            <c:ext xmlns:c16="http://schemas.microsoft.com/office/drawing/2014/chart" uri="{C3380CC4-5D6E-409C-BE32-E72D297353CC}">
              <c16:uniqueId val="{00000007-B27F-44AB-87DB-D0D9530967A4}"/>
            </c:ext>
          </c:extLst>
        </c:ser>
        <c:ser>
          <c:idx val="4"/>
          <c:order val="1"/>
          <c:tx>
            <c:strRef>
              <c:f>'15'!$H$17</c:f>
              <c:strCache>
                <c:ptCount val="1"/>
                <c:pt idx="0">
                  <c:v>Loss ratio of mandatory insurance</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B27F-44AB-87DB-D0D9530967A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B27F-44AB-87DB-D0D9530967A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B27F-44AB-87DB-D0D9530967A4}"/>
              </c:ext>
            </c:extLst>
          </c:dPt>
          <c:cat>
            <c:strRef>
              <c:f>'15'!$J$14:$Y$14</c:f>
              <c:strCache>
                <c:ptCount val="16"/>
                <c:pt idx="0">
                  <c:v>Q1.18</c:v>
                </c:pt>
                <c:pt idx="2">
                  <c:v>Q3.18</c:v>
                </c:pt>
                <c:pt idx="4">
                  <c:v>Q1.19</c:v>
                </c:pt>
                <c:pt idx="6">
                  <c:v>Q3.19</c:v>
                </c:pt>
                <c:pt idx="8">
                  <c:v>Q1.20</c:v>
                </c:pt>
                <c:pt idx="10">
                  <c:v>Q3.20</c:v>
                </c:pt>
                <c:pt idx="12">
                  <c:v>Q1.21</c:v>
                </c:pt>
                <c:pt idx="15">
                  <c:v>Q4.21</c:v>
                </c:pt>
              </c:strCache>
            </c:strRef>
          </c:cat>
          <c:val>
            <c:numRef>
              <c:f>'15'!$J$17:$Y$17</c:f>
              <c:numCache>
                <c:formatCode>0%</c:formatCode>
                <c:ptCount val="16"/>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0.49106534205252927</c:v>
                </c:pt>
                <c:pt idx="14">
                  <c:v>0.45997048515939037</c:v>
                </c:pt>
                <c:pt idx="15">
                  <c:v>0.454766689234192</c:v>
                </c:pt>
              </c:numCache>
            </c:numRef>
          </c:val>
          <c:smooth val="0"/>
          <c:extLst>
            <c:ext xmlns:c16="http://schemas.microsoft.com/office/drawing/2014/chart" uri="{C3380CC4-5D6E-409C-BE32-E72D297353CC}">
              <c16:uniqueId val="{0000000E-B27F-44AB-87DB-D0D9530967A4}"/>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6717992496925929E-3"/>
          <c:y val="0.78957362226529326"/>
          <c:w val="0.92835530214623418"/>
          <c:h val="0.1797367978509182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'16'!$I$11</c:f>
              <c:strCache>
                <c:ptCount val="1"/>
                <c:pt idx="0">
                  <c:v>Добровільні види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'16'!$K$12:$K$20</c:f>
              <c:numCache>
                <c:formatCode>0%</c:formatCode>
                <c:ptCount val="9"/>
                <c:pt idx="0">
                  <c:v>0.53539199999999998</c:v>
                </c:pt>
                <c:pt idx="1">
                  <c:v>0.49197099999999999</c:v>
                </c:pt>
                <c:pt idx="2">
                  <c:v>0.13017000000000001</c:v>
                </c:pt>
                <c:pt idx="3">
                  <c:v>0.153308</c:v>
                </c:pt>
                <c:pt idx="4">
                  <c:v>0.160745</c:v>
                </c:pt>
                <c:pt idx="5">
                  <c:v>0.15743499999999999</c:v>
                </c:pt>
              </c:numCache>
            </c:numRef>
          </c:val>
          <c:extLst>
            <c:ext xmlns:c16="http://schemas.microsoft.com/office/drawing/2014/chart" uri="{C3380CC4-5D6E-409C-BE32-E72D297353CC}">
              <c16:uniqueId val="{00000000-0682-4DB2-A014-CC2340166A81}"/>
            </c:ext>
          </c:extLst>
        </c:ser>
        <c:ser>
          <c:idx val="1"/>
          <c:order val="1"/>
          <c:tx>
            <c:strRef>
              <c:f>'16'!$J$11</c:f>
              <c:strCache>
                <c:ptCount val="1"/>
                <c:pt idx="0">
                  <c:v>Обов’язкові види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'16'!$L$12:$L$20</c:f>
              <c:numCache>
                <c:formatCode>0%</c:formatCode>
                <c:ptCount val="9"/>
                <c:pt idx="6">
                  <c:v>0.59038199999999996</c:v>
                </c:pt>
                <c:pt idx="7">
                  <c:v>0.31317499999999998</c:v>
                </c:pt>
                <c:pt idx="8">
                  <c:v>2.1951999999999999E-2</c:v>
                </c:pt>
              </c:numCache>
            </c:numRef>
          </c:val>
          <c:extLst>
            <c:ext xmlns:c16="http://schemas.microsoft.com/office/drawing/2014/chart" uri="{C3380CC4-5D6E-409C-BE32-E72D297353CC}">
              <c16:uniqueId val="{00000001-0682-4DB2-A014-CC2340166A81}"/>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60000000000000009"/>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372114333588602"/>
          <c:y val="4.9136395452039613E-2"/>
          <c:w val="0.51014851323135735"/>
          <c:h val="0.74733848396011293"/>
        </c:manualLayout>
      </c:layout>
      <c:barChart>
        <c:barDir val="bar"/>
        <c:grouping val="clustered"/>
        <c:varyColors val="0"/>
        <c:ser>
          <c:idx val="0"/>
          <c:order val="0"/>
          <c:tx>
            <c:strRef>
              <c:f>'16'!$I$10</c:f>
              <c:strCache>
                <c:ptCount val="1"/>
                <c:pt idx="0">
                  <c:v>Voluntary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'16'!$K$12:$K$20</c:f>
              <c:numCache>
                <c:formatCode>0%</c:formatCode>
                <c:ptCount val="9"/>
                <c:pt idx="0">
                  <c:v>0.53539199999999998</c:v>
                </c:pt>
                <c:pt idx="1">
                  <c:v>0.49197099999999999</c:v>
                </c:pt>
                <c:pt idx="2">
                  <c:v>0.13017000000000001</c:v>
                </c:pt>
                <c:pt idx="3">
                  <c:v>0.153308</c:v>
                </c:pt>
                <c:pt idx="4">
                  <c:v>0.160745</c:v>
                </c:pt>
                <c:pt idx="5">
                  <c:v>0.15743499999999999</c:v>
                </c:pt>
              </c:numCache>
            </c:numRef>
          </c:val>
          <c:extLst>
            <c:ext xmlns:c16="http://schemas.microsoft.com/office/drawing/2014/chart" uri="{C3380CC4-5D6E-409C-BE32-E72D297353CC}">
              <c16:uniqueId val="{00000000-C6F6-4739-A06C-520265A434C1}"/>
            </c:ext>
          </c:extLst>
        </c:ser>
        <c:ser>
          <c:idx val="1"/>
          <c:order val="1"/>
          <c:tx>
            <c:strRef>
              <c:f>'16'!$J$10</c:f>
              <c:strCache>
                <c:ptCount val="1"/>
                <c:pt idx="0">
                  <c:v>Compulsory</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'16'!$L$12:$L$20</c:f>
              <c:numCache>
                <c:formatCode>0%</c:formatCode>
                <c:ptCount val="9"/>
                <c:pt idx="6">
                  <c:v>0.59038199999999996</c:v>
                </c:pt>
                <c:pt idx="7">
                  <c:v>0.31317499999999998</c:v>
                </c:pt>
                <c:pt idx="8">
                  <c:v>2.1951999999999999E-2</c:v>
                </c:pt>
              </c:numCache>
            </c:numRef>
          </c:val>
          <c:extLst>
            <c:ext xmlns:c16="http://schemas.microsoft.com/office/drawing/2014/chart" uri="{C3380CC4-5D6E-409C-BE32-E72D297353CC}">
              <c16:uniqueId val="{00000001-C6F6-4739-A06C-520265A434C1}"/>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60000000000000009"/>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'17'!$H$19:$W$19</c:f>
              <c:strCache>
                <c:ptCount val="16"/>
                <c:pt idx="0">
                  <c:v>І.18</c:v>
                </c:pt>
                <c:pt idx="2">
                  <c:v>III.18</c:v>
                </c:pt>
                <c:pt idx="4">
                  <c:v>І.19</c:v>
                </c:pt>
                <c:pt idx="6">
                  <c:v>III.19</c:v>
                </c:pt>
                <c:pt idx="8">
                  <c:v>І.20</c:v>
                </c:pt>
                <c:pt idx="10">
                  <c:v>III.20</c:v>
                </c:pt>
                <c:pt idx="12">
                  <c:v>І.21</c:v>
                </c:pt>
                <c:pt idx="15">
                  <c:v>IV.21</c:v>
                </c:pt>
              </c:strCache>
            </c:strRef>
          </c:cat>
          <c:val>
            <c:numRef>
              <c:f>'17'!$H$20:$W$20</c:f>
              <c:numCache>
                <c:formatCode>0.0</c:formatCode>
                <c:ptCount val="16"/>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6.037229123999998E-2</c:v>
                </c:pt>
                <c:pt idx="13">
                  <c:v>0.82970980415999984</c:v>
                </c:pt>
                <c:pt idx="14">
                  <c:v>1.56086405063</c:v>
                </c:pt>
                <c:pt idx="15">
                  <c:v>1.1505396822599998</c:v>
                </c:pt>
              </c:numCache>
            </c:numRef>
          </c:val>
          <c:extLst>
            <c:ext xmlns:c16="http://schemas.microsoft.com/office/drawing/2014/chart" uri="{C3380CC4-5D6E-409C-BE32-E72D297353CC}">
              <c16:uniqueId val="{00000000-5959-43ED-A640-44588BF589DE}"/>
            </c:ext>
          </c:extLst>
        </c:ser>
        <c:ser>
          <c:idx val="1"/>
          <c:order val="1"/>
          <c:tx>
            <c:strRef>
              <c:f>'17'!$G$21</c:f>
              <c:strCache>
                <c:ptCount val="1"/>
                <c:pt idx="0">
                  <c:v>Фінансовий результат*</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5959-43ED-A640-44588BF589DE}"/>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5959-43ED-A640-44588BF589DE}"/>
              </c:ext>
            </c:extLst>
          </c:dPt>
          <c:dPt>
            <c:idx val="12"/>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5959-43ED-A640-44588BF589DE}"/>
              </c:ext>
            </c:extLst>
          </c:dPt>
          <c:cat>
            <c:strRef>
              <c:f>'17'!$H$19:$W$19</c:f>
              <c:strCache>
                <c:ptCount val="16"/>
                <c:pt idx="0">
                  <c:v>І.18</c:v>
                </c:pt>
                <c:pt idx="2">
                  <c:v>III.18</c:v>
                </c:pt>
                <c:pt idx="4">
                  <c:v>І.19</c:v>
                </c:pt>
                <c:pt idx="6">
                  <c:v>III.19</c:v>
                </c:pt>
                <c:pt idx="8">
                  <c:v>І.20</c:v>
                </c:pt>
                <c:pt idx="10">
                  <c:v>III.20</c:v>
                </c:pt>
                <c:pt idx="12">
                  <c:v>І.21</c:v>
                </c:pt>
                <c:pt idx="15">
                  <c:v>IV.21</c:v>
                </c:pt>
              </c:strCache>
            </c:strRef>
          </c:cat>
          <c:val>
            <c:numRef>
              <c:f>'17'!$H$21:$W$21</c:f>
              <c:numCache>
                <c:formatCode>General</c:formatCode>
                <c:ptCount val="16"/>
                <c:pt idx="12" formatCode="0.0">
                  <c:v>1.7779162950000028E-2</c:v>
                </c:pt>
                <c:pt idx="13" formatCode="0.0">
                  <c:v>3.8812842640000046E-2</c:v>
                </c:pt>
                <c:pt idx="14" formatCode="0.0">
                  <c:v>7.2119008279999952E-2</c:v>
                </c:pt>
                <c:pt idx="15" formatCode="0.0">
                  <c:v>0</c:v>
                </c:pt>
              </c:numCache>
            </c:numRef>
          </c:val>
          <c:extLst>
            <c:ext xmlns:c16="http://schemas.microsoft.com/office/drawing/2014/chart" uri="{C3380CC4-5D6E-409C-BE32-E72D297353CC}">
              <c16:uniqueId val="{00000007-5959-43ED-A640-44588BF589DE}"/>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'17'!$G$22</c:f>
              <c:strCache>
                <c:ptCount val="1"/>
                <c:pt idx="0">
                  <c:v>Loss ratio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5959-43ED-A640-44588BF589D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5959-43ED-A640-44588BF589D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5959-43ED-A640-44588BF589DE}"/>
              </c:ext>
            </c:extLst>
          </c:dPt>
          <c:cat>
            <c:strRef>
              <c:f>'17'!$H$19:$W$19</c:f>
              <c:strCache>
                <c:ptCount val="16"/>
                <c:pt idx="0">
                  <c:v>І.18</c:v>
                </c:pt>
                <c:pt idx="2">
                  <c:v>III.18</c:v>
                </c:pt>
                <c:pt idx="4">
                  <c:v>І.19</c:v>
                </c:pt>
                <c:pt idx="6">
                  <c:v>III.19</c:v>
                </c:pt>
                <c:pt idx="8">
                  <c:v>І.20</c:v>
                </c:pt>
                <c:pt idx="10">
                  <c:v>III.20</c:v>
                </c:pt>
                <c:pt idx="12">
                  <c:v>І.21</c:v>
                </c:pt>
                <c:pt idx="15">
                  <c:v>IV.21</c:v>
                </c:pt>
              </c:strCache>
            </c:strRef>
          </c:cat>
          <c:val>
            <c:numRef>
              <c:f>'17'!$H$22:$W$22</c:f>
              <c:numCache>
                <c:formatCode>0.0%</c:formatCode>
                <c:ptCount val="16"/>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0.44645969839965571</c:v>
                </c:pt>
                <c:pt idx="14">
                  <c:v>0.43654559407915239</c:v>
                </c:pt>
                <c:pt idx="15">
                  <c:v>0.39210408583900441</c:v>
                </c:pt>
              </c:numCache>
            </c:numRef>
          </c:val>
          <c:smooth val="0"/>
          <c:extLst>
            <c:ext xmlns:c16="http://schemas.microsoft.com/office/drawing/2014/chart" uri="{C3380CC4-5D6E-409C-BE32-E72D297353CC}">
              <c16:uniqueId val="{0000000E-5959-43ED-A640-44588BF589DE}"/>
            </c:ext>
          </c:extLst>
        </c:ser>
        <c:ser>
          <c:idx val="3"/>
          <c:order val="3"/>
          <c:tx>
            <c:strRef>
              <c:f>'17'!$G$23</c:f>
              <c:strCache>
                <c:ptCount val="1"/>
                <c:pt idx="0">
                  <c:v>Combined ratio (п. ш.)</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0-5959-43ED-A640-44588BF589D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2-5959-43ED-A640-44588BF589D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4-5959-43ED-A640-44588BF589DE}"/>
              </c:ext>
            </c:extLst>
          </c:dPt>
          <c:cat>
            <c:strRef>
              <c:f>'17'!$H$19:$W$19</c:f>
              <c:strCache>
                <c:ptCount val="16"/>
                <c:pt idx="0">
                  <c:v>І.18</c:v>
                </c:pt>
                <c:pt idx="2">
                  <c:v>III.18</c:v>
                </c:pt>
                <c:pt idx="4">
                  <c:v>І.19</c:v>
                </c:pt>
                <c:pt idx="6">
                  <c:v>III.19</c:v>
                </c:pt>
                <c:pt idx="8">
                  <c:v>І.20</c:v>
                </c:pt>
                <c:pt idx="10">
                  <c:v>III.20</c:v>
                </c:pt>
                <c:pt idx="12">
                  <c:v>І.21</c:v>
                </c:pt>
                <c:pt idx="15">
                  <c:v>IV.21</c:v>
                </c:pt>
              </c:strCache>
            </c:strRef>
          </c:cat>
          <c:val>
            <c:numRef>
              <c:f>'17'!$H$23:$W$23</c:f>
              <c:numCache>
                <c:formatCode>0.0%</c:formatCode>
                <c:ptCount val="16"/>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0.89820330623648514</c:v>
                </c:pt>
                <c:pt idx="14">
                  <c:v>0.89303307320051684</c:v>
                </c:pt>
                <c:pt idx="15">
                  <c:v>0.83542132647174916</c:v>
                </c:pt>
              </c:numCache>
            </c:numRef>
          </c:val>
          <c:smooth val="0"/>
          <c:extLst>
            <c:ext xmlns:c16="http://schemas.microsoft.com/office/drawing/2014/chart" uri="{C3380CC4-5D6E-409C-BE32-E72D297353CC}">
              <c16:uniqueId val="{00000015-5959-43ED-A640-44588BF589DE}"/>
            </c:ext>
          </c:extLst>
        </c:ser>
        <c:ser>
          <c:idx val="4"/>
          <c:order val="4"/>
          <c:tx>
            <c:strRef>
              <c:f>'17'!$G$24</c:f>
              <c:strCache>
                <c:ptCount val="1"/>
                <c:pt idx="0">
                  <c:v>Operating ratio (п. ш.)</c:v>
                </c:pt>
              </c:strCache>
            </c:strRef>
          </c:tx>
          <c:spPr>
            <a:ln w="25400" cap="rnd" cmpd="sng">
              <a:solidFill>
                <a:srgbClr val="00559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7-5959-43ED-A640-44588BF589D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9-5959-43ED-A640-44588BF589D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B-5959-43ED-A640-44588BF589DE}"/>
              </c:ext>
            </c:extLst>
          </c:dPt>
          <c:cat>
            <c:strRef>
              <c:f>'17'!$H$19:$W$19</c:f>
              <c:strCache>
                <c:ptCount val="16"/>
                <c:pt idx="0">
                  <c:v>І.18</c:v>
                </c:pt>
                <c:pt idx="2">
                  <c:v>III.18</c:v>
                </c:pt>
                <c:pt idx="4">
                  <c:v>І.19</c:v>
                </c:pt>
                <c:pt idx="6">
                  <c:v>III.19</c:v>
                </c:pt>
                <c:pt idx="8">
                  <c:v>І.20</c:v>
                </c:pt>
                <c:pt idx="10">
                  <c:v>III.20</c:v>
                </c:pt>
                <c:pt idx="12">
                  <c:v>І.21</c:v>
                </c:pt>
                <c:pt idx="15">
                  <c:v>IV.21</c:v>
                </c:pt>
              </c:strCache>
            </c:strRef>
          </c:cat>
          <c:val>
            <c:numRef>
              <c:f>'17'!$H$24:$W$24</c:f>
              <c:numCache>
                <c:formatCode>0.0%</c:formatCode>
                <c:ptCount val="16"/>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0.86447553358268758</c:v>
                </c:pt>
                <c:pt idx="14">
                  <c:v>0.86085555716237905</c:v>
                </c:pt>
                <c:pt idx="15">
                  <c:v>0.79650757554754137</c:v>
                </c:pt>
              </c:numCache>
            </c:numRef>
          </c:val>
          <c:smooth val="0"/>
          <c:extLst>
            <c:ext xmlns:c16="http://schemas.microsoft.com/office/drawing/2014/chart" uri="{C3380CC4-5D6E-409C-BE32-E72D297353CC}">
              <c16:uniqueId val="{0000001C-5959-43ED-A640-44588BF589DE}"/>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300000000000000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'17'!$H$18:$W$18</c:f>
              <c:strCache>
                <c:ptCount val="16"/>
                <c:pt idx="0">
                  <c:v>Q1.18</c:v>
                </c:pt>
                <c:pt idx="2">
                  <c:v>Q3.18</c:v>
                </c:pt>
                <c:pt idx="4">
                  <c:v>Q1.19</c:v>
                </c:pt>
                <c:pt idx="6">
                  <c:v>Q3.19</c:v>
                </c:pt>
                <c:pt idx="8">
                  <c:v>Q1.20</c:v>
                </c:pt>
                <c:pt idx="10">
                  <c:v>Q3.20</c:v>
                </c:pt>
                <c:pt idx="12">
                  <c:v>Q1.21</c:v>
                </c:pt>
                <c:pt idx="15">
                  <c:v>Q4.21</c:v>
                </c:pt>
              </c:strCache>
            </c:strRef>
          </c:cat>
          <c:val>
            <c:numRef>
              <c:f>'17'!$H$20:$W$20</c:f>
              <c:numCache>
                <c:formatCode>0.0</c:formatCode>
                <c:ptCount val="16"/>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6.037229123999998E-2</c:v>
                </c:pt>
                <c:pt idx="13">
                  <c:v>0.82970980415999984</c:v>
                </c:pt>
                <c:pt idx="14">
                  <c:v>1.56086405063</c:v>
                </c:pt>
                <c:pt idx="15">
                  <c:v>1.1505396822599998</c:v>
                </c:pt>
              </c:numCache>
            </c:numRef>
          </c:val>
          <c:extLst>
            <c:ext xmlns:c16="http://schemas.microsoft.com/office/drawing/2014/chart" uri="{C3380CC4-5D6E-409C-BE32-E72D297353CC}">
              <c16:uniqueId val="{00000000-8CDA-46FE-BCFD-41CC4F0AB47A}"/>
            </c:ext>
          </c:extLst>
        </c:ser>
        <c:ser>
          <c:idx val="1"/>
          <c:order val="1"/>
          <c:tx>
            <c:strRef>
              <c:f>'17'!$F$21</c:f>
              <c:strCache>
                <c:ptCount val="1"/>
                <c:pt idx="0">
                  <c:v>Financial result*</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8CDA-46FE-BCFD-41CC4F0AB47A}"/>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8CDA-46FE-BCFD-41CC4F0AB47A}"/>
              </c:ext>
            </c:extLst>
          </c:dPt>
          <c:dPt>
            <c:idx val="12"/>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8CDA-46FE-BCFD-41CC4F0AB47A}"/>
              </c:ext>
            </c:extLst>
          </c:dPt>
          <c:cat>
            <c:strRef>
              <c:f>'17'!$H$18:$W$18</c:f>
              <c:strCache>
                <c:ptCount val="16"/>
                <c:pt idx="0">
                  <c:v>Q1.18</c:v>
                </c:pt>
                <c:pt idx="2">
                  <c:v>Q3.18</c:v>
                </c:pt>
                <c:pt idx="4">
                  <c:v>Q1.19</c:v>
                </c:pt>
                <c:pt idx="6">
                  <c:v>Q3.19</c:v>
                </c:pt>
                <c:pt idx="8">
                  <c:v>Q1.20</c:v>
                </c:pt>
                <c:pt idx="10">
                  <c:v>Q3.20</c:v>
                </c:pt>
                <c:pt idx="12">
                  <c:v>Q1.21</c:v>
                </c:pt>
                <c:pt idx="15">
                  <c:v>Q4.21</c:v>
                </c:pt>
              </c:strCache>
            </c:strRef>
          </c:cat>
          <c:val>
            <c:numRef>
              <c:f>'17'!$H$21:$W$21</c:f>
              <c:numCache>
                <c:formatCode>General</c:formatCode>
                <c:ptCount val="16"/>
                <c:pt idx="12" formatCode="0.0">
                  <c:v>1.7779162950000028E-2</c:v>
                </c:pt>
                <c:pt idx="13" formatCode="0.0">
                  <c:v>3.8812842640000046E-2</c:v>
                </c:pt>
                <c:pt idx="14" formatCode="0.0">
                  <c:v>7.2119008279999952E-2</c:v>
                </c:pt>
                <c:pt idx="15" formatCode="0.0">
                  <c:v>0</c:v>
                </c:pt>
              </c:numCache>
            </c:numRef>
          </c:val>
          <c:extLst>
            <c:ext xmlns:c16="http://schemas.microsoft.com/office/drawing/2014/chart" uri="{C3380CC4-5D6E-409C-BE32-E72D297353CC}">
              <c16:uniqueId val="{00000007-8CDA-46FE-BCFD-41CC4F0AB47A}"/>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'17'!$F$22</c:f>
              <c:strCache>
                <c:ptCount val="1"/>
                <c:pt idx="0">
                  <c:v>Loss ratio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8CDA-46FE-BCFD-41CC4F0AB4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8CDA-46FE-BCFD-41CC4F0AB47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8CDA-46FE-BCFD-41CC4F0AB47A}"/>
              </c:ext>
            </c:extLst>
          </c:dPt>
          <c:cat>
            <c:strRef>
              <c:f>'17'!$H$18:$W$18</c:f>
              <c:strCache>
                <c:ptCount val="16"/>
                <c:pt idx="0">
                  <c:v>Q1.18</c:v>
                </c:pt>
                <c:pt idx="2">
                  <c:v>Q3.18</c:v>
                </c:pt>
                <c:pt idx="4">
                  <c:v>Q1.19</c:v>
                </c:pt>
                <c:pt idx="6">
                  <c:v>Q3.19</c:v>
                </c:pt>
                <c:pt idx="8">
                  <c:v>Q1.20</c:v>
                </c:pt>
                <c:pt idx="10">
                  <c:v>Q3.20</c:v>
                </c:pt>
                <c:pt idx="12">
                  <c:v>Q1.21</c:v>
                </c:pt>
                <c:pt idx="15">
                  <c:v>Q4.21</c:v>
                </c:pt>
              </c:strCache>
            </c:strRef>
          </c:cat>
          <c:val>
            <c:numRef>
              <c:f>'17'!$H$22:$W$22</c:f>
              <c:numCache>
                <c:formatCode>0.0%</c:formatCode>
                <c:ptCount val="16"/>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0.44645969839965571</c:v>
                </c:pt>
                <c:pt idx="14">
                  <c:v>0.43654559407915239</c:v>
                </c:pt>
                <c:pt idx="15">
                  <c:v>0.39210408583900441</c:v>
                </c:pt>
              </c:numCache>
            </c:numRef>
          </c:val>
          <c:smooth val="0"/>
          <c:extLst>
            <c:ext xmlns:c16="http://schemas.microsoft.com/office/drawing/2014/chart" uri="{C3380CC4-5D6E-409C-BE32-E72D297353CC}">
              <c16:uniqueId val="{0000000E-8CDA-46FE-BCFD-41CC4F0AB47A}"/>
            </c:ext>
          </c:extLst>
        </c:ser>
        <c:ser>
          <c:idx val="3"/>
          <c:order val="3"/>
          <c:tx>
            <c:strRef>
              <c:f>'17'!$F$23</c:f>
              <c:strCache>
                <c:ptCount val="1"/>
                <c:pt idx="0">
                  <c:v>Combined ratio (r.h.s.)</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0-8CDA-46FE-BCFD-41CC4F0AB4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2-8CDA-46FE-BCFD-41CC4F0AB47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4-8CDA-46FE-BCFD-41CC4F0AB47A}"/>
              </c:ext>
            </c:extLst>
          </c:dPt>
          <c:cat>
            <c:strRef>
              <c:f>'17'!$H$18:$W$18</c:f>
              <c:strCache>
                <c:ptCount val="16"/>
                <c:pt idx="0">
                  <c:v>Q1.18</c:v>
                </c:pt>
                <c:pt idx="2">
                  <c:v>Q3.18</c:v>
                </c:pt>
                <c:pt idx="4">
                  <c:v>Q1.19</c:v>
                </c:pt>
                <c:pt idx="6">
                  <c:v>Q3.19</c:v>
                </c:pt>
                <c:pt idx="8">
                  <c:v>Q1.20</c:v>
                </c:pt>
                <c:pt idx="10">
                  <c:v>Q3.20</c:v>
                </c:pt>
                <c:pt idx="12">
                  <c:v>Q1.21</c:v>
                </c:pt>
                <c:pt idx="15">
                  <c:v>Q4.21</c:v>
                </c:pt>
              </c:strCache>
            </c:strRef>
          </c:cat>
          <c:val>
            <c:numRef>
              <c:f>'17'!$H$23:$W$23</c:f>
              <c:numCache>
                <c:formatCode>0.0%</c:formatCode>
                <c:ptCount val="16"/>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0.89820330623648514</c:v>
                </c:pt>
                <c:pt idx="14">
                  <c:v>0.89303307320051684</c:v>
                </c:pt>
                <c:pt idx="15">
                  <c:v>0.83542132647174916</c:v>
                </c:pt>
              </c:numCache>
            </c:numRef>
          </c:val>
          <c:smooth val="0"/>
          <c:extLst>
            <c:ext xmlns:c16="http://schemas.microsoft.com/office/drawing/2014/chart" uri="{C3380CC4-5D6E-409C-BE32-E72D297353CC}">
              <c16:uniqueId val="{00000015-8CDA-46FE-BCFD-41CC4F0AB47A}"/>
            </c:ext>
          </c:extLst>
        </c:ser>
        <c:ser>
          <c:idx val="4"/>
          <c:order val="4"/>
          <c:tx>
            <c:strRef>
              <c:f>'17'!$F$24</c:f>
              <c:strCache>
                <c:ptCount val="1"/>
                <c:pt idx="0">
                  <c:v>Operating ratio (r.h.s.)</c:v>
                </c:pt>
              </c:strCache>
            </c:strRef>
          </c:tx>
          <c:spPr>
            <a:ln w="25400" cap="rnd" cmpd="sng">
              <a:solidFill>
                <a:srgbClr val="00559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7-8CDA-46FE-BCFD-41CC4F0AB4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9-8CDA-46FE-BCFD-41CC4F0AB47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B-8CDA-46FE-BCFD-41CC4F0AB47A}"/>
              </c:ext>
            </c:extLst>
          </c:dPt>
          <c:cat>
            <c:strRef>
              <c:f>'17'!$H$18:$W$18</c:f>
              <c:strCache>
                <c:ptCount val="16"/>
                <c:pt idx="0">
                  <c:v>Q1.18</c:v>
                </c:pt>
                <c:pt idx="2">
                  <c:v>Q3.18</c:v>
                </c:pt>
                <c:pt idx="4">
                  <c:v>Q1.19</c:v>
                </c:pt>
                <c:pt idx="6">
                  <c:v>Q3.19</c:v>
                </c:pt>
                <c:pt idx="8">
                  <c:v>Q1.20</c:v>
                </c:pt>
                <c:pt idx="10">
                  <c:v>Q3.20</c:v>
                </c:pt>
                <c:pt idx="12">
                  <c:v>Q1.21</c:v>
                </c:pt>
                <c:pt idx="15">
                  <c:v>Q4.21</c:v>
                </c:pt>
              </c:strCache>
            </c:strRef>
          </c:cat>
          <c:val>
            <c:numRef>
              <c:f>'17'!$H$24:$W$24</c:f>
              <c:numCache>
                <c:formatCode>0.0%</c:formatCode>
                <c:ptCount val="16"/>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0.86447553358268758</c:v>
                </c:pt>
                <c:pt idx="14">
                  <c:v>0.86085555716237905</c:v>
                </c:pt>
                <c:pt idx="15">
                  <c:v>0.79650757554754137</c:v>
                </c:pt>
              </c:numCache>
            </c:numRef>
          </c:val>
          <c:smooth val="0"/>
          <c:extLst>
            <c:ext xmlns:c16="http://schemas.microsoft.com/office/drawing/2014/chart" uri="{C3380CC4-5D6E-409C-BE32-E72D297353CC}">
              <c16:uniqueId val="{0000001C-8CDA-46FE-BCFD-41CC4F0AB47A}"/>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300000000000000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'18'!$H$19:$W$19</c:f>
              <c:strCache>
                <c:ptCount val="16"/>
                <c:pt idx="0">
                  <c:v>І.18</c:v>
                </c:pt>
                <c:pt idx="2">
                  <c:v>III.18</c:v>
                </c:pt>
                <c:pt idx="4">
                  <c:v>І.19</c:v>
                </c:pt>
                <c:pt idx="6">
                  <c:v>III.19</c:v>
                </c:pt>
                <c:pt idx="8">
                  <c:v>І.20</c:v>
                </c:pt>
                <c:pt idx="10">
                  <c:v>III.20</c:v>
                </c:pt>
                <c:pt idx="12">
                  <c:v>І.21</c:v>
                </c:pt>
                <c:pt idx="15">
                  <c:v>IV.21</c:v>
                </c:pt>
              </c:strCache>
            </c:strRef>
          </c:cat>
          <c:val>
            <c:numRef>
              <c:f>'18'!$H$20:$W$20</c:f>
              <c:numCache>
                <c:formatCode>0.0</c:formatCode>
                <c:ptCount val="16"/>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6.037229123999998E-2</c:v>
                </c:pt>
                <c:pt idx="13">
                  <c:v>0.82970980415999984</c:v>
                </c:pt>
                <c:pt idx="14">
                  <c:v>1.56086405063</c:v>
                </c:pt>
                <c:pt idx="15">
                  <c:v>1.1505396822599998</c:v>
                </c:pt>
              </c:numCache>
            </c:numRef>
          </c:val>
          <c:extLst>
            <c:ext xmlns:c16="http://schemas.microsoft.com/office/drawing/2014/chart" uri="{C3380CC4-5D6E-409C-BE32-E72D297353CC}">
              <c16:uniqueId val="{00000000-C352-4653-8E46-2713A2E919C0}"/>
            </c:ext>
          </c:extLst>
        </c:ser>
        <c:ser>
          <c:idx val="1"/>
          <c:order val="1"/>
          <c:tx>
            <c:strRef>
              <c:f>'18'!$G$21</c:f>
              <c:strCache>
                <c:ptCount val="1"/>
                <c:pt idx="0">
                  <c:v>Фінансовий результат*</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C352-4653-8E46-2713A2E919C0}"/>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C352-4653-8E46-2713A2E919C0}"/>
              </c:ext>
            </c:extLst>
          </c:dPt>
          <c:dPt>
            <c:idx val="12"/>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C352-4653-8E46-2713A2E919C0}"/>
              </c:ext>
            </c:extLst>
          </c:dPt>
          <c:cat>
            <c:strRef>
              <c:f>'18'!$H$19:$W$19</c:f>
              <c:strCache>
                <c:ptCount val="16"/>
                <c:pt idx="0">
                  <c:v>І.18</c:v>
                </c:pt>
                <c:pt idx="2">
                  <c:v>III.18</c:v>
                </c:pt>
                <c:pt idx="4">
                  <c:v>І.19</c:v>
                </c:pt>
                <c:pt idx="6">
                  <c:v>III.19</c:v>
                </c:pt>
                <c:pt idx="8">
                  <c:v>І.20</c:v>
                </c:pt>
                <c:pt idx="10">
                  <c:v>III.20</c:v>
                </c:pt>
                <c:pt idx="12">
                  <c:v>І.21</c:v>
                </c:pt>
                <c:pt idx="15">
                  <c:v>IV.21</c:v>
                </c:pt>
              </c:strCache>
            </c:strRef>
          </c:cat>
          <c:val>
            <c:numRef>
              <c:f>'18'!$H$21:$W$21</c:f>
              <c:numCache>
                <c:formatCode>General</c:formatCode>
                <c:ptCount val="16"/>
                <c:pt idx="12" formatCode="0.0">
                  <c:v>1.7779162950000028E-2</c:v>
                </c:pt>
                <c:pt idx="13" formatCode="0.0">
                  <c:v>3.8812842640000046E-2</c:v>
                </c:pt>
                <c:pt idx="14" formatCode="0.0">
                  <c:v>7.2119008279999952E-2</c:v>
                </c:pt>
                <c:pt idx="15" formatCode="0.0">
                  <c:v>0</c:v>
                </c:pt>
              </c:numCache>
            </c:numRef>
          </c:val>
          <c:extLst>
            <c:ext xmlns:c16="http://schemas.microsoft.com/office/drawing/2014/chart" uri="{C3380CC4-5D6E-409C-BE32-E72D297353CC}">
              <c16:uniqueId val="{00000007-C352-4653-8E46-2713A2E919C0}"/>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'18'!$G$22</c:f>
              <c:strCache>
                <c:ptCount val="1"/>
                <c:pt idx="0">
                  <c:v>ROA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C352-4653-8E46-2713A2E919C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C352-4653-8E46-2713A2E919C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C352-4653-8E46-2713A2E919C0}"/>
              </c:ext>
            </c:extLst>
          </c:dPt>
          <c:cat>
            <c:strRef>
              <c:f>'18'!$H$19:$W$19</c:f>
              <c:strCache>
                <c:ptCount val="16"/>
                <c:pt idx="0">
                  <c:v>І.18</c:v>
                </c:pt>
                <c:pt idx="2">
                  <c:v>III.18</c:v>
                </c:pt>
                <c:pt idx="4">
                  <c:v>І.19</c:v>
                </c:pt>
                <c:pt idx="6">
                  <c:v>III.19</c:v>
                </c:pt>
                <c:pt idx="8">
                  <c:v>І.20</c:v>
                </c:pt>
                <c:pt idx="10">
                  <c:v>III.20</c:v>
                </c:pt>
                <c:pt idx="12">
                  <c:v>І.21</c:v>
                </c:pt>
                <c:pt idx="15">
                  <c:v>IV.21</c:v>
                </c:pt>
              </c:strCache>
            </c:strRef>
          </c:cat>
          <c:val>
            <c:numRef>
              <c:f>'18'!$H$22:$W$22</c:f>
              <c:numCache>
                <c:formatCode>0.0%</c:formatCode>
                <c:ptCount val="16"/>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1.7658568226382416E-2</c:v>
                </c:pt>
                <c:pt idx="14">
                  <c:v>3.3619392046266239E-2</c:v>
                </c:pt>
                <c:pt idx="15">
                  <c:v>2.432889282058244E-2</c:v>
                </c:pt>
              </c:numCache>
            </c:numRef>
          </c:val>
          <c:smooth val="0"/>
          <c:extLst>
            <c:ext xmlns:c16="http://schemas.microsoft.com/office/drawing/2014/chart" uri="{C3380CC4-5D6E-409C-BE32-E72D297353CC}">
              <c16:uniqueId val="{0000000E-C352-4653-8E46-2713A2E919C0}"/>
            </c:ext>
          </c:extLst>
        </c:ser>
        <c:ser>
          <c:idx val="3"/>
          <c:order val="3"/>
          <c:tx>
            <c:strRef>
              <c:f>'18'!$G$23</c:f>
              <c:strCache>
                <c:ptCount val="1"/>
                <c:pt idx="0">
                  <c:v>ROE (п. ш.)</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0-C352-4653-8E46-2713A2E919C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2-C352-4653-8E46-2713A2E919C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4-C352-4653-8E46-2713A2E919C0}"/>
              </c:ext>
            </c:extLst>
          </c:dPt>
          <c:cat>
            <c:strRef>
              <c:f>'18'!$H$19:$W$19</c:f>
              <c:strCache>
                <c:ptCount val="16"/>
                <c:pt idx="0">
                  <c:v>І.18</c:v>
                </c:pt>
                <c:pt idx="2">
                  <c:v>III.18</c:v>
                </c:pt>
                <c:pt idx="4">
                  <c:v>І.19</c:v>
                </c:pt>
                <c:pt idx="6">
                  <c:v>III.19</c:v>
                </c:pt>
                <c:pt idx="8">
                  <c:v>І.20</c:v>
                </c:pt>
                <c:pt idx="10">
                  <c:v>III.20</c:v>
                </c:pt>
                <c:pt idx="12">
                  <c:v>І.21</c:v>
                </c:pt>
                <c:pt idx="15">
                  <c:v>IV.21</c:v>
                </c:pt>
              </c:strCache>
            </c:strRef>
          </c:cat>
          <c:val>
            <c:numRef>
              <c:f>'18'!$H$23:$W$23</c:f>
              <c:numCache>
                <c:formatCode>0.0%</c:formatCode>
                <c:ptCount val="16"/>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3.9263334375756812E-2</c:v>
                </c:pt>
                <c:pt idx="14">
                  <c:v>7.4893661256178065E-2</c:v>
                </c:pt>
                <c:pt idx="15">
                  <c:v>5.5693726825636919E-2</c:v>
                </c:pt>
              </c:numCache>
            </c:numRef>
          </c:val>
          <c:smooth val="0"/>
          <c:extLst>
            <c:ext xmlns:c16="http://schemas.microsoft.com/office/drawing/2014/chart" uri="{C3380CC4-5D6E-409C-BE32-E72D297353CC}">
              <c16:uniqueId val="{00000015-C352-4653-8E46-2713A2E919C0}"/>
            </c:ext>
          </c:extLst>
        </c:ser>
        <c:dLbls>
          <c:showLegendKey val="0"/>
          <c:showVal val="0"/>
          <c:showCatName val="0"/>
          <c:showSerName val="0"/>
          <c:showPercent val="0"/>
          <c:showBubbleSize val="0"/>
        </c:dLbls>
        <c:marker val="1"/>
        <c:smooth val="0"/>
        <c:axId val="545072848"/>
        <c:axId val="545078424"/>
        <c:extLst>
          <c:ext xmlns:c15="http://schemas.microsoft.com/office/drawing/2012/chart" uri="{02D57815-91ED-43cb-92C2-25804820EDAC}">
            <c15:filteredLineSeries>
              <c15:ser>
                <c:idx val="4"/>
                <c:order val="4"/>
                <c:tx>
                  <c:strRef>
                    <c:extLst>
                      <c:ext uri="{02D57815-91ED-43cb-92C2-25804820EDAC}">
                        <c15:formulaRef>
                          <c15:sqref>'18'!$G$24</c15:sqref>
                        </c15:formulaRef>
                      </c:ext>
                    </c:extLst>
                    <c:strCache>
                      <c:ptCount val="1"/>
                    </c:strCache>
                  </c:strRef>
                </c:tx>
                <c:spPr>
                  <a:ln w="25400" cap="rnd" cmpd="sng">
                    <a:solidFill>
                      <a:srgbClr val="00559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7-C352-4653-8E46-2713A2E919C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9-C352-4653-8E46-2713A2E919C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B-C352-4653-8E46-2713A2E919C0}"/>
                    </c:ext>
                  </c:extLst>
                </c:dPt>
                <c:cat>
                  <c:strRef>
                    <c:extLst>
                      <c:ext uri="{02D57815-91ED-43cb-92C2-25804820EDAC}">
                        <c15:formulaRef>
                          <c15:sqref>'18'!$H$19:$W$19</c15:sqref>
                        </c15:formulaRef>
                      </c:ext>
                    </c:extLst>
                    <c:strCache>
                      <c:ptCount val="16"/>
                      <c:pt idx="0">
                        <c:v>І.18</c:v>
                      </c:pt>
                      <c:pt idx="2">
                        <c:v>III.18</c:v>
                      </c:pt>
                      <c:pt idx="4">
                        <c:v>І.19</c:v>
                      </c:pt>
                      <c:pt idx="6">
                        <c:v>III.19</c:v>
                      </c:pt>
                      <c:pt idx="8">
                        <c:v>І.20</c:v>
                      </c:pt>
                      <c:pt idx="10">
                        <c:v>III.20</c:v>
                      </c:pt>
                      <c:pt idx="12">
                        <c:v>І.21</c:v>
                      </c:pt>
                      <c:pt idx="15">
                        <c:v>IV.21</c:v>
                      </c:pt>
                    </c:strCache>
                  </c:strRef>
                </c:cat>
                <c:val>
                  <c:numRef>
                    <c:extLst>
                      <c:ext uri="{02D57815-91ED-43cb-92C2-25804820EDAC}">
                        <c15:formulaRef>
                          <c15:sqref>'18'!$H$24:$W$24</c15:sqref>
                        </c15:formulaRef>
                      </c:ext>
                    </c:extLst>
                    <c:numCache>
                      <c:formatCode>0.0%</c:formatCode>
                      <c:ptCount val="16"/>
                    </c:numCache>
                  </c:numRef>
                </c:val>
                <c:smooth val="0"/>
                <c:extLst>
                  <c:ext xmlns:c16="http://schemas.microsoft.com/office/drawing/2014/chart" uri="{C3380CC4-5D6E-409C-BE32-E72D297353CC}">
                    <c16:uniqueId val="{0000001C-C352-4653-8E46-2713A2E919C0}"/>
                  </c:ext>
                </c:extLst>
              </c15:ser>
            </c15:filteredLineSeries>
          </c:ext>
        </c:extLst>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0.98507808320690349"/>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2747261661507177"/>
          <c:h val="0.72680595480735555"/>
        </c:manualLayout>
      </c:layout>
      <c:barChart>
        <c:barDir val="col"/>
        <c:grouping val="stacked"/>
        <c:varyColors val="0"/>
        <c:ser>
          <c:idx val="0"/>
          <c:order val="0"/>
          <c:tx>
            <c:strRef>
              <c:f>'18'!$F$20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'18'!$H$18:$W$18</c:f>
              <c:strCache>
                <c:ptCount val="16"/>
                <c:pt idx="0">
                  <c:v>Q1.18</c:v>
                </c:pt>
                <c:pt idx="2">
                  <c:v>Q3.18</c:v>
                </c:pt>
                <c:pt idx="4">
                  <c:v>Q1.19</c:v>
                </c:pt>
                <c:pt idx="6">
                  <c:v>Q3.19</c:v>
                </c:pt>
                <c:pt idx="8">
                  <c:v>Q1.20</c:v>
                </c:pt>
                <c:pt idx="10">
                  <c:v>Q3.20</c:v>
                </c:pt>
                <c:pt idx="12">
                  <c:v>Q1.21</c:v>
                </c:pt>
                <c:pt idx="15">
                  <c:v>Q4.21</c:v>
                </c:pt>
              </c:strCache>
            </c:strRef>
          </c:cat>
          <c:val>
            <c:numRef>
              <c:f>'18'!$H$20:$W$20</c:f>
              <c:numCache>
                <c:formatCode>0.0</c:formatCode>
                <c:ptCount val="16"/>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6.037229123999998E-2</c:v>
                </c:pt>
                <c:pt idx="13">
                  <c:v>0.82970980415999984</c:v>
                </c:pt>
                <c:pt idx="14">
                  <c:v>1.56086405063</c:v>
                </c:pt>
                <c:pt idx="15">
                  <c:v>1.1505396822599998</c:v>
                </c:pt>
              </c:numCache>
            </c:numRef>
          </c:val>
          <c:extLst>
            <c:ext xmlns:c16="http://schemas.microsoft.com/office/drawing/2014/chart" uri="{C3380CC4-5D6E-409C-BE32-E72D297353CC}">
              <c16:uniqueId val="{00000000-E198-4920-B075-98B3EDD483F3}"/>
            </c:ext>
          </c:extLst>
        </c:ser>
        <c:ser>
          <c:idx val="1"/>
          <c:order val="1"/>
          <c:tx>
            <c:strRef>
              <c:f>'18'!$F$21</c:f>
              <c:strCache>
                <c:ptCount val="1"/>
                <c:pt idx="0">
                  <c:v>Financial result*</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E198-4920-B075-98B3EDD483F3}"/>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E198-4920-B075-98B3EDD483F3}"/>
              </c:ext>
            </c:extLst>
          </c:dPt>
          <c:dPt>
            <c:idx val="12"/>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E198-4920-B075-98B3EDD483F3}"/>
              </c:ext>
            </c:extLst>
          </c:dPt>
          <c:cat>
            <c:strRef>
              <c:f>'18'!$H$18:$W$18</c:f>
              <c:strCache>
                <c:ptCount val="16"/>
                <c:pt idx="0">
                  <c:v>Q1.18</c:v>
                </c:pt>
                <c:pt idx="2">
                  <c:v>Q3.18</c:v>
                </c:pt>
                <c:pt idx="4">
                  <c:v>Q1.19</c:v>
                </c:pt>
                <c:pt idx="6">
                  <c:v>Q3.19</c:v>
                </c:pt>
                <c:pt idx="8">
                  <c:v>Q1.20</c:v>
                </c:pt>
                <c:pt idx="10">
                  <c:v>Q3.20</c:v>
                </c:pt>
                <c:pt idx="12">
                  <c:v>Q1.21</c:v>
                </c:pt>
                <c:pt idx="15">
                  <c:v>Q4.21</c:v>
                </c:pt>
              </c:strCache>
            </c:strRef>
          </c:cat>
          <c:val>
            <c:numRef>
              <c:f>'18'!$H$21:$W$21</c:f>
              <c:numCache>
                <c:formatCode>General</c:formatCode>
                <c:ptCount val="16"/>
                <c:pt idx="12" formatCode="0.0">
                  <c:v>1.7779162950000028E-2</c:v>
                </c:pt>
                <c:pt idx="13" formatCode="0.0">
                  <c:v>3.8812842640000046E-2</c:v>
                </c:pt>
                <c:pt idx="14" formatCode="0.0">
                  <c:v>7.2119008279999952E-2</c:v>
                </c:pt>
                <c:pt idx="15" formatCode="0.0">
                  <c:v>0</c:v>
                </c:pt>
              </c:numCache>
            </c:numRef>
          </c:val>
          <c:extLst>
            <c:ext xmlns:c16="http://schemas.microsoft.com/office/drawing/2014/chart" uri="{C3380CC4-5D6E-409C-BE32-E72D297353CC}">
              <c16:uniqueId val="{00000007-E198-4920-B075-98B3EDD483F3}"/>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'18'!$F$22</c:f>
              <c:strCache>
                <c:ptCount val="1"/>
                <c:pt idx="0">
                  <c:v>ROA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E198-4920-B075-98B3EDD483F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E198-4920-B075-98B3EDD483F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E198-4920-B075-98B3EDD483F3}"/>
              </c:ext>
            </c:extLst>
          </c:dPt>
          <c:cat>
            <c:strRef>
              <c:f>'18'!$H$18:$V$18</c:f>
              <c:strCache>
                <c:ptCount val="13"/>
                <c:pt idx="0">
                  <c:v>Q1.18</c:v>
                </c:pt>
                <c:pt idx="2">
                  <c:v>Q3.18</c:v>
                </c:pt>
                <c:pt idx="4">
                  <c:v>Q1.19</c:v>
                </c:pt>
                <c:pt idx="6">
                  <c:v>Q3.19</c:v>
                </c:pt>
                <c:pt idx="8">
                  <c:v>Q1.20</c:v>
                </c:pt>
                <c:pt idx="10">
                  <c:v>Q3.20</c:v>
                </c:pt>
                <c:pt idx="12">
                  <c:v>Q1.21</c:v>
                </c:pt>
              </c:strCache>
            </c:strRef>
          </c:cat>
          <c:val>
            <c:numRef>
              <c:f>'18'!$H$22:$W$22</c:f>
              <c:numCache>
                <c:formatCode>0.0%</c:formatCode>
                <c:ptCount val="16"/>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1.7658568226382416E-2</c:v>
                </c:pt>
                <c:pt idx="14">
                  <c:v>3.3619392046266239E-2</c:v>
                </c:pt>
                <c:pt idx="15">
                  <c:v>2.432889282058244E-2</c:v>
                </c:pt>
              </c:numCache>
            </c:numRef>
          </c:val>
          <c:smooth val="0"/>
          <c:extLst>
            <c:ext xmlns:c16="http://schemas.microsoft.com/office/drawing/2014/chart" uri="{C3380CC4-5D6E-409C-BE32-E72D297353CC}">
              <c16:uniqueId val="{0000000E-E198-4920-B075-98B3EDD483F3}"/>
            </c:ext>
          </c:extLst>
        </c:ser>
        <c:ser>
          <c:idx val="3"/>
          <c:order val="3"/>
          <c:tx>
            <c:strRef>
              <c:f>'18'!$F$23</c:f>
              <c:strCache>
                <c:ptCount val="1"/>
                <c:pt idx="0">
                  <c:v>ROE (r.h.s.)</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0-E198-4920-B075-98B3EDD483F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2-E198-4920-B075-98B3EDD483F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4-E198-4920-B075-98B3EDD483F3}"/>
              </c:ext>
            </c:extLst>
          </c:dPt>
          <c:cat>
            <c:strRef>
              <c:f>'18'!$H$18:$V$18</c:f>
              <c:strCache>
                <c:ptCount val="13"/>
                <c:pt idx="0">
                  <c:v>Q1.18</c:v>
                </c:pt>
                <c:pt idx="2">
                  <c:v>Q3.18</c:v>
                </c:pt>
                <c:pt idx="4">
                  <c:v>Q1.19</c:v>
                </c:pt>
                <c:pt idx="6">
                  <c:v>Q3.19</c:v>
                </c:pt>
                <c:pt idx="8">
                  <c:v>Q1.20</c:v>
                </c:pt>
                <c:pt idx="10">
                  <c:v>Q3.20</c:v>
                </c:pt>
                <c:pt idx="12">
                  <c:v>Q1.21</c:v>
                </c:pt>
              </c:strCache>
            </c:strRef>
          </c:cat>
          <c:val>
            <c:numRef>
              <c:f>'18'!$H$23:$W$23</c:f>
              <c:numCache>
                <c:formatCode>0.0%</c:formatCode>
                <c:ptCount val="16"/>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3.9263334375756812E-2</c:v>
                </c:pt>
                <c:pt idx="14">
                  <c:v>7.4893661256178065E-2</c:v>
                </c:pt>
                <c:pt idx="15">
                  <c:v>5.5693726825636919E-2</c:v>
                </c:pt>
              </c:numCache>
            </c:numRef>
          </c:val>
          <c:smooth val="0"/>
          <c:extLst>
            <c:ext xmlns:c16="http://schemas.microsoft.com/office/drawing/2014/chart" uri="{C3380CC4-5D6E-409C-BE32-E72D297353CC}">
              <c16:uniqueId val="{00000015-E198-4920-B075-98B3EDD483F3}"/>
            </c:ext>
          </c:extLst>
        </c:ser>
        <c:dLbls>
          <c:showLegendKey val="0"/>
          <c:showVal val="0"/>
          <c:showCatName val="0"/>
          <c:showSerName val="0"/>
          <c:showPercent val="0"/>
          <c:showBubbleSize val="0"/>
        </c:dLbls>
        <c:marker val="1"/>
        <c:smooth val="0"/>
        <c:axId val="545072848"/>
        <c:axId val="545078424"/>
        <c:extLst>
          <c:ext xmlns:c15="http://schemas.microsoft.com/office/drawing/2012/chart" uri="{02D57815-91ED-43cb-92C2-25804820EDAC}">
            <c15:filteredLineSeries>
              <c15:ser>
                <c:idx val="4"/>
                <c:order val="4"/>
                <c:tx>
                  <c:strRef>
                    <c:extLst>
                      <c:ext uri="{02D57815-91ED-43cb-92C2-25804820EDAC}">
                        <c15:formulaRef>
                          <c15:sqref>'18'!$G$24</c15:sqref>
                        </c15:formulaRef>
                      </c:ext>
                    </c:extLst>
                    <c:strCache>
                      <c:ptCount val="1"/>
                    </c:strCache>
                  </c:strRef>
                </c:tx>
                <c:spPr>
                  <a:ln w="25400" cap="rnd" cmpd="sng">
                    <a:solidFill>
                      <a:srgbClr val="00559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17-E198-4920-B075-98B3EDD483F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9-E198-4920-B075-98B3EDD483F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B-E198-4920-B075-98B3EDD483F3}"/>
                    </c:ext>
                  </c:extLst>
                </c:dPt>
                <c:cat>
                  <c:strRef>
                    <c:extLst>
                      <c:ext uri="{02D57815-91ED-43cb-92C2-25804820EDAC}">
                        <c15:formulaRef>
                          <c15:sqref>'18'!$H$18:$V$18</c15:sqref>
                        </c15:formulaRef>
                      </c:ext>
                    </c:extLst>
                    <c:strCache>
                      <c:ptCount val="13"/>
                      <c:pt idx="0">
                        <c:v>Q1.18</c:v>
                      </c:pt>
                      <c:pt idx="2">
                        <c:v>Q3.18</c:v>
                      </c:pt>
                      <c:pt idx="4">
                        <c:v>Q1.19</c:v>
                      </c:pt>
                      <c:pt idx="6">
                        <c:v>Q3.19</c:v>
                      </c:pt>
                      <c:pt idx="8">
                        <c:v>Q1.20</c:v>
                      </c:pt>
                      <c:pt idx="10">
                        <c:v>Q3.20</c:v>
                      </c:pt>
                      <c:pt idx="12">
                        <c:v>Q1.21</c:v>
                      </c:pt>
                    </c:strCache>
                  </c:strRef>
                </c:cat>
                <c:val>
                  <c:numRef>
                    <c:extLst>
                      <c:ext uri="{02D57815-91ED-43cb-92C2-25804820EDAC}">
                        <c15:formulaRef>
                          <c15:sqref>'18'!$H$24:$W$24</c15:sqref>
                        </c15:formulaRef>
                      </c:ext>
                    </c:extLst>
                    <c:numCache>
                      <c:formatCode>0.0%</c:formatCode>
                      <c:ptCount val="16"/>
                    </c:numCache>
                  </c:numRef>
                </c:val>
                <c:smooth val="0"/>
                <c:extLst>
                  <c:ext xmlns:c16="http://schemas.microsoft.com/office/drawing/2014/chart" uri="{C3380CC4-5D6E-409C-BE32-E72D297353CC}">
                    <c16:uniqueId val="{0000001C-E198-4920-B075-98B3EDD483F3}"/>
                  </c:ext>
                </c:extLst>
              </c15:ser>
            </c15:filteredLineSeries>
          </c:ext>
        </c:extLst>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4375476677926931"/>
          <c:w val="1"/>
          <c:h val="0.1561483516528819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78989947044960829"/>
          <c:h val="0.63525888935735586"/>
        </c:manualLayout>
      </c:layout>
      <c:barChart>
        <c:barDir val="col"/>
        <c:grouping val="stacked"/>
        <c:varyColors val="0"/>
        <c:ser>
          <c:idx val="3"/>
          <c:order val="2"/>
          <c:tx>
            <c:strRef>
              <c:f>'19'!$J$9</c:f>
              <c:strCache>
                <c:ptCount val="1"/>
                <c:pt idx="0">
                  <c:v>Фінансовий результат</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'19'!$K$8:$Z$8</c:f>
              <c:strCache>
                <c:ptCount val="16"/>
                <c:pt idx="0">
                  <c:v>І.18</c:v>
                </c:pt>
                <c:pt idx="2">
                  <c:v>III.18</c:v>
                </c:pt>
                <c:pt idx="4">
                  <c:v>І.19</c:v>
                </c:pt>
                <c:pt idx="6">
                  <c:v>III.19</c:v>
                </c:pt>
                <c:pt idx="8">
                  <c:v>І.20</c:v>
                </c:pt>
                <c:pt idx="10">
                  <c:v>III.20</c:v>
                </c:pt>
                <c:pt idx="12">
                  <c:v>І.21</c:v>
                </c:pt>
                <c:pt idx="15">
                  <c:v>IV.21</c:v>
                </c:pt>
              </c:strCache>
            </c:strRef>
          </c:cat>
          <c:val>
            <c:numRef>
              <c:f>'19'!$K$9:$Z$9</c:f>
              <c:numCache>
                <c:formatCode>0.0</c:formatCode>
                <c:ptCount val="16"/>
                <c:pt idx="0">
                  <c:v>5.4861E-2</c:v>
                </c:pt>
                <c:pt idx="1">
                  <c:v>0.13048020000000002</c:v>
                </c:pt>
                <c:pt idx="2">
                  <c:v>0.26392329999999997</c:v>
                </c:pt>
                <c:pt idx="3">
                  <c:v>0.30132329999999996</c:v>
                </c:pt>
                <c:pt idx="4">
                  <c:v>9.3317800000000006E-2</c:v>
                </c:pt>
                <c:pt idx="5">
                  <c:v>0.16442300000000001</c:v>
                </c:pt>
                <c:pt idx="6">
                  <c:v>0.26615885</c:v>
                </c:pt>
                <c:pt idx="7">
                  <c:v>0.32466389999999995</c:v>
                </c:pt>
                <c:pt idx="8">
                  <c:v>0.18252255000000001</c:v>
                </c:pt>
                <c:pt idx="9">
                  <c:v>0.28414179226999997</c:v>
                </c:pt>
                <c:pt idx="10">
                  <c:v>0.40358215647999995</c:v>
                </c:pt>
                <c:pt idx="11">
                  <c:v>0.38891829317000004</c:v>
                </c:pt>
                <c:pt idx="12">
                  <c:v>7.2491918580000009E-2</c:v>
                </c:pt>
                <c:pt idx="13">
                  <c:v>0.18812250343</c:v>
                </c:pt>
                <c:pt idx="14">
                  <c:v>0.27632892671999998</c:v>
                </c:pt>
                <c:pt idx="15">
                  <c:v>0.32608355218000001</c:v>
                </c:pt>
              </c:numCache>
            </c:numRef>
          </c:val>
          <c:extLst>
            <c:ext xmlns:c16="http://schemas.microsoft.com/office/drawing/2014/chart" uri="{C3380CC4-5D6E-409C-BE32-E72D297353CC}">
              <c16:uniqueId val="{00000000-53B2-412E-9087-AD00818FEEFE}"/>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'19'!$J$10</c:f>
              <c:strCache>
                <c:ptCount val="1"/>
                <c:pt idx="0">
                  <c:v>ROA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53B2-412E-9087-AD00818FEEF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53B2-412E-9087-AD00818FEEF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53B2-412E-9087-AD00818FEEFE}"/>
              </c:ext>
            </c:extLst>
          </c:dPt>
          <c:cat>
            <c:strRef>
              <c:f>'19'!$K$8:$Z$8</c:f>
              <c:strCache>
                <c:ptCount val="16"/>
                <c:pt idx="0">
                  <c:v>І.18</c:v>
                </c:pt>
                <c:pt idx="2">
                  <c:v>III.18</c:v>
                </c:pt>
                <c:pt idx="4">
                  <c:v>І.19</c:v>
                </c:pt>
                <c:pt idx="6">
                  <c:v>III.19</c:v>
                </c:pt>
                <c:pt idx="8">
                  <c:v>І.20</c:v>
                </c:pt>
                <c:pt idx="10">
                  <c:v>III.20</c:v>
                </c:pt>
                <c:pt idx="12">
                  <c:v>І.21</c:v>
                </c:pt>
                <c:pt idx="15">
                  <c:v>IV.21</c:v>
                </c:pt>
              </c:strCache>
            </c:strRef>
          </c:cat>
          <c:val>
            <c:numRef>
              <c:f>'19'!$K$10:$Z$10</c:f>
              <c:numCache>
                <c:formatCode>0.0%</c:formatCode>
                <c:ptCount val="16"/>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pt idx="14">
                  <c:v>1.6917861462616719E-2</c:v>
                </c:pt>
                <c:pt idx="15">
                  <c:v>1.9712164352715361E-2</c:v>
                </c:pt>
              </c:numCache>
            </c:numRef>
          </c:val>
          <c:smooth val="0"/>
          <c:extLst>
            <c:ext xmlns:c16="http://schemas.microsoft.com/office/drawing/2014/chart" uri="{C3380CC4-5D6E-409C-BE32-E72D297353CC}">
              <c16:uniqueId val="{00000007-53B2-412E-9087-AD00818FEEFE}"/>
            </c:ext>
          </c:extLst>
        </c:ser>
        <c:ser>
          <c:idx val="1"/>
          <c:order val="1"/>
          <c:tx>
            <c:strRef>
              <c:f>'19'!$J$11</c:f>
              <c:strCache>
                <c:ptCount val="1"/>
                <c:pt idx="0">
                  <c:v>ROE (п. ш.)</c:v>
                </c:pt>
              </c:strCache>
            </c:strRef>
          </c:tx>
          <c:spPr>
            <a:ln w="25400" cap="rnd" cmpd="sng">
              <a:solidFill>
                <a:srgbClr val="7D0532"/>
              </a:solidFill>
              <a:prstDash val="solid"/>
              <a:round/>
            </a:ln>
            <a:effectLst/>
          </c:spPr>
          <c:marker>
            <c:symbol val="none"/>
          </c:marker>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9-53B2-412E-9087-AD00818FEEFE}"/>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53B2-412E-9087-AD00818FEEFE}"/>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53B2-412E-9087-AD00818FEEF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F-53B2-412E-9087-AD00818FEEFE}"/>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53B2-412E-9087-AD00818FEEFE}"/>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3-53B2-412E-9087-AD00818FEEFE}"/>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53B2-412E-9087-AD00818FEEF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7-53B2-412E-9087-AD00818FEEFE}"/>
              </c:ext>
            </c:extLst>
          </c:dPt>
          <c:dPt>
            <c:idx val="9"/>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53B2-412E-9087-AD00818FEEFE}"/>
              </c:ext>
            </c:extLst>
          </c:dPt>
          <c:dPt>
            <c:idx val="1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B-53B2-412E-9087-AD00818FEEFE}"/>
              </c:ext>
            </c:extLst>
          </c:dPt>
          <c:dPt>
            <c:idx val="1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D-53B2-412E-9087-AD00818FEEF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F-53B2-412E-9087-AD00818FEEFE}"/>
              </c:ext>
            </c:extLst>
          </c:dPt>
          <c:cat>
            <c:strRef>
              <c:f>'19'!$K$8:$Z$8</c:f>
              <c:strCache>
                <c:ptCount val="16"/>
                <c:pt idx="0">
                  <c:v>І.18</c:v>
                </c:pt>
                <c:pt idx="2">
                  <c:v>III.18</c:v>
                </c:pt>
                <c:pt idx="4">
                  <c:v>І.19</c:v>
                </c:pt>
                <c:pt idx="6">
                  <c:v>III.19</c:v>
                </c:pt>
                <c:pt idx="8">
                  <c:v>І.20</c:v>
                </c:pt>
                <c:pt idx="10">
                  <c:v>III.20</c:v>
                </c:pt>
                <c:pt idx="12">
                  <c:v>І.21</c:v>
                </c:pt>
                <c:pt idx="15">
                  <c:v>IV.21</c:v>
                </c:pt>
              </c:strCache>
            </c:strRef>
          </c:cat>
          <c:val>
            <c:numRef>
              <c:f>'19'!$K$11:$Z$11</c:f>
              <c:numCache>
                <c:formatCode>0.0%</c:formatCode>
                <c:ptCount val="16"/>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pt idx="14">
                  <c:v>0.1060545604955118</c:v>
                </c:pt>
                <c:pt idx="15">
                  <c:v>0.12626977270759149</c:v>
                </c:pt>
              </c:numCache>
            </c:numRef>
          </c:val>
          <c:smooth val="0"/>
          <c:extLst>
            <c:ext xmlns:c16="http://schemas.microsoft.com/office/drawing/2014/chart" uri="{C3380CC4-5D6E-409C-BE32-E72D297353CC}">
              <c16:uniqueId val="{00000020-53B2-412E-9087-AD00818FEEFE}"/>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45255761732"/>
          <c:w val="0.92319215234747432"/>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78989947044960829"/>
          <c:h val="0.63525888935735586"/>
        </c:manualLayout>
      </c:layout>
      <c:barChart>
        <c:barDir val="col"/>
        <c:grouping val="stacked"/>
        <c:varyColors val="0"/>
        <c:ser>
          <c:idx val="3"/>
          <c:order val="2"/>
          <c:tx>
            <c:strRef>
              <c:f>'19'!$I$9</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'19'!$K$7:$Z$7</c:f>
              <c:strCache>
                <c:ptCount val="16"/>
                <c:pt idx="0">
                  <c:v>Q1.18</c:v>
                </c:pt>
                <c:pt idx="2">
                  <c:v>Q3.18</c:v>
                </c:pt>
                <c:pt idx="4">
                  <c:v>Q1.19</c:v>
                </c:pt>
                <c:pt idx="6">
                  <c:v>Q3.19</c:v>
                </c:pt>
                <c:pt idx="8">
                  <c:v>Q1.20</c:v>
                </c:pt>
                <c:pt idx="10">
                  <c:v>Q3.20</c:v>
                </c:pt>
                <c:pt idx="12">
                  <c:v>Q1.21</c:v>
                </c:pt>
                <c:pt idx="15">
                  <c:v>Q4.21</c:v>
                </c:pt>
              </c:strCache>
            </c:strRef>
          </c:cat>
          <c:val>
            <c:numRef>
              <c:f>'19'!$K$9:$Z$9</c:f>
              <c:numCache>
                <c:formatCode>0.0</c:formatCode>
                <c:ptCount val="16"/>
                <c:pt idx="0">
                  <c:v>5.4861E-2</c:v>
                </c:pt>
                <c:pt idx="1">
                  <c:v>0.13048020000000002</c:v>
                </c:pt>
                <c:pt idx="2">
                  <c:v>0.26392329999999997</c:v>
                </c:pt>
                <c:pt idx="3">
                  <c:v>0.30132329999999996</c:v>
                </c:pt>
                <c:pt idx="4">
                  <c:v>9.3317800000000006E-2</c:v>
                </c:pt>
                <c:pt idx="5">
                  <c:v>0.16442300000000001</c:v>
                </c:pt>
                <c:pt idx="6">
                  <c:v>0.26615885</c:v>
                </c:pt>
                <c:pt idx="7">
                  <c:v>0.32466389999999995</c:v>
                </c:pt>
                <c:pt idx="8">
                  <c:v>0.18252255000000001</c:v>
                </c:pt>
                <c:pt idx="9">
                  <c:v>0.28414179226999997</c:v>
                </c:pt>
                <c:pt idx="10">
                  <c:v>0.40358215647999995</c:v>
                </c:pt>
                <c:pt idx="11">
                  <c:v>0.38891829317000004</c:v>
                </c:pt>
                <c:pt idx="12">
                  <c:v>7.2491918580000009E-2</c:v>
                </c:pt>
                <c:pt idx="13">
                  <c:v>0.18812250343</c:v>
                </c:pt>
                <c:pt idx="14">
                  <c:v>0.27632892671999998</c:v>
                </c:pt>
                <c:pt idx="15">
                  <c:v>0.32608355218000001</c:v>
                </c:pt>
              </c:numCache>
            </c:numRef>
          </c:val>
          <c:extLst>
            <c:ext xmlns:c16="http://schemas.microsoft.com/office/drawing/2014/chart" uri="{C3380CC4-5D6E-409C-BE32-E72D297353CC}">
              <c16:uniqueId val="{00000000-E64D-475A-BE63-2C66F55365F0}"/>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E64D-475A-BE63-2C66F55365F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E64D-475A-BE63-2C66F55365F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E64D-475A-BE63-2C66F55365F0}"/>
              </c:ext>
            </c:extLst>
          </c:dPt>
          <c:cat>
            <c:strRef>
              <c:f>'19'!$K$7:$Z$7</c:f>
              <c:strCache>
                <c:ptCount val="16"/>
                <c:pt idx="0">
                  <c:v>Q1.18</c:v>
                </c:pt>
                <c:pt idx="2">
                  <c:v>Q3.18</c:v>
                </c:pt>
                <c:pt idx="4">
                  <c:v>Q1.19</c:v>
                </c:pt>
                <c:pt idx="6">
                  <c:v>Q3.19</c:v>
                </c:pt>
                <c:pt idx="8">
                  <c:v>Q1.20</c:v>
                </c:pt>
                <c:pt idx="10">
                  <c:v>Q3.20</c:v>
                </c:pt>
                <c:pt idx="12">
                  <c:v>Q1.21</c:v>
                </c:pt>
                <c:pt idx="15">
                  <c:v>Q4.21</c:v>
                </c:pt>
              </c:strCache>
            </c:strRef>
          </c:cat>
          <c:val>
            <c:numRef>
              <c:f>'19'!$K$10:$Z$10</c:f>
              <c:numCache>
                <c:formatCode>0.0%</c:formatCode>
                <c:ptCount val="16"/>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pt idx="14">
                  <c:v>1.6917861462616719E-2</c:v>
                </c:pt>
                <c:pt idx="15">
                  <c:v>1.9712164352715361E-2</c:v>
                </c:pt>
              </c:numCache>
            </c:numRef>
          </c:val>
          <c:smooth val="0"/>
          <c:extLst>
            <c:ext xmlns:c16="http://schemas.microsoft.com/office/drawing/2014/chart" uri="{C3380CC4-5D6E-409C-BE32-E72D297353CC}">
              <c16:uniqueId val="{00000007-E64D-475A-BE63-2C66F55365F0}"/>
            </c:ext>
          </c:extLst>
        </c:ser>
        <c:ser>
          <c:idx val="1"/>
          <c:order val="1"/>
          <c:tx>
            <c:strRef>
              <c:f>'19'!$I$11</c:f>
              <c:strCache>
                <c:ptCount val="1"/>
                <c:pt idx="0">
                  <c:v>ROE (r.h.s.)</c:v>
                </c:pt>
              </c:strCache>
            </c:strRef>
          </c:tx>
          <c:spPr>
            <a:ln w="25400" cap="rnd" cmpd="sng">
              <a:solidFill>
                <a:srgbClr val="7D0532"/>
              </a:solidFill>
              <a:prstDash val="solid"/>
              <a:round/>
            </a:ln>
            <a:effectLst/>
          </c:spPr>
          <c:marker>
            <c:symbol val="none"/>
          </c:marker>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9-E64D-475A-BE63-2C66F55365F0}"/>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E64D-475A-BE63-2C66F55365F0}"/>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E64D-475A-BE63-2C66F55365F0}"/>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F-E64D-475A-BE63-2C66F55365F0}"/>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E64D-475A-BE63-2C66F55365F0}"/>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3-E64D-475A-BE63-2C66F55365F0}"/>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E64D-475A-BE63-2C66F55365F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7-E64D-475A-BE63-2C66F55365F0}"/>
              </c:ext>
            </c:extLst>
          </c:dPt>
          <c:dPt>
            <c:idx val="9"/>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E64D-475A-BE63-2C66F55365F0}"/>
              </c:ext>
            </c:extLst>
          </c:dPt>
          <c:dPt>
            <c:idx val="1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B-E64D-475A-BE63-2C66F55365F0}"/>
              </c:ext>
            </c:extLst>
          </c:dPt>
          <c:dPt>
            <c:idx val="1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D-E64D-475A-BE63-2C66F55365F0}"/>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F-E64D-475A-BE63-2C66F55365F0}"/>
              </c:ext>
            </c:extLst>
          </c:dPt>
          <c:cat>
            <c:strRef>
              <c:f>'19'!$K$7:$Z$7</c:f>
              <c:strCache>
                <c:ptCount val="16"/>
                <c:pt idx="0">
                  <c:v>Q1.18</c:v>
                </c:pt>
                <c:pt idx="2">
                  <c:v>Q3.18</c:v>
                </c:pt>
                <c:pt idx="4">
                  <c:v>Q1.19</c:v>
                </c:pt>
                <c:pt idx="6">
                  <c:v>Q3.19</c:v>
                </c:pt>
                <c:pt idx="8">
                  <c:v>Q1.20</c:v>
                </c:pt>
                <c:pt idx="10">
                  <c:v>Q3.20</c:v>
                </c:pt>
                <c:pt idx="12">
                  <c:v>Q1.21</c:v>
                </c:pt>
                <c:pt idx="15">
                  <c:v>Q4.21</c:v>
                </c:pt>
              </c:strCache>
            </c:strRef>
          </c:cat>
          <c:val>
            <c:numRef>
              <c:f>'19'!$K$11:$Z$11</c:f>
              <c:numCache>
                <c:formatCode>0.0%</c:formatCode>
                <c:ptCount val="16"/>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pt idx="14">
                  <c:v>0.1060545604955118</c:v>
                </c:pt>
                <c:pt idx="15">
                  <c:v>0.12626977270759149</c:v>
                </c:pt>
              </c:numCache>
            </c:numRef>
          </c:val>
          <c:smooth val="0"/>
          <c:extLst>
            <c:ext xmlns:c16="http://schemas.microsoft.com/office/drawing/2014/chart" uri="{C3380CC4-5D6E-409C-BE32-E72D297353CC}">
              <c16:uniqueId val="{00000020-E64D-475A-BE63-2C66F55365F0}"/>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45255761732"/>
          <c:w val="0.92319215234747432"/>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c:v>
                </c:pt>
                <c:pt idx="1">
                  <c:v>1.6491019015200001</c:v>
                </c:pt>
                <c:pt idx="2">
                  <c:v>55.845430964300007</c:v>
                </c:pt>
                <c:pt idx="3">
                  <c:v>3.0722006414099998</c:v>
                </c:pt>
              </c:numCache>
            </c:numRef>
          </c:val>
          <c:extLst>
            <c:ext xmlns:c16="http://schemas.microsoft.com/office/drawing/2014/chart" uri="{C3380CC4-5D6E-409C-BE32-E72D297353CC}">
              <c16:uniqueId val="{00000000-716A-4A99-8CC2-BB4BF9ED2EEB}"/>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0</c:v>
                </c:pt>
                <c:pt idx="1">
                  <c:v>4</c:v>
                </c:pt>
                <c:pt idx="2">
                  <c:v>113</c:v>
                </c:pt>
                <c:pt idx="3">
                  <c:v>8</c:v>
                </c:pt>
              </c:numCache>
            </c:numRef>
          </c:val>
          <c:extLst>
            <c:ext xmlns:c16="http://schemas.microsoft.com/office/drawing/2014/chart" uri="{C3380CC4-5D6E-409C-BE32-E72D297353CC}">
              <c16:uniqueId val="{00000001-716A-4A99-8CC2-BB4BF9ED2EEB}"/>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'2'!$J$11:$P$11</c:f>
              <c:numCache>
                <c:formatCode>0</c:formatCode>
                <c:ptCount val="7"/>
                <c:pt idx="0">
                  <c:v>77</c:v>
                </c:pt>
                <c:pt idx="1">
                  <c:v>75</c:v>
                </c:pt>
                <c:pt idx="2" formatCode="General">
                  <c:v>73</c:v>
                </c:pt>
                <c:pt idx="3" formatCode="General">
                  <c:v>73</c:v>
                </c:pt>
                <c:pt idx="4" formatCode="General">
                  <c:v>73</c:v>
                </c:pt>
                <c:pt idx="5" formatCode="General">
                  <c:v>71</c:v>
                </c:pt>
                <c:pt idx="6" formatCode="General">
                  <c:v>71</c:v>
                </c:pt>
              </c:numCache>
            </c:numRef>
          </c:val>
          <c:extLst>
            <c:ext xmlns:c16="http://schemas.microsoft.com/office/drawing/2014/chart" uri="{C3380CC4-5D6E-409C-BE32-E72D297353CC}">
              <c16:uniqueId val="{00000000-4EA7-4398-9547-FA6516ECAF00}"/>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'2'!$J$15:$P$15</c:f>
              <c:numCache>
                <c:formatCode>#,##0</c:formatCode>
                <c:ptCount val="7"/>
                <c:pt idx="0">
                  <c:v>358</c:v>
                </c:pt>
                <c:pt idx="1">
                  <c:v>337</c:v>
                </c:pt>
                <c:pt idx="2" formatCode="General">
                  <c:v>322</c:v>
                </c:pt>
                <c:pt idx="3" formatCode="General">
                  <c:v>316</c:v>
                </c:pt>
                <c:pt idx="4" formatCode="General">
                  <c:v>308</c:v>
                </c:pt>
                <c:pt idx="5" formatCode="General">
                  <c:v>289</c:v>
                </c:pt>
                <c:pt idx="6" formatCode="General">
                  <c:v>278</c:v>
                </c:pt>
              </c:numCache>
            </c:numRef>
          </c:val>
          <c:extLst>
            <c:ext xmlns:c16="http://schemas.microsoft.com/office/drawing/2014/chart" uri="{C3380CC4-5D6E-409C-BE32-E72D297353CC}">
              <c16:uniqueId val="{00000001-4EA7-4398-9547-FA6516ECAF00}"/>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'2'!$J$12:$P$12</c:f>
              <c:numCache>
                <c:formatCode>#,##0</c:formatCode>
                <c:ptCount val="7"/>
                <c:pt idx="0">
                  <c:v>281</c:v>
                </c:pt>
                <c:pt idx="1">
                  <c:v>233</c:v>
                </c:pt>
                <c:pt idx="2" formatCode="General">
                  <c:v>210</c:v>
                </c:pt>
                <c:pt idx="3" formatCode="General">
                  <c:v>208</c:v>
                </c:pt>
                <c:pt idx="4" formatCode="General">
                  <c:v>181</c:v>
                </c:pt>
                <c:pt idx="5" formatCode="General">
                  <c:v>169</c:v>
                </c:pt>
                <c:pt idx="6" formatCode="General">
                  <c:v>155</c:v>
                </c:pt>
              </c:numCache>
            </c:numRef>
          </c:val>
          <c:extLst>
            <c:ext xmlns:c16="http://schemas.microsoft.com/office/drawing/2014/chart" uri="{C3380CC4-5D6E-409C-BE32-E72D297353CC}">
              <c16:uniqueId val="{00000002-4EA7-4398-9547-FA6516ECAF00}"/>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'2'!$J$13:$P$13</c:f>
              <c:numCache>
                <c:formatCode>#,##0</c:formatCode>
                <c:ptCount val="7"/>
                <c:pt idx="0">
                  <c:v>940</c:v>
                </c:pt>
                <c:pt idx="1">
                  <c:v>986</c:v>
                </c:pt>
                <c:pt idx="2" formatCode="General">
                  <c:v>960</c:v>
                </c:pt>
                <c:pt idx="3" formatCode="General">
                  <c:v>964</c:v>
                </c:pt>
                <c:pt idx="4" formatCode="General">
                  <c:v>958</c:v>
                </c:pt>
                <c:pt idx="5" formatCode="General">
                  <c:v>971</c:v>
                </c:pt>
                <c:pt idx="6" formatCode="General">
                  <c:v>922</c:v>
                </c:pt>
              </c:numCache>
            </c:numRef>
          </c:val>
          <c:extLst>
            <c:ext xmlns:c16="http://schemas.microsoft.com/office/drawing/2014/chart" uri="{C3380CC4-5D6E-409C-BE32-E72D297353CC}">
              <c16:uniqueId val="{00000003-4EA7-4398-9547-FA6516ECAF00}"/>
            </c:ext>
          </c:extLst>
        </c:ser>
        <c:ser>
          <c:idx val="6"/>
          <c:order val="4"/>
          <c:tx>
            <c:strRef>
              <c:f>'2'!$H$16</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'2'!$J$16:$P$16</c:f>
              <c:numCache>
                <c:formatCode>#,##0</c:formatCode>
                <c:ptCount val="7"/>
                <c:pt idx="0">
                  <c:v>359</c:v>
                </c:pt>
                <c:pt idx="1">
                  <c:v>324</c:v>
                </c:pt>
                <c:pt idx="2" formatCode="General">
                  <c:v>302</c:v>
                </c:pt>
                <c:pt idx="3" formatCode="General">
                  <c:v>292</c:v>
                </c:pt>
                <c:pt idx="4" formatCode="General">
                  <c:v>287</c:v>
                </c:pt>
                <c:pt idx="5" formatCode="General">
                  <c:v>283</c:v>
                </c:pt>
                <c:pt idx="6" formatCode="General">
                  <c:v>261</c:v>
                </c:pt>
              </c:numCache>
            </c:numRef>
          </c:val>
          <c:extLst>
            <c:ext xmlns:c16="http://schemas.microsoft.com/office/drawing/2014/chart" uri="{C3380CC4-5D6E-409C-BE32-E72D297353CC}">
              <c16:uniqueId val="{00000004-4EA7-4398-9547-FA6516ECAF00}"/>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43465</c:v>
                </c:pt>
                <c:pt idx="1">
                  <c:v>43830</c:v>
                </c:pt>
                <c:pt idx="2">
                  <c:v>44196</c:v>
                </c:pt>
                <c:pt idx="3">
                  <c:v>44286</c:v>
                </c:pt>
                <c:pt idx="4">
                  <c:v>44377</c:v>
                </c:pt>
                <c:pt idx="5">
                  <c:v>44469</c:v>
                </c:pt>
                <c:pt idx="6">
                  <c:v>44561</c:v>
                </c:pt>
              </c:numCache>
            </c:numRef>
          </c:cat>
          <c:val>
            <c:numRef>
              <c:f>'2'!$J$14:$P$14</c:f>
              <c:numCache>
                <c:formatCode>#,##0</c:formatCode>
                <c:ptCount val="7"/>
                <c:pt idx="0">
                  <c:v>167</c:v>
                </c:pt>
                <c:pt idx="1">
                  <c:v>157</c:v>
                </c:pt>
                <c:pt idx="2" formatCode="General">
                  <c:v>146</c:v>
                </c:pt>
                <c:pt idx="3" formatCode="General">
                  <c:v>144</c:v>
                </c:pt>
                <c:pt idx="4" formatCode="General">
                  <c:v>138</c:v>
                </c:pt>
                <c:pt idx="5" formatCode="General">
                  <c:v>137</c:v>
                </c:pt>
                <c:pt idx="6" formatCode="General">
                  <c:v>137</c:v>
                </c:pt>
              </c:numCache>
            </c:numRef>
          </c:val>
          <c:extLst>
            <c:ext xmlns:c16="http://schemas.microsoft.com/office/drawing/2014/chart" uri="{C3380CC4-5D6E-409C-BE32-E72D297353CC}">
              <c16:uniqueId val="{00000005-4EA7-4398-9547-FA6516ECAF00}"/>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c:v>
                </c:pt>
                <c:pt idx="1">
                  <c:v>1.6491019015200001</c:v>
                </c:pt>
                <c:pt idx="2">
                  <c:v>55.845430964300007</c:v>
                </c:pt>
                <c:pt idx="3">
                  <c:v>3.0722006414099998</c:v>
                </c:pt>
              </c:numCache>
            </c:numRef>
          </c:val>
          <c:extLst>
            <c:ext xmlns:c16="http://schemas.microsoft.com/office/drawing/2014/chart" uri="{C3380CC4-5D6E-409C-BE32-E72D297353CC}">
              <c16:uniqueId val="{00000000-C679-48CB-BD87-EA9494E2A6A2}"/>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0</c:v>
                </c:pt>
                <c:pt idx="1">
                  <c:v>4</c:v>
                </c:pt>
                <c:pt idx="2">
                  <c:v>113</c:v>
                </c:pt>
                <c:pt idx="3">
                  <c:v>8</c:v>
                </c:pt>
              </c:numCache>
            </c:numRef>
          </c:val>
          <c:extLst>
            <c:ext xmlns:c16="http://schemas.microsoft.com/office/drawing/2014/chart" uri="{C3380CC4-5D6E-409C-BE32-E72D297353CC}">
              <c16:uniqueId val="{00000001-C679-48CB-BD87-EA9494E2A6A2}"/>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5155092315743852"/>
          <c:h val="0.62008369966278065"/>
        </c:manualLayout>
      </c:layout>
      <c:barChart>
        <c:barDir val="col"/>
        <c:grouping val="stacked"/>
        <c:varyColors val="0"/>
        <c:ser>
          <c:idx val="0"/>
          <c:order val="0"/>
          <c:tx>
            <c:strRef>
              <c:f>'21'!$G$9</c:f>
              <c:strCache>
                <c:ptCount val="1"/>
                <c:pt idx="0">
                  <c:v>Активи КС, що залучають депозити</c:v>
                </c:pt>
              </c:strCache>
            </c:strRef>
          </c:tx>
          <c:spPr>
            <a:solidFill>
              <a:schemeClr val="accent1"/>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'21'!$I$9:$O$9</c:f>
              <c:numCache>
                <c:formatCode>0.0</c:formatCode>
                <c:ptCount val="7"/>
                <c:pt idx="0">
                  <c:v>1.7981146114499997</c:v>
                </c:pt>
                <c:pt idx="1">
                  <c:v>1.9520029999999999</c:v>
                </c:pt>
                <c:pt idx="2">
                  <c:v>1.7830668492999997</c:v>
                </c:pt>
                <c:pt idx="3">
                  <c:v>1.8019723650099995</c:v>
                </c:pt>
                <c:pt idx="4">
                  <c:v>1.8771632110799998</c:v>
                </c:pt>
                <c:pt idx="5" formatCode="0.0000">
                  <c:v>1.8496995928800002</c:v>
                </c:pt>
                <c:pt idx="6" formatCode="0.000">
                  <c:v>1.8567562290299999</c:v>
                </c:pt>
              </c:numCache>
            </c:numRef>
          </c:val>
          <c:extLst>
            <c:ext xmlns:c16="http://schemas.microsoft.com/office/drawing/2014/chart" uri="{C3380CC4-5D6E-409C-BE32-E72D297353CC}">
              <c16:uniqueId val="{00000000-0865-471B-9582-D46A9A75C5D2}"/>
            </c:ext>
          </c:extLst>
        </c:ser>
        <c:ser>
          <c:idx val="1"/>
          <c:order val="1"/>
          <c:tx>
            <c:strRef>
              <c:f>'21'!$G$10</c:f>
              <c:strCache>
                <c:ptCount val="1"/>
                <c:pt idx="0">
                  <c:v>Активи КС, що залучають депозити*</c:v>
                </c:pt>
              </c:strCache>
            </c:strRef>
          </c:tx>
          <c:spPr>
            <a:solidFill>
              <a:schemeClr val="tx2"/>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'21'!$I$10:$O$10</c:f>
              <c:numCache>
                <c:formatCode>0.0</c:formatCode>
                <c:ptCount val="7"/>
                <c:pt idx="0">
                  <c:v>7.1542000000000008E-2</c:v>
                </c:pt>
                <c:pt idx="1">
                  <c:v>7.6769378690000001E-2</c:v>
                </c:pt>
                <c:pt idx="2">
                  <c:v>7.633951013000001E-2</c:v>
                </c:pt>
                <c:pt idx="3">
                  <c:v>7.7764527450000009E-2</c:v>
                </c:pt>
                <c:pt idx="4">
                  <c:v>7.5085044089999983E-2</c:v>
                </c:pt>
                <c:pt idx="5" formatCode="0.0000">
                  <c:v>7.7810663530000004E-2</c:v>
                </c:pt>
              </c:numCache>
            </c:numRef>
          </c:val>
          <c:extLst>
            <c:ext xmlns:c16="http://schemas.microsoft.com/office/drawing/2014/chart" uri="{C3380CC4-5D6E-409C-BE32-E72D297353CC}">
              <c16:uniqueId val="{00000001-0865-471B-9582-D46A9A75C5D2}"/>
            </c:ext>
          </c:extLst>
        </c:ser>
        <c:ser>
          <c:idx val="2"/>
          <c:order val="2"/>
          <c:tx>
            <c:strRef>
              <c:f>'21'!$G$11</c:f>
              <c:strCache>
                <c:ptCount val="1"/>
                <c:pt idx="0">
                  <c:v>Активи КС, що не залучають депозити</c:v>
                </c:pt>
              </c:strCache>
            </c:strRef>
          </c:tx>
          <c:spPr>
            <a:solidFill>
              <a:srgbClr val="91C864"/>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'21'!$I$11:$O$11</c:f>
              <c:numCache>
                <c:formatCode>0.0</c:formatCode>
                <c:ptCount val="7"/>
                <c:pt idx="0">
                  <c:v>0.61040295872000006</c:v>
                </c:pt>
                <c:pt idx="1">
                  <c:v>0.59592453302000004</c:v>
                </c:pt>
                <c:pt idx="2">
                  <c:v>0.44288501384000151</c:v>
                </c:pt>
                <c:pt idx="3">
                  <c:v>0.44204339422000372</c:v>
                </c:pt>
                <c:pt idx="4">
                  <c:v>0.42823185605999942</c:v>
                </c:pt>
                <c:pt idx="5" formatCode="0.0000">
                  <c:v>0.49493406964000081</c:v>
                </c:pt>
                <c:pt idx="6" formatCode="0.000">
                  <c:v>0.42220498813000129</c:v>
                </c:pt>
              </c:numCache>
            </c:numRef>
          </c:val>
          <c:extLst>
            <c:ext xmlns:c16="http://schemas.microsoft.com/office/drawing/2014/chart" uri="{C3380CC4-5D6E-409C-BE32-E72D297353CC}">
              <c16:uniqueId val="{00000002-0865-471B-9582-D46A9A75C5D2}"/>
            </c:ext>
          </c:extLst>
        </c:ser>
        <c:ser>
          <c:idx val="3"/>
          <c:order val="3"/>
          <c:tx>
            <c:strRef>
              <c:f>'21'!$G$12</c:f>
              <c:strCache>
                <c:ptCount val="1"/>
                <c:pt idx="0">
                  <c:v>Активи КС, що не залучають депозити*</c:v>
                </c:pt>
              </c:strCache>
            </c:strRef>
          </c:tx>
          <c:spPr>
            <a:solidFill>
              <a:schemeClr val="bg2"/>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'21'!$I$12:$O$12</c:f>
              <c:numCache>
                <c:formatCode>0.00</c:formatCode>
                <c:ptCount val="7"/>
                <c:pt idx="0">
                  <c:v>7.1628002999999996E-2</c:v>
                </c:pt>
                <c:pt idx="1">
                  <c:v>5.1999005999999993E-2</c:v>
                </c:pt>
                <c:pt idx="2">
                  <c:v>1.475241245E-2</c:v>
                </c:pt>
                <c:pt idx="3">
                  <c:v>1.3574284690000002E-2</c:v>
                </c:pt>
                <c:pt idx="4">
                  <c:v>1.322609728E-2</c:v>
                </c:pt>
                <c:pt idx="5" formatCode="0.0000">
                  <c:v>1.5684266199999998E-2</c:v>
                </c:pt>
              </c:numCache>
            </c:numRef>
          </c:val>
          <c:extLst>
            <c:ext xmlns:c16="http://schemas.microsoft.com/office/drawing/2014/chart" uri="{C3380CC4-5D6E-409C-BE32-E72D297353CC}">
              <c16:uniqueId val="{00000003-0865-471B-9582-D46A9A75C5D2}"/>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4"/>
          <c:tx>
            <c:strRef>
              <c:f>'21'!$G$13</c:f>
              <c:strCache>
                <c:ptCount val="1"/>
                <c:pt idx="0">
                  <c:v>Частка членів КС, які мають кредити, % (п. ш.)</c:v>
                </c:pt>
              </c:strCache>
            </c:strRef>
          </c:tx>
          <c:spPr>
            <a:ln w="25400" cap="rnd">
              <a:solidFill>
                <a:srgbClr val="7D0532"/>
              </a:solidFill>
              <a:round/>
            </a:ln>
            <a:effectLst/>
          </c:spPr>
          <c:marker>
            <c:symbol val="none"/>
          </c:marker>
          <c:cat>
            <c:strRef>
              <c:f>'21'!$I$8:$O$8</c:f>
              <c:strCache>
                <c:ptCount val="7"/>
                <c:pt idx="0">
                  <c:v>12.18</c:v>
                </c:pt>
                <c:pt idx="1">
                  <c:v>12.19</c:v>
                </c:pt>
                <c:pt idx="2">
                  <c:v>12.20</c:v>
                </c:pt>
                <c:pt idx="3">
                  <c:v>03.21</c:v>
                </c:pt>
                <c:pt idx="4">
                  <c:v>06.21</c:v>
                </c:pt>
                <c:pt idx="5">
                  <c:v>09.21</c:v>
                </c:pt>
                <c:pt idx="6">
                  <c:v>12.21</c:v>
                </c:pt>
              </c:strCache>
            </c:strRef>
          </c:cat>
          <c:val>
            <c:numRef>
              <c:f>'21'!$I$13:$O$13</c:f>
              <c:numCache>
                <c:formatCode>0%</c:formatCode>
                <c:ptCount val="7"/>
                <c:pt idx="0">
                  <c:v>0.24668545777221007</c:v>
                </c:pt>
                <c:pt idx="1">
                  <c:v>0.25164299110826127</c:v>
                </c:pt>
                <c:pt idx="2">
                  <c:v>0.22701231337180777</c:v>
                </c:pt>
                <c:pt idx="3">
                  <c:v>0.22132838134201863</c:v>
                </c:pt>
                <c:pt idx="4">
                  <c:v>0.23108720036558514</c:v>
                </c:pt>
                <c:pt idx="5">
                  <c:v>0.23012111637704055</c:v>
                </c:pt>
                <c:pt idx="6">
                  <c:v>0.22073167638496291</c:v>
                </c:pt>
              </c:numCache>
            </c:numRef>
          </c:val>
          <c:smooth val="0"/>
          <c:extLst>
            <c:ext xmlns:c16="http://schemas.microsoft.com/office/drawing/2014/chart" uri="{C3380CC4-5D6E-409C-BE32-E72D297353CC}">
              <c16:uniqueId val="{00000004-0865-471B-9582-D46A9A75C5D2}"/>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4349906340321636"/>
          <c:w val="0.9934461238000748"/>
          <c:h val="0.25521142733204455"/>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5155092315743852"/>
          <c:h val="0.63890573254349547"/>
        </c:manualLayout>
      </c:layout>
      <c:barChart>
        <c:barDir val="col"/>
        <c:grouping val="stacked"/>
        <c:varyColors val="0"/>
        <c:ser>
          <c:idx val="0"/>
          <c:order val="0"/>
          <c:tx>
            <c:strRef>
              <c:f>'21'!$H$9</c:f>
              <c:strCache>
                <c:ptCount val="1"/>
                <c:pt idx="0">
                  <c:v>Assets of deposit-taking CUs</c:v>
                </c:pt>
              </c:strCache>
            </c:strRef>
          </c:tx>
          <c:spPr>
            <a:solidFill>
              <a:schemeClr val="accent1"/>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'21'!$I$9:$O$9</c:f>
              <c:numCache>
                <c:formatCode>0.0</c:formatCode>
                <c:ptCount val="7"/>
                <c:pt idx="0">
                  <c:v>1.7981146114499997</c:v>
                </c:pt>
                <c:pt idx="1">
                  <c:v>1.9520029999999999</c:v>
                </c:pt>
                <c:pt idx="2">
                  <c:v>1.7830668492999997</c:v>
                </c:pt>
                <c:pt idx="3">
                  <c:v>1.8019723650099995</c:v>
                </c:pt>
                <c:pt idx="4">
                  <c:v>1.8771632110799998</c:v>
                </c:pt>
                <c:pt idx="5" formatCode="0.0000">
                  <c:v>1.8496995928800002</c:v>
                </c:pt>
                <c:pt idx="6" formatCode="0.000">
                  <c:v>1.8567562290299999</c:v>
                </c:pt>
              </c:numCache>
            </c:numRef>
          </c:val>
          <c:extLst>
            <c:ext xmlns:c16="http://schemas.microsoft.com/office/drawing/2014/chart" uri="{C3380CC4-5D6E-409C-BE32-E72D297353CC}">
              <c16:uniqueId val="{00000000-526F-4405-B444-5A02C613C83E}"/>
            </c:ext>
          </c:extLst>
        </c:ser>
        <c:ser>
          <c:idx val="1"/>
          <c:order val="1"/>
          <c:tx>
            <c:strRef>
              <c:f>'21'!$H$10</c:f>
              <c:strCache>
                <c:ptCount val="1"/>
                <c:pt idx="0">
                  <c:v>Assets of deposit-taking CUs that have not reported for 2021</c:v>
                </c:pt>
              </c:strCache>
            </c:strRef>
          </c:tx>
          <c:spPr>
            <a:solidFill>
              <a:schemeClr val="tx2"/>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'21'!$I$10:$O$10</c:f>
              <c:numCache>
                <c:formatCode>0.0</c:formatCode>
                <c:ptCount val="7"/>
                <c:pt idx="0">
                  <c:v>7.1542000000000008E-2</c:v>
                </c:pt>
                <c:pt idx="1">
                  <c:v>7.6769378690000001E-2</c:v>
                </c:pt>
                <c:pt idx="2">
                  <c:v>7.633951013000001E-2</c:v>
                </c:pt>
                <c:pt idx="3">
                  <c:v>7.7764527450000009E-2</c:v>
                </c:pt>
                <c:pt idx="4">
                  <c:v>7.5085044089999983E-2</c:v>
                </c:pt>
                <c:pt idx="5" formatCode="0.0000">
                  <c:v>7.7810663530000004E-2</c:v>
                </c:pt>
              </c:numCache>
            </c:numRef>
          </c:val>
          <c:extLst>
            <c:ext xmlns:c16="http://schemas.microsoft.com/office/drawing/2014/chart" uri="{C3380CC4-5D6E-409C-BE32-E72D297353CC}">
              <c16:uniqueId val="{00000001-526F-4405-B444-5A02C613C83E}"/>
            </c:ext>
          </c:extLst>
        </c:ser>
        <c:ser>
          <c:idx val="2"/>
          <c:order val="2"/>
          <c:tx>
            <c:strRef>
              <c:f>'21'!$H$11</c:f>
              <c:strCache>
                <c:ptCount val="1"/>
                <c:pt idx="0">
                  <c:v>Assets of non-deposit-taking Cus</c:v>
                </c:pt>
              </c:strCache>
            </c:strRef>
          </c:tx>
          <c:spPr>
            <a:solidFill>
              <a:srgbClr val="91C864"/>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'21'!$I$11:$O$11</c:f>
              <c:numCache>
                <c:formatCode>0.0</c:formatCode>
                <c:ptCount val="7"/>
                <c:pt idx="0">
                  <c:v>0.61040295872000006</c:v>
                </c:pt>
                <c:pt idx="1">
                  <c:v>0.59592453302000004</c:v>
                </c:pt>
                <c:pt idx="2">
                  <c:v>0.44288501384000151</c:v>
                </c:pt>
                <c:pt idx="3">
                  <c:v>0.44204339422000372</c:v>
                </c:pt>
                <c:pt idx="4">
                  <c:v>0.42823185605999942</c:v>
                </c:pt>
                <c:pt idx="5" formatCode="0.0000">
                  <c:v>0.49493406964000081</c:v>
                </c:pt>
                <c:pt idx="6" formatCode="0.000">
                  <c:v>0.42220498813000129</c:v>
                </c:pt>
              </c:numCache>
            </c:numRef>
          </c:val>
          <c:extLst>
            <c:ext xmlns:c16="http://schemas.microsoft.com/office/drawing/2014/chart" uri="{C3380CC4-5D6E-409C-BE32-E72D297353CC}">
              <c16:uniqueId val="{00000002-526F-4405-B444-5A02C613C83E}"/>
            </c:ext>
          </c:extLst>
        </c:ser>
        <c:ser>
          <c:idx val="3"/>
          <c:order val="3"/>
          <c:tx>
            <c:strRef>
              <c:f>'21'!$H$12</c:f>
              <c:strCache>
                <c:ptCount val="1"/>
                <c:pt idx="0">
                  <c:v>Assets of non-deposit-taking CUs that did not report for 2021</c:v>
                </c:pt>
              </c:strCache>
            </c:strRef>
          </c:tx>
          <c:spPr>
            <a:solidFill>
              <a:schemeClr val="bg2"/>
            </a:solidFill>
            <a:ln>
              <a:noFill/>
            </a:ln>
            <a:effectLst/>
          </c:spPr>
          <c:invertIfNegative val="0"/>
          <c:cat>
            <c:strRef>
              <c:f>'21'!$I$8:$O$8</c:f>
              <c:strCache>
                <c:ptCount val="7"/>
                <c:pt idx="0">
                  <c:v>12.18</c:v>
                </c:pt>
                <c:pt idx="1">
                  <c:v>12.19</c:v>
                </c:pt>
                <c:pt idx="2">
                  <c:v>12.20</c:v>
                </c:pt>
                <c:pt idx="3">
                  <c:v>03.21</c:v>
                </c:pt>
                <c:pt idx="4">
                  <c:v>06.21</c:v>
                </c:pt>
                <c:pt idx="5">
                  <c:v>09.21</c:v>
                </c:pt>
                <c:pt idx="6">
                  <c:v>12.21</c:v>
                </c:pt>
              </c:strCache>
            </c:strRef>
          </c:cat>
          <c:val>
            <c:numRef>
              <c:f>'21'!$I$12:$O$12</c:f>
              <c:numCache>
                <c:formatCode>0.00</c:formatCode>
                <c:ptCount val="7"/>
                <c:pt idx="0">
                  <c:v>7.1628002999999996E-2</c:v>
                </c:pt>
                <c:pt idx="1">
                  <c:v>5.1999005999999993E-2</c:v>
                </c:pt>
                <c:pt idx="2">
                  <c:v>1.475241245E-2</c:v>
                </c:pt>
                <c:pt idx="3">
                  <c:v>1.3574284690000002E-2</c:v>
                </c:pt>
                <c:pt idx="4">
                  <c:v>1.322609728E-2</c:v>
                </c:pt>
                <c:pt idx="5" formatCode="0.0000">
                  <c:v>1.5684266199999998E-2</c:v>
                </c:pt>
              </c:numCache>
            </c:numRef>
          </c:val>
          <c:extLst>
            <c:ext xmlns:c16="http://schemas.microsoft.com/office/drawing/2014/chart" uri="{C3380CC4-5D6E-409C-BE32-E72D297353CC}">
              <c16:uniqueId val="{00000003-526F-4405-B444-5A02C613C83E}"/>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4"/>
          <c:tx>
            <c:strRef>
              <c:f>'21'!$H$13</c:f>
              <c:strCache>
                <c:ptCount val="1"/>
                <c:pt idx="0">
                  <c:v>CU members that have loans, % of the total number (r.h.s.)</c:v>
                </c:pt>
              </c:strCache>
            </c:strRef>
          </c:tx>
          <c:spPr>
            <a:ln w="25400" cap="rnd">
              <a:solidFill>
                <a:srgbClr val="7D0532"/>
              </a:solidFill>
              <a:round/>
            </a:ln>
            <a:effectLst/>
          </c:spPr>
          <c:marker>
            <c:symbol val="none"/>
          </c:marker>
          <c:cat>
            <c:strRef>
              <c:f>'21'!$I$8:$O$8</c:f>
              <c:strCache>
                <c:ptCount val="7"/>
                <c:pt idx="0">
                  <c:v>12.18</c:v>
                </c:pt>
                <c:pt idx="1">
                  <c:v>12.19</c:v>
                </c:pt>
                <c:pt idx="2">
                  <c:v>12.20</c:v>
                </c:pt>
                <c:pt idx="3">
                  <c:v>03.21</c:v>
                </c:pt>
                <c:pt idx="4">
                  <c:v>06.21</c:v>
                </c:pt>
                <c:pt idx="5">
                  <c:v>09.21</c:v>
                </c:pt>
                <c:pt idx="6">
                  <c:v>12.21</c:v>
                </c:pt>
              </c:strCache>
            </c:strRef>
          </c:cat>
          <c:val>
            <c:numRef>
              <c:f>'21'!$I$13:$O$13</c:f>
              <c:numCache>
                <c:formatCode>0%</c:formatCode>
                <c:ptCount val="7"/>
                <c:pt idx="0">
                  <c:v>0.24668545777221007</c:v>
                </c:pt>
                <c:pt idx="1">
                  <c:v>0.25164299110826127</c:v>
                </c:pt>
                <c:pt idx="2">
                  <c:v>0.22701231337180777</c:v>
                </c:pt>
                <c:pt idx="3">
                  <c:v>0.22132838134201863</c:v>
                </c:pt>
                <c:pt idx="4">
                  <c:v>0.23108720036558514</c:v>
                </c:pt>
                <c:pt idx="5">
                  <c:v>0.23012111637704055</c:v>
                </c:pt>
                <c:pt idx="6">
                  <c:v>0.22073167638496291</c:v>
                </c:pt>
              </c:numCache>
            </c:numRef>
          </c:val>
          <c:smooth val="0"/>
          <c:extLst>
            <c:ext xmlns:c16="http://schemas.microsoft.com/office/drawing/2014/chart" uri="{C3380CC4-5D6E-409C-BE32-E72D297353CC}">
              <c16:uniqueId val="{00000004-526F-4405-B444-5A02C613C83E}"/>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6702301176390453"/>
          <c:w val="0.9934461238000748"/>
          <c:h val="0.2316872455405036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6587934182136088"/>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2"/>
              <c:layout>
                <c:manualLayout>
                  <c:x val="0.49157666755345547"/>
                  <c:y val="5.7911712253390264E-2"/>
                </c:manualLayout>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D3-42B7-BD19-BA1CF50BF20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'22'!$K$10:$Q$10</c:f>
              <c:numCache>
                <c:formatCode>0</c:formatCode>
                <c:ptCount val="7"/>
                <c:pt idx="0">
                  <c:v>521.36312257000009</c:v>
                </c:pt>
                <c:pt idx="1">
                  <c:v>662.14765024000008</c:v>
                </c:pt>
                <c:pt idx="2">
                  <c:v>701.96021398000005</c:v>
                </c:pt>
                <c:pt idx="3">
                  <c:v>413.79662160000004</c:v>
                </c:pt>
                <c:pt idx="4">
                  <c:v>423.36300409000006</c:v>
                </c:pt>
                <c:pt idx="5">
                  <c:v>402.30232781999996</c:v>
                </c:pt>
                <c:pt idx="6">
                  <c:v>355.64573693</c:v>
                </c:pt>
              </c:numCache>
            </c:numRef>
          </c:val>
          <c:extLst>
            <c:ext xmlns:c16="http://schemas.microsoft.com/office/drawing/2014/chart" uri="{C3380CC4-5D6E-409C-BE32-E72D297353CC}">
              <c16:uniqueId val="{00000001-F9D3-42B7-BD19-BA1CF50BF20C}"/>
            </c:ext>
          </c:extLst>
        </c:ser>
        <c:ser>
          <c:idx val="1"/>
          <c:order val="1"/>
          <c:tx>
            <c:strRef>
              <c:f>'22'!$I$11</c:f>
              <c:strCache>
                <c:ptCount val="1"/>
                <c:pt idx="0">
                  <c:v>На придбання, будівництво, ремонт нерухомості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2"/>
              <c:layout>
                <c:manualLayout>
                  <c:x val="0.49585019311738859"/>
                  <c:y val="0.11592227471561294"/>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D3-42B7-BD19-BA1CF50BF20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'22'!$K$11:$Q$11</c:f>
              <c:numCache>
                <c:formatCode>0</c:formatCode>
                <c:ptCount val="7"/>
                <c:pt idx="0">
                  <c:v>409.45521966000007</c:v>
                </c:pt>
                <c:pt idx="1">
                  <c:v>428.76304399999998</c:v>
                </c:pt>
                <c:pt idx="2">
                  <c:v>583.22406463000004</c:v>
                </c:pt>
                <c:pt idx="3">
                  <c:v>594.77045308000004</c:v>
                </c:pt>
                <c:pt idx="4">
                  <c:v>637.27021164999996</c:v>
                </c:pt>
                <c:pt idx="5">
                  <c:v>658.99483125999996</c:v>
                </c:pt>
                <c:pt idx="6">
                  <c:v>530.65814868999996</c:v>
                </c:pt>
              </c:numCache>
            </c:numRef>
          </c:val>
          <c:extLst>
            <c:ext xmlns:c16="http://schemas.microsoft.com/office/drawing/2014/chart" uri="{C3380CC4-5D6E-409C-BE32-E72D297353CC}">
              <c16:uniqueId val="{00000003-F9D3-42B7-BD19-BA1CF50BF20C}"/>
            </c:ext>
          </c:extLst>
        </c:ser>
        <c:ser>
          <c:idx val="2"/>
          <c:order val="2"/>
          <c:tx>
            <c:strRef>
              <c:f>'22'!$I$12</c:f>
              <c:strCache>
                <c:ptCount val="1"/>
                <c:pt idx="0">
                  <c:v>Споживчі</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2"/>
              <c:layout>
                <c:manualLayout>
                  <c:x val="0.49151588763753118"/>
                  <c:y val="0.14495975028079355"/>
                </c:manualLayout>
              </c:layout>
              <c:tx>
                <c:rich>
                  <a:bodyPr/>
                  <a:lstStyle/>
                  <a:p>
                    <a:r>
                      <a:rPr lang="en-US"/>
                      <a:t>55%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D3-42B7-BD19-BA1CF50BF20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'22'!$K$12:$Q$12</c:f>
              <c:numCache>
                <c:formatCode>0</c:formatCode>
                <c:ptCount val="7"/>
                <c:pt idx="0">
                  <c:v>1083.2749480500001</c:v>
                </c:pt>
                <c:pt idx="1">
                  <c:v>1196.5198774900002</c:v>
                </c:pt>
                <c:pt idx="2">
                  <c:v>1100.78317442</c:v>
                </c:pt>
                <c:pt idx="3">
                  <c:v>1092.37404128</c:v>
                </c:pt>
                <c:pt idx="4">
                  <c:v>1119.5052120400001</c:v>
                </c:pt>
                <c:pt idx="5">
                  <c:v>1149.12082457</c:v>
                </c:pt>
                <c:pt idx="6">
                  <c:v>1089.8354925899998</c:v>
                </c:pt>
              </c:numCache>
            </c:numRef>
          </c:val>
          <c:extLst>
            <c:ext xmlns:c16="http://schemas.microsoft.com/office/drawing/2014/chart" uri="{C3380CC4-5D6E-409C-BE32-E72D297353CC}">
              <c16:uniqueId val="{00000005-F9D3-42B7-BD19-BA1CF50BF20C}"/>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spPr>
        <a:noFill/>
        <a:ln w="9525">
          <a:solidFill>
            <a:srgbClr val="505050"/>
          </a:solidFill>
        </a:ln>
        <a:effectLs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6099084001023E-2"/>
          <c:y val="4.5174763337478878E-2"/>
          <c:w val="0.89017228340305388"/>
          <c:h val="0.67167140140934034"/>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3"/>
              <c:layout>
                <c:manualLayout>
                  <c:x val="0.38122399198834817"/>
                  <c:y val="1.1963984289708199E-2"/>
                </c:manualLayout>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E3-4F52-BF95-B4BBBC8ACC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'22'!$K$10:$Q$10</c:f>
              <c:numCache>
                <c:formatCode>0</c:formatCode>
                <c:ptCount val="7"/>
                <c:pt idx="0">
                  <c:v>521.36312257000009</c:v>
                </c:pt>
                <c:pt idx="1">
                  <c:v>662.14765024000008</c:v>
                </c:pt>
                <c:pt idx="2">
                  <c:v>701.96021398000005</c:v>
                </c:pt>
                <c:pt idx="3">
                  <c:v>413.79662160000004</c:v>
                </c:pt>
                <c:pt idx="4">
                  <c:v>423.36300409000006</c:v>
                </c:pt>
                <c:pt idx="5">
                  <c:v>402.30232781999996</c:v>
                </c:pt>
                <c:pt idx="6">
                  <c:v>355.64573693</c:v>
                </c:pt>
              </c:numCache>
            </c:numRef>
          </c:val>
          <c:extLst>
            <c:ext xmlns:c16="http://schemas.microsoft.com/office/drawing/2014/chart" uri="{C3380CC4-5D6E-409C-BE32-E72D297353CC}">
              <c16:uniqueId val="{00000001-BBE3-4F52-BF95-B4BBBC8ACC5D}"/>
            </c:ext>
          </c:extLst>
        </c:ser>
        <c:ser>
          <c:idx val="1"/>
          <c:order val="1"/>
          <c:tx>
            <c:strRef>
              <c:f>'22'!$J$11</c:f>
              <c:strCache>
                <c:ptCount val="1"/>
                <c:pt idx="0">
                  <c:v>Loans for the purchase, construction, repair of real estate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3"/>
              <c:layout>
                <c:manualLayout>
                  <c:x val="0.37698731733093499"/>
                  <c:y val="3.5698265601831321E-2"/>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E3-4F52-BF95-B4BBBC8ACC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'22'!$K$11:$Q$11</c:f>
              <c:numCache>
                <c:formatCode>0</c:formatCode>
                <c:ptCount val="7"/>
                <c:pt idx="0">
                  <c:v>409.45521966000007</c:v>
                </c:pt>
                <c:pt idx="1">
                  <c:v>428.76304399999998</c:v>
                </c:pt>
                <c:pt idx="2">
                  <c:v>583.22406463000004</c:v>
                </c:pt>
                <c:pt idx="3">
                  <c:v>594.77045308000004</c:v>
                </c:pt>
                <c:pt idx="4">
                  <c:v>637.27021164999996</c:v>
                </c:pt>
                <c:pt idx="5">
                  <c:v>658.99483125999996</c:v>
                </c:pt>
                <c:pt idx="6">
                  <c:v>530.65814868999996</c:v>
                </c:pt>
              </c:numCache>
            </c:numRef>
          </c:val>
          <c:extLst>
            <c:ext xmlns:c16="http://schemas.microsoft.com/office/drawing/2014/chart" uri="{C3380CC4-5D6E-409C-BE32-E72D297353CC}">
              <c16:uniqueId val="{00000003-BBE3-4F52-BF95-B4BBBC8ACC5D}"/>
            </c:ext>
          </c:extLst>
        </c:ser>
        <c:ser>
          <c:idx val="2"/>
          <c:order val="2"/>
          <c:tx>
            <c:strRef>
              <c:f>'22'!$J$12</c:f>
              <c:strCache>
                <c:ptCount val="1"/>
                <c:pt idx="0">
                  <c:v>Consumer loans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3"/>
              <c:layout>
                <c:manualLayout>
                  <c:x val="0.38124267338841233"/>
                  <c:y val="7.6659672148645039E-2"/>
                </c:manualLayout>
              </c:layout>
              <c:tx>
                <c:rich>
                  <a:bodyPr/>
                  <a:lstStyle/>
                  <a:p>
                    <a:r>
                      <a:rPr lang="en-US"/>
                      <a:t>55%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E3-4F52-BF95-B4BBBC8ACC5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12.18</c:v>
                </c:pt>
                <c:pt idx="1">
                  <c:v>12.19</c:v>
                </c:pt>
                <c:pt idx="2">
                  <c:v>12.20</c:v>
                </c:pt>
                <c:pt idx="3">
                  <c:v>03.21</c:v>
                </c:pt>
                <c:pt idx="4">
                  <c:v>06.21</c:v>
                </c:pt>
                <c:pt idx="5">
                  <c:v>09.21</c:v>
                </c:pt>
                <c:pt idx="6">
                  <c:v>12.21</c:v>
                </c:pt>
              </c:strCache>
            </c:strRef>
          </c:cat>
          <c:val>
            <c:numRef>
              <c:f>'22'!$K$12:$Q$12</c:f>
              <c:numCache>
                <c:formatCode>0</c:formatCode>
                <c:ptCount val="7"/>
                <c:pt idx="0">
                  <c:v>1083.2749480500001</c:v>
                </c:pt>
                <c:pt idx="1">
                  <c:v>1196.5198774900002</c:v>
                </c:pt>
                <c:pt idx="2">
                  <c:v>1100.78317442</c:v>
                </c:pt>
                <c:pt idx="3">
                  <c:v>1092.37404128</c:v>
                </c:pt>
                <c:pt idx="4">
                  <c:v>1119.5052120400001</c:v>
                </c:pt>
                <c:pt idx="5">
                  <c:v>1149.12082457</c:v>
                </c:pt>
                <c:pt idx="6">
                  <c:v>1089.8354925899998</c:v>
                </c:pt>
              </c:numCache>
            </c:numRef>
          </c:val>
          <c:extLst>
            <c:ext xmlns:c16="http://schemas.microsoft.com/office/drawing/2014/chart" uri="{C3380CC4-5D6E-409C-BE32-E72D297353CC}">
              <c16:uniqueId val="{00000005-BBE3-4F52-BF95-B4BBBC8ACC5D}"/>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695445934868245E-2"/>
          <c:w val="0.83552079632164433"/>
          <c:h val="0.65172154109518443"/>
        </c:manualLayout>
      </c:layout>
      <c:barChart>
        <c:barDir val="col"/>
        <c:grouping val="clustered"/>
        <c:varyColors val="0"/>
        <c:ser>
          <c:idx val="4"/>
          <c:order val="4"/>
          <c:tx>
            <c:strRef>
              <c:f>'23'!$I$14</c:f>
              <c:strCache>
                <c:ptCount val="1"/>
                <c:pt idx="0">
                  <c:v>Спред між середньою ставкою кредитів та депозитів, в. п. (п. ш.)</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12.18</c:v>
                </c:pt>
                <c:pt idx="1">
                  <c:v>12.19</c:v>
                </c:pt>
                <c:pt idx="2">
                  <c:v>12.20</c:v>
                </c:pt>
                <c:pt idx="3">
                  <c:v>03.21</c:v>
                </c:pt>
                <c:pt idx="4">
                  <c:v>06.21</c:v>
                </c:pt>
                <c:pt idx="5">
                  <c:v>09.21</c:v>
                </c:pt>
                <c:pt idx="6">
                  <c:v>12.21</c:v>
                </c:pt>
              </c:strCache>
            </c:strRef>
          </c:cat>
          <c:val>
            <c:numRef>
              <c:f>'23'!$K$14:$Q$14</c:f>
              <c:numCache>
                <c:formatCode>0.0</c:formatCode>
                <c:ptCount val="7"/>
                <c:pt idx="0">
                  <c:v>28.89</c:v>
                </c:pt>
                <c:pt idx="1">
                  <c:v>29.64</c:v>
                </c:pt>
                <c:pt idx="2">
                  <c:v>18.399999999999999</c:v>
                </c:pt>
                <c:pt idx="3">
                  <c:v>21.25370392635217</c:v>
                </c:pt>
                <c:pt idx="4">
                  <c:v>24.527801876776994</c:v>
                </c:pt>
                <c:pt idx="5">
                  <c:v>24.757158925981294</c:v>
                </c:pt>
                <c:pt idx="6">
                  <c:v>24.20469797497838</c:v>
                </c:pt>
              </c:numCache>
            </c:numRef>
          </c:val>
          <c:extLst>
            <c:ext xmlns:c16="http://schemas.microsoft.com/office/drawing/2014/chart" uri="{C3380CC4-5D6E-409C-BE32-E72D297353CC}">
              <c16:uniqueId val="{00000000-D4B7-4FFD-9203-7778EB5D049F}"/>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'23'!$I$10</c:f>
              <c:strCache>
                <c:ptCount val="1"/>
                <c:pt idx="0">
                  <c:v>На бізнесові потреби</c:v>
                </c:pt>
              </c:strCache>
            </c:strRef>
          </c:tx>
          <c:spPr>
            <a:ln w="25400" cap="rnd" cmpd="sng">
              <a:solidFill>
                <a:srgbClr val="057D46"/>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'23'!$K$10:$Q$10</c:f>
              <c:numCache>
                <c:formatCode>0.0%</c:formatCode>
                <c:ptCount val="7"/>
                <c:pt idx="0" formatCode="0%">
                  <c:v>0.4212790400911785</c:v>
                </c:pt>
                <c:pt idx="1">
                  <c:v>0.43056529300064461</c:v>
                </c:pt>
                <c:pt idx="2">
                  <c:v>0.27588672895548205</c:v>
                </c:pt>
                <c:pt idx="3">
                  <c:v>0.37047194570540803</c:v>
                </c:pt>
                <c:pt idx="4">
                  <c:v>0.37644986880737608</c:v>
                </c:pt>
                <c:pt idx="5">
                  <c:v>0.37468958333253666</c:v>
                </c:pt>
                <c:pt idx="6">
                  <c:v>0.36653101223991413</c:v>
                </c:pt>
              </c:numCache>
            </c:numRef>
          </c:val>
          <c:smooth val="0"/>
          <c:extLst>
            <c:ext xmlns:c16="http://schemas.microsoft.com/office/drawing/2014/chart" uri="{C3380CC4-5D6E-409C-BE32-E72D297353CC}">
              <c16:uniqueId val="{00000001-D4B7-4FFD-9203-7778EB5D049F}"/>
            </c:ext>
          </c:extLst>
        </c:ser>
        <c:ser>
          <c:idx val="1"/>
          <c:order val="1"/>
          <c:tx>
            <c:strRef>
              <c:f>'23'!$I$11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'23'!$K$11:$Q$11</c:f>
              <c:numCache>
                <c:formatCode>0.0%</c:formatCode>
                <c:ptCount val="7"/>
                <c:pt idx="0" formatCode="0%">
                  <c:v>0.42549999999999999</c:v>
                </c:pt>
                <c:pt idx="1">
                  <c:v>0.43719999999999998</c:v>
                </c:pt>
                <c:pt idx="2">
                  <c:v>0.42272581194605202</c:v>
                </c:pt>
                <c:pt idx="3">
                  <c:v>0.28199999999999997</c:v>
                </c:pt>
                <c:pt idx="4">
                  <c:v>0.37739198424812104</c:v>
                </c:pt>
                <c:pt idx="5">
                  <c:v>0.37559824877365</c:v>
                </c:pt>
                <c:pt idx="6">
                  <c:v>0.37364596143198703</c:v>
                </c:pt>
              </c:numCache>
            </c:numRef>
          </c:val>
          <c:smooth val="0"/>
          <c:extLst>
            <c:ext xmlns:c16="http://schemas.microsoft.com/office/drawing/2014/chart" uri="{C3380CC4-5D6E-409C-BE32-E72D297353CC}">
              <c16:uniqueId val="{00000002-D4B7-4FFD-9203-7778EB5D049F}"/>
            </c:ext>
          </c:extLst>
        </c:ser>
        <c:ser>
          <c:idx val="2"/>
          <c:order val="2"/>
          <c:tx>
            <c:strRef>
              <c:f>'23'!$I$12</c:f>
              <c:strCache>
                <c:ptCount val="1"/>
                <c:pt idx="0">
                  <c:v>Споживчі</c:v>
                </c:pt>
              </c:strCache>
            </c:strRef>
          </c:tx>
          <c:spPr>
            <a:ln w="25400" cap="rnd" cmpd="sng">
              <a:solidFill>
                <a:srgbClr val="7D0532"/>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'23'!$K$12:$Q$12</c:f>
              <c:numCache>
                <c:formatCode>0.0%</c:formatCode>
                <c:ptCount val="7"/>
                <c:pt idx="0" formatCode="0%">
                  <c:v>0.47229999999999994</c:v>
                </c:pt>
                <c:pt idx="1">
                  <c:v>0.48259999999999997</c:v>
                </c:pt>
                <c:pt idx="2">
                  <c:v>0.479367069229237</c:v>
                </c:pt>
                <c:pt idx="3">
                  <c:v>0.48104360468729401</c:v>
                </c:pt>
                <c:pt idx="4">
                  <c:v>0.47618119016791199</c:v>
                </c:pt>
                <c:pt idx="5">
                  <c:v>0.47396731867698</c:v>
                </c:pt>
                <c:pt idx="6">
                  <c:v>0.45771697959197399</c:v>
                </c:pt>
              </c:numCache>
            </c:numRef>
          </c:val>
          <c:smooth val="0"/>
          <c:extLst>
            <c:ext xmlns:c16="http://schemas.microsoft.com/office/drawing/2014/chart" uri="{C3380CC4-5D6E-409C-BE32-E72D297353CC}">
              <c16:uniqueId val="{00000003-D4B7-4FFD-9203-7778EB5D049F}"/>
            </c:ext>
          </c:extLst>
        </c:ser>
        <c:ser>
          <c:idx val="3"/>
          <c:order val="3"/>
          <c:tx>
            <c:strRef>
              <c:f>'23'!$I$13</c:f>
              <c:strCache>
                <c:ptCount val="1"/>
                <c:pt idx="0">
                  <c:v>Депозити</c:v>
                </c:pt>
              </c:strCache>
            </c:strRef>
          </c:tx>
          <c:spPr>
            <a:ln w="25400" cap="rnd" cmpd="sng">
              <a:solidFill>
                <a:srgbClr val="DC4B64"/>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'23'!$K$13:$Q$13</c:f>
              <c:numCache>
                <c:formatCode>0.0%</c:formatCode>
                <c:ptCount val="7"/>
                <c:pt idx="0" formatCode="0%">
                  <c:v>0.21859842684822758</c:v>
                </c:pt>
                <c:pt idx="1">
                  <c:v>0.22166733721457768</c:v>
                </c:pt>
                <c:pt idx="2">
                  <c:v>0.22229854024417078</c:v>
                </c:pt>
                <c:pt idx="3">
                  <c:v>0.19037994272737729</c:v>
                </c:pt>
                <c:pt idx="4">
                  <c:v>0.18265945960730734</c:v>
                </c:pt>
                <c:pt idx="5">
                  <c:v>0.17899999999999999</c:v>
                </c:pt>
                <c:pt idx="6">
                  <c:v>0.17668344238507083</c:v>
                </c:pt>
              </c:numCache>
            </c:numRef>
          </c:val>
          <c:smooth val="0"/>
          <c:extLst>
            <c:ext xmlns:c16="http://schemas.microsoft.com/office/drawing/2014/chart" uri="{C3380CC4-5D6E-409C-BE32-E72D297353CC}">
              <c16:uniqueId val="{00000004-D4B7-4FFD-9203-7778EB5D049F}"/>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237689383555798"/>
          <c:w val="1"/>
          <c:h val="0.2076231061644421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097008547008549E-2"/>
          <c:w val="0.83552079632164433"/>
          <c:h val="0.64837997442064876"/>
        </c:manualLayout>
      </c:layout>
      <c:barChart>
        <c:barDir val="col"/>
        <c:grouping val="clustered"/>
        <c:varyColors val="0"/>
        <c:ser>
          <c:idx val="4"/>
          <c:order val="4"/>
          <c:tx>
            <c:strRef>
              <c:f>'23'!$J$14</c:f>
              <c:strCache>
                <c:ptCount val="1"/>
                <c:pt idx="0">
                  <c:v>Spread between the av. rate of loans and deposits, pp (r.h.s.)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12.18</c:v>
                </c:pt>
                <c:pt idx="1">
                  <c:v>12.19</c:v>
                </c:pt>
                <c:pt idx="2">
                  <c:v>12.20</c:v>
                </c:pt>
                <c:pt idx="3">
                  <c:v>03.21</c:v>
                </c:pt>
                <c:pt idx="4">
                  <c:v>06.21</c:v>
                </c:pt>
                <c:pt idx="5">
                  <c:v>09.21</c:v>
                </c:pt>
                <c:pt idx="6">
                  <c:v>12.21</c:v>
                </c:pt>
              </c:strCache>
            </c:strRef>
          </c:cat>
          <c:val>
            <c:numRef>
              <c:f>'23'!$K$14:$Q$14</c:f>
              <c:numCache>
                <c:formatCode>0.0</c:formatCode>
                <c:ptCount val="7"/>
                <c:pt idx="0">
                  <c:v>28.89</c:v>
                </c:pt>
                <c:pt idx="1">
                  <c:v>29.64</c:v>
                </c:pt>
                <c:pt idx="2">
                  <c:v>18.399999999999999</c:v>
                </c:pt>
                <c:pt idx="3">
                  <c:v>21.25370392635217</c:v>
                </c:pt>
                <c:pt idx="4">
                  <c:v>24.527801876776994</c:v>
                </c:pt>
                <c:pt idx="5">
                  <c:v>24.757158925981294</c:v>
                </c:pt>
                <c:pt idx="6">
                  <c:v>24.20469797497838</c:v>
                </c:pt>
              </c:numCache>
            </c:numRef>
          </c:val>
          <c:extLst>
            <c:ext xmlns:c16="http://schemas.microsoft.com/office/drawing/2014/chart" uri="{C3380CC4-5D6E-409C-BE32-E72D297353CC}">
              <c16:uniqueId val="{00000000-6C38-4884-AEFE-A291BBB322A5}"/>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'23'!$J$10</c:f>
              <c:strCache>
                <c:ptCount val="1"/>
                <c:pt idx="0">
                  <c:v>Business loans</c:v>
                </c:pt>
              </c:strCache>
            </c:strRef>
          </c:tx>
          <c:spPr>
            <a:ln w="25400" cap="rnd" cmpd="sng">
              <a:solidFill>
                <a:srgbClr val="057D46"/>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'23'!$K$10:$Q$10</c:f>
              <c:numCache>
                <c:formatCode>0.0%</c:formatCode>
                <c:ptCount val="7"/>
                <c:pt idx="0" formatCode="0%">
                  <c:v>0.4212790400911785</c:v>
                </c:pt>
                <c:pt idx="1">
                  <c:v>0.43056529300064461</c:v>
                </c:pt>
                <c:pt idx="2">
                  <c:v>0.27588672895548205</c:v>
                </c:pt>
                <c:pt idx="3">
                  <c:v>0.37047194570540803</c:v>
                </c:pt>
                <c:pt idx="4">
                  <c:v>0.37644986880737608</c:v>
                </c:pt>
                <c:pt idx="5">
                  <c:v>0.37468958333253666</c:v>
                </c:pt>
                <c:pt idx="6">
                  <c:v>0.36653101223991413</c:v>
                </c:pt>
              </c:numCache>
            </c:numRef>
          </c:val>
          <c:smooth val="0"/>
          <c:extLst>
            <c:ext xmlns:c16="http://schemas.microsoft.com/office/drawing/2014/chart" uri="{C3380CC4-5D6E-409C-BE32-E72D297353CC}">
              <c16:uniqueId val="{00000001-6C38-4884-AEFE-A291BBB322A5}"/>
            </c:ext>
          </c:extLst>
        </c:ser>
        <c:ser>
          <c:idx val="1"/>
          <c:order val="1"/>
          <c:tx>
            <c:strRef>
              <c:f>'23'!$J$11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'23'!$K$11:$Q$11</c:f>
              <c:numCache>
                <c:formatCode>0.0%</c:formatCode>
                <c:ptCount val="7"/>
                <c:pt idx="0" formatCode="0%">
                  <c:v>0.42549999999999999</c:v>
                </c:pt>
                <c:pt idx="1">
                  <c:v>0.43719999999999998</c:v>
                </c:pt>
                <c:pt idx="2">
                  <c:v>0.42272581194605202</c:v>
                </c:pt>
                <c:pt idx="3">
                  <c:v>0.28199999999999997</c:v>
                </c:pt>
                <c:pt idx="4">
                  <c:v>0.37739198424812104</c:v>
                </c:pt>
                <c:pt idx="5">
                  <c:v>0.37559824877365</c:v>
                </c:pt>
                <c:pt idx="6">
                  <c:v>0.37364596143198703</c:v>
                </c:pt>
              </c:numCache>
            </c:numRef>
          </c:val>
          <c:smooth val="0"/>
          <c:extLst>
            <c:ext xmlns:c16="http://schemas.microsoft.com/office/drawing/2014/chart" uri="{C3380CC4-5D6E-409C-BE32-E72D297353CC}">
              <c16:uniqueId val="{00000002-6C38-4884-AEFE-A291BBB322A5}"/>
            </c:ext>
          </c:extLst>
        </c:ser>
        <c:ser>
          <c:idx val="2"/>
          <c:order val="2"/>
          <c:tx>
            <c:strRef>
              <c:f>'23'!$J$12</c:f>
              <c:strCache>
                <c:ptCount val="1"/>
                <c:pt idx="0">
                  <c:v>Consumer loans</c:v>
                </c:pt>
              </c:strCache>
            </c:strRef>
          </c:tx>
          <c:spPr>
            <a:ln w="25400" cap="rnd" cmpd="sng">
              <a:solidFill>
                <a:srgbClr val="7D0532"/>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'23'!$K$12:$Q$12</c:f>
              <c:numCache>
                <c:formatCode>0.0%</c:formatCode>
                <c:ptCount val="7"/>
                <c:pt idx="0" formatCode="0%">
                  <c:v>0.47229999999999994</c:v>
                </c:pt>
                <c:pt idx="1">
                  <c:v>0.48259999999999997</c:v>
                </c:pt>
                <c:pt idx="2">
                  <c:v>0.479367069229237</c:v>
                </c:pt>
                <c:pt idx="3">
                  <c:v>0.48104360468729401</c:v>
                </c:pt>
                <c:pt idx="4">
                  <c:v>0.47618119016791199</c:v>
                </c:pt>
                <c:pt idx="5">
                  <c:v>0.47396731867698</c:v>
                </c:pt>
                <c:pt idx="6">
                  <c:v>0.45771697959197399</c:v>
                </c:pt>
              </c:numCache>
            </c:numRef>
          </c:val>
          <c:smooth val="0"/>
          <c:extLst>
            <c:ext xmlns:c16="http://schemas.microsoft.com/office/drawing/2014/chart" uri="{C3380CC4-5D6E-409C-BE32-E72D297353CC}">
              <c16:uniqueId val="{00000003-6C38-4884-AEFE-A291BBB322A5}"/>
            </c:ext>
          </c:extLst>
        </c:ser>
        <c:ser>
          <c:idx val="3"/>
          <c:order val="3"/>
          <c:tx>
            <c:strRef>
              <c:f>'23'!$J$13</c:f>
              <c:strCache>
                <c:ptCount val="1"/>
                <c:pt idx="0">
                  <c:v>Deposits</c:v>
                </c:pt>
              </c:strCache>
            </c:strRef>
          </c:tx>
          <c:spPr>
            <a:ln w="25400" cap="rnd" cmpd="sng">
              <a:solidFill>
                <a:srgbClr val="DC4B64"/>
              </a:solidFill>
              <a:prstDash val="solid"/>
              <a:round/>
            </a:ln>
            <a:effectLst/>
          </c:spPr>
          <c:marker>
            <c:symbol val="none"/>
          </c:marker>
          <c:cat>
            <c:strRef>
              <c:f>'23'!$K$9:$Q$9</c:f>
              <c:strCache>
                <c:ptCount val="7"/>
                <c:pt idx="0">
                  <c:v>12.18</c:v>
                </c:pt>
                <c:pt idx="1">
                  <c:v>12.19</c:v>
                </c:pt>
                <c:pt idx="2">
                  <c:v>12.20</c:v>
                </c:pt>
                <c:pt idx="3">
                  <c:v>03.21</c:v>
                </c:pt>
                <c:pt idx="4">
                  <c:v>06.21</c:v>
                </c:pt>
                <c:pt idx="5">
                  <c:v>09.21</c:v>
                </c:pt>
                <c:pt idx="6">
                  <c:v>12.21</c:v>
                </c:pt>
              </c:strCache>
            </c:strRef>
          </c:cat>
          <c:val>
            <c:numRef>
              <c:f>'23'!$K$13:$Q$13</c:f>
              <c:numCache>
                <c:formatCode>0.0%</c:formatCode>
                <c:ptCount val="7"/>
                <c:pt idx="0" formatCode="0%">
                  <c:v>0.21859842684822758</c:v>
                </c:pt>
                <c:pt idx="1">
                  <c:v>0.22166733721457768</c:v>
                </c:pt>
                <c:pt idx="2">
                  <c:v>0.22229854024417078</c:v>
                </c:pt>
                <c:pt idx="3">
                  <c:v>0.19037994272737729</c:v>
                </c:pt>
                <c:pt idx="4">
                  <c:v>0.18265945960730734</c:v>
                </c:pt>
                <c:pt idx="5">
                  <c:v>0.17899999999999999</c:v>
                </c:pt>
                <c:pt idx="6">
                  <c:v>0.17668344238507083</c:v>
                </c:pt>
              </c:numCache>
            </c:numRef>
          </c:val>
          <c:smooth val="0"/>
          <c:extLst>
            <c:ext xmlns:c16="http://schemas.microsoft.com/office/drawing/2014/chart" uri="{C3380CC4-5D6E-409C-BE32-E72D297353CC}">
              <c16:uniqueId val="{00000004-6C38-4884-AEFE-A291BBB322A5}"/>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795495016587977"/>
          <c:w val="1"/>
          <c:h val="0.242045049834120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6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'24'!$H$9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'24'!$J$9:$O$9</c:f>
              <c:numCache>
                <c:formatCode>0%</c:formatCode>
                <c:ptCount val="6"/>
                <c:pt idx="0">
                  <c:v>5.1440339809060527E-3</c:v>
                </c:pt>
                <c:pt idx="1">
                  <c:v>5.1266967778891386E-3</c:v>
                </c:pt>
                <c:pt idx="2">
                  <c:v>4.9859703822602132E-3</c:v>
                </c:pt>
                <c:pt idx="3">
                  <c:v>4.7134626428664969E-3</c:v>
                </c:pt>
                <c:pt idx="4">
                  <c:v>4.4801068696443463E-3</c:v>
                </c:pt>
                <c:pt idx="5">
                  <c:v>4.3924336411300686E-3</c:v>
                </c:pt>
              </c:numCache>
            </c:numRef>
          </c:val>
          <c:extLst xmlns:c15="http://schemas.microsoft.com/office/drawing/2012/chart">
            <c:ext xmlns:c16="http://schemas.microsoft.com/office/drawing/2014/chart" uri="{C3380CC4-5D6E-409C-BE32-E72D297353CC}">
              <c16:uniqueId val="{00000000-5826-483F-BBDB-FF57B06EB7EA}"/>
            </c:ext>
          </c:extLst>
        </c:ser>
        <c:ser>
          <c:idx val="2"/>
          <c:order val="1"/>
          <c:tx>
            <c:strRef>
              <c:f>'24'!$H$11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'24'!$J$11:$P$11</c:f>
              <c:numCache>
                <c:formatCode>0%</c:formatCode>
                <c:ptCount val="7"/>
                <c:pt idx="0">
                  <c:v>0.22922922484306432</c:v>
                </c:pt>
                <c:pt idx="1">
                  <c:v>0.22500946104549036</c:v>
                </c:pt>
                <c:pt idx="2">
                  <c:v>0.24789633024630767</c:v>
                </c:pt>
                <c:pt idx="3">
                  <c:v>0.23744104546604483</c:v>
                </c:pt>
                <c:pt idx="4">
                  <c:v>0.23267837706235783</c:v>
                </c:pt>
                <c:pt idx="5">
                  <c:v>0.22888467826260517</c:v>
                </c:pt>
                <c:pt idx="6">
                  <c:v>0.23842878037526999</c:v>
                </c:pt>
              </c:numCache>
            </c:numRef>
          </c:val>
          <c:extLst>
            <c:ext xmlns:c16="http://schemas.microsoft.com/office/drawing/2014/chart" uri="{C3380CC4-5D6E-409C-BE32-E72D297353CC}">
              <c16:uniqueId val="{00000001-5826-483F-BBDB-FF57B06EB7EA}"/>
            </c:ext>
          </c:extLst>
        </c:ser>
        <c:ser>
          <c:idx val="3"/>
          <c:order val="2"/>
          <c:tx>
            <c:strRef>
              <c:f>'24'!$H$12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'24'!$J$12:$P$12</c:f>
              <c:numCache>
                <c:formatCode>0%</c:formatCode>
                <c:ptCount val="7"/>
                <c:pt idx="0">
                  <c:v>5.5282694976855742E-2</c:v>
                </c:pt>
                <c:pt idx="1">
                  <c:v>4.3288443203349583E-2</c:v>
                </c:pt>
                <c:pt idx="2">
                  <c:v>-9.6423550023926288E-2</c:v>
                </c:pt>
                <c:pt idx="3">
                  <c:v>6.0313400062145854E-2</c:v>
                </c:pt>
                <c:pt idx="4">
                  <c:v>6.4744430460848379E-2</c:v>
                </c:pt>
                <c:pt idx="5">
                  <c:v>7.2131579609467575E-2</c:v>
                </c:pt>
                <c:pt idx="6">
                  <c:v>5.9107630185065457E-2</c:v>
                </c:pt>
              </c:numCache>
            </c:numRef>
          </c:val>
          <c:extLst>
            <c:ext xmlns:c16="http://schemas.microsoft.com/office/drawing/2014/chart" uri="{C3380CC4-5D6E-409C-BE32-E72D297353CC}">
              <c16:uniqueId val="{00000002-5826-483F-BBDB-FF57B06EB7EA}"/>
            </c:ext>
          </c:extLst>
        </c:ser>
        <c:ser>
          <c:idx val="4"/>
          <c:order val="3"/>
          <c:tx>
            <c:strRef>
              <c:f>'24'!$H$10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'24'!$J$10:$P$10</c:f>
              <c:numCache>
                <c:formatCode>0%</c:formatCode>
                <c:ptCount val="7"/>
                <c:pt idx="0">
                  <c:v>0.15574909011135668</c:v>
                </c:pt>
                <c:pt idx="1">
                  <c:v>0.16092103182693715</c:v>
                </c:pt>
                <c:pt idx="2">
                  <c:v>0.1336438258216931</c:v>
                </c:pt>
                <c:pt idx="3">
                  <c:v>0.13309159364509882</c:v>
                </c:pt>
                <c:pt idx="4">
                  <c:v>0.1213258889754804</c:v>
                </c:pt>
                <c:pt idx="5">
                  <c:v>0.11321509504765945</c:v>
                </c:pt>
                <c:pt idx="6">
                  <c:v>0.11367214539211368</c:v>
                </c:pt>
              </c:numCache>
            </c:numRef>
          </c:val>
          <c:extLst>
            <c:ext xmlns:c16="http://schemas.microsoft.com/office/drawing/2014/chart" uri="{C3380CC4-5D6E-409C-BE32-E72D297353CC}">
              <c16:uniqueId val="{00000003-5826-483F-BBDB-FF57B06EB7EA}"/>
            </c:ext>
          </c:extLst>
        </c:ser>
        <c:ser>
          <c:idx val="5"/>
          <c:order val="4"/>
          <c:tx>
            <c:strRef>
              <c:f>'24'!$H$13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'24'!$J$13:$P$13</c:f>
              <c:numCache>
                <c:formatCode>0%</c:formatCode>
                <c:ptCount val="7"/>
                <c:pt idx="0">
                  <c:v>0.4935784385687117</c:v>
                </c:pt>
                <c:pt idx="1">
                  <c:v>0.50403291936589367</c:v>
                </c:pt>
                <c:pt idx="2">
                  <c:v>0.65599105695695192</c:v>
                </c:pt>
                <c:pt idx="3">
                  <c:v>0.51867847581252302</c:v>
                </c:pt>
                <c:pt idx="4">
                  <c:v>0.5135846876802671</c:v>
                </c:pt>
                <c:pt idx="5">
                  <c:v>0.51666282127781782</c:v>
                </c:pt>
                <c:pt idx="6">
                  <c:v>0.52162221859633329</c:v>
                </c:pt>
              </c:numCache>
            </c:numRef>
          </c:val>
          <c:extLst>
            <c:ext xmlns:c16="http://schemas.microsoft.com/office/drawing/2014/chart" uri="{C3380CC4-5D6E-409C-BE32-E72D297353CC}">
              <c16:uniqueId val="{00000004-5826-483F-BBDB-FF57B06EB7EA}"/>
            </c:ext>
          </c:extLst>
        </c:ser>
        <c:ser>
          <c:idx val="6"/>
          <c:order val="5"/>
          <c:tx>
            <c:strRef>
              <c:f>'24'!$H$14</c:f>
              <c:strCache>
                <c:ptCount val="1"/>
                <c:pt idx="0">
                  <c:v>Кошти ОКС, КС, банків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'24'!$J$14:$P$14</c:f>
              <c:numCache>
                <c:formatCode>0%</c:formatCode>
                <c:ptCount val="7"/>
                <c:pt idx="0">
                  <c:v>2.4823624468205019E-2</c:v>
                </c:pt>
                <c:pt idx="1">
                  <c:v>1.6960507402540119E-2</c:v>
                </c:pt>
                <c:pt idx="2">
                  <c:v>7.9350969037845481E-3</c:v>
                </c:pt>
                <c:pt idx="3">
                  <c:v>9.217611421366248E-3</c:v>
                </c:pt>
                <c:pt idx="4">
                  <c:v>1.892511850588419E-2</c:v>
                </c:pt>
                <c:pt idx="5">
                  <c:v>2.2072209255516541E-2</c:v>
                </c:pt>
                <c:pt idx="6">
                  <c:v>1.9964538982677055E-2</c:v>
                </c:pt>
              </c:numCache>
            </c:numRef>
          </c:val>
          <c:extLst>
            <c:ext xmlns:c16="http://schemas.microsoft.com/office/drawing/2014/chart" uri="{C3380CC4-5D6E-409C-BE32-E72D297353CC}">
              <c16:uniqueId val="{00000005-5826-483F-BBDB-FF57B06EB7EA}"/>
            </c:ext>
          </c:extLst>
        </c:ser>
        <c:ser>
          <c:idx val="7"/>
          <c:order val="6"/>
          <c:tx>
            <c:strRef>
              <c:f>'24'!$H$15</c:f>
              <c:strCache>
                <c:ptCount val="1"/>
                <c:pt idx="0">
                  <c:v>Інші зобов’язання</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'24'!$J$15:$P$15</c:f>
              <c:numCache>
                <c:formatCode>0%</c:formatCode>
                <c:ptCount val="7"/>
                <c:pt idx="0">
                  <c:v>3.3611794734301634E-2</c:v>
                </c:pt>
                <c:pt idx="1">
                  <c:v>4.2742550008850119E-2</c:v>
                </c:pt>
                <c:pt idx="2">
                  <c:v>4.3464650103150884E-2</c:v>
                </c:pt>
                <c:pt idx="3">
                  <c:v>3.4175370831668071E-2</c:v>
                </c:pt>
                <c:pt idx="4">
                  <c:v>4.1727014134978015E-2</c:v>
                </c:pt>
                <c:pt idx="5">
                  <c:v>3.967026978291717E-2</c:v>
                </c:pt>
                <c:pt idx="6">
                  <c:v>3.9056124000618295E-2</c:v>
                </c:pt>
              </c:numCache>
            </c:numRef>
          </c:val>
          <c:extLst>
            <c:ext xmlns:c16="http://schemas.microsoft.com/office/drawing/2014/chart" uri="{C3380CC4-5D6E-409C-BE32-E72D297353CC}">
              <c16:uniqueId val="{00000006-5826-483F-BBDB-FF57B06EB7EA}"/>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'24'!$I$9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'24'!$J$9:$P$9</c:f>
              <c:numCache>
                <c:formatCode>0%</c:formatCode>
                <c:ptCount val="7"/>
                <c:pt idx="0">
                  <c:v>5.1440339809060527E-3</c:v>
                </c:pt>
                <c:pt idx="1">
                  <c:v>5.1266967778891386E-3</c:v>
                </c:pt>
                <c:pt idx="2">
                  <c:v>4.9859703822602132E-3</c:v>
                </c:pt>
                <c:pt idx="3">
                  <c:v>4.7134626428664969E-3</c:v>
                </c:pt>
                <c:pt idx="4">
                  <c:v>4.4801068696443463E-3</c:v>
                </c:pt>
                <c:pt idx="5">
                  <c:v>4.3924336411300686E-3</c:v>
                </c:pt>
                <c:pt idx="6">
                  <c:v>4.4221449904965409E-3</c:v>
                </c:pt>
              </c:numCache>
            </c:numRef>
          </c:val>
          <c:extLst xmlns:c15="http://schemas.microsoft.com/office/drawing/2012/chart">
            <c:ext xmlns:c16="http://schemas.microsoft.com/office/drawing/2014/chart" uri="{C3380CC4-5D6E-409C-BE32-E72D297353CC}">
              <c16:uniqueId val="{00000000-8047-46CA-A6C8-9CC3DD5EC0C5}"/>
            </c:ext>
          </c:extLst>
        </c:ser>
        <c:ser>
          <c:idx val="2"/>
          <c:order val="1"/>
          <c:tx>
            <c:strRef>
              <c:f>'24'!$I$11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'24'!$J$11:$P$11</c:f>
              <c:numCache>
                <c:formatCode>0%</c:formatCode>
                <c:ptCount val="7"/>
                <c:pt idx="0">
                  <c:v>0.22922922484306432</c:v>
                </c:pt>
                <c:pt idx="1">
                  <c:v>0.22500946104549036</c:v>
                </c:pt>
                <c:pt idx="2">
                  <c:v>0.24789633024630767</c:v>
                </c:pt>
                <c:pt idx="3">
                  <c:v>0.23744104546604483</c:v>
                </c:pt>
                <c:pt idx="4">
                  <c:v>0.23267837706235783</c:v>
                </c:pt>
                <c:pt idx="5">
                  <c:v>0.22888467826260517</c:v>
                </c:pt>
                <c:pt idx="6">
                  <c:v>0.23842878037526999</c:v>
                </c:pt>
              </c:numCache>
            </c:numRef>
          </c:val>
          <c:extLst>
            <c:ext xmlns:c16="http://schemas.microsoft.com/office/drawing/2014/chart" uri="{C3380CC4-5D6E-409C-BE32-E72D297353CC}">
              <c16:uniqueId val="{00000001-8047-46CA-A6C8-9CC3DD5EC0C5}"/>
            </c:ext>
          </c:extLst>
        </c:ser>
        <c:ser>
          <c:idx val="3"/>
          <c:order val="2"/>
          <c:tx>
            <c:strRef>
              <c:f>'24'!$I$12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'24'!$J$12:$P$12</c:f>
              <c:numCache>
                <c:formatCode>0%</c:formatCode>
                <c:ptCount val="7"/>
                <c:pt idx="0">
                  <c:v>5.5282694976855742E-2</c:v>
                </c:pt>
                <c:pt idx="1">
                  <c:v>4.3288443203349583E-2</c:v>
                </c:pt>
                <c:pt idx="2">
                  <c:v>-9.6423550023926288E-2</c:v>
                </c:pt>
                <c:pt idx="3">
                  <c:v>6.0313400062145854E-2</c:v>
                </c:pt>
                <c:pt idx="4">
                  <c:v>6.4744430460848379E-2</c:v>
                </c:pt>
                <c:pt idx="5">
                  <c:v>7.2131579609467575E-2</c:v>
                </c:pt>
                <c:pt idx="6">
                  <c:v>5.9107630185065457E-2</c:v>
                </c:pt>
              </c:numCache>
            </c:numRef>
          </c:val>
          <c:extLst>
            <c:ext xmlns:c16="http://schemas.microsoft.com/office/drawing/2014/chart" uri="{C3380CC4-5D6E-409C-BE32-E72D297353CC}">
              <c16:uniqueId val="{00000002-8047-46CA-A6C8-9CC3DD5EC0C5}"/>
            </c:ext>
          </c:extLst>
        </c:ser>
        <c:ser>
          <c:idx val="4"/>
          <c:order val="3"/>
          <c:tx>
            <c:strRef>
              <c:f>'24'!$I$10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'24'!$J$10:$P$10</c:f>
              <c:numCache>
                <c:formatCode>0%</c:formatCode>
                <c:ptCount val="7"/>
                <c:pt idx="0">
                  <c:v>0.15574909011135668</c:v>
                </c:pt>
                <c:pt idx="1">
                  <c:v>0.16092103182693715</c:v>
                </c:pt>
                <c:pt idx="2">
                  <c:v>0.1336438258216931</c:v>
                </c:pt>
                <c:pt idx="3">
                  <c:v>0.13309159364509882</c:v>
                </c:pt>
                <c:pt idx="4">
                  <c:v>0.1213258889754804</c:v>
                </c:pt>
                <c:pt idx="5">
                  <c:v>0.11321509504765945</c:v>
                </c:pt>
                <c:pt idx="6">
                  <c:v>0.11367214539211368</c:v>
                </c:pt>
              </c:numCache>
            </c:numRef>
          </c:val>
          <c:extLst>
            <c:ext xmlns:c16="http://schemas.microsoft.com/office/drawing/2014/chart" uri="{C3380CC4-5D6E-409C-BE32-E72D297353CC}">
              <c16:uniqueId val="{00000003-8047-46CA-A6C8-9CC3DD5EC0C5}"/>
            </c:ext>
          </c:extLst>
        </c:ser>
        <c:ser>
          <c:idx val="5"/>
          <c:order val="4"/>
          <c:tx>
            <c:strRef>
              <c:f>'24'!$I$13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12.18</c:v>
                </c:pt>
                <c:pt idx="1">
                  <c:v>12.19</c:v>
                </c:pt>
                <c:pt idx="2">
                  <c:v>12.20</c:v>
                </c:pt>
                <c:pt idx="3">
                  <c:v>03.21</c:v>
                </c:pt>
                <c:pt idx="4">
                  <c:v>06.21</c:v>
                </c:pt>
                <c:pt idx="5">
                  <c:v>09.21</c:v>
                </c:pt>
                <c:pt idx="6">
                  <c:v>12.21</c:v>
                </c:pt>
              </c:strCache>
            </c:strRef>
          </c:cat>
          <c:val>
            <c:numRef>
              <c:f>'24'!$J$13:$P$13</c:f>
              <c:numCache>
                <c:formatCode>0%</c:formatCode>
                <c:ptCount val="7"/>
                <c:pt idx="0">
                  <c:v>0.4935784385687117</c:v>
                </c:pt>
                <c:pt idx="1">
                  <c:v>0.50403291936589367</c:v>
                </c:pt>
                <c:pt idx="2">
                  <c:v>0.65599105695695192</c:v>
                </c:pt>
                <c:pt idx="3">
                  <c:v>0.51867847581252302</c:v>
                </c:pt>
                <c:pt idx="4">
                  <c:v>0.5135846876802671</c:v>
                </c:pt>
                <c:pt idx="5">
                  <c:v>0.51666282127781782</c:v>
                </c:pt>
                <c:pt idx="6">
                  <c:v>0.52162221859633329</c:v>
                </c:pt>
              </c:numCache>
            </c:numRef>
          </c:val>
          <c:extLst>
            <c:ext xmlns:c16="http://schemas.microsoft.com/office/drawing/2014/chart" uri="{C3380CC4-5D6E-409C-BE32-E72D297353CC}">
              <c16:uniqueId val="{00000004-8047-46CA-A6C8-9CC3DD5EC0C5}"/>
            </c:ext>
          </c:extLst>
        </c:ser>
        <c:ser>
          <c:idx val="6"/>
          <c:order val="5"/>
          <c:tx>
            <c:strRef>
              <c:f>'24'!$I$14</c:f>
              <c:strCache>
                <c:ptCount val="1"/>
                <c:pt idx="0">
                  <c:v>Funds of UCU, CU, banks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'24'!$J$14:$P$14</c:f>
              <c:numCache>
                <c:formatCode>0%</c:formatCode>
                <c:ptCount val="7"/>
                <c:pt idx="0">
                  <c:v>2.4823624468205019E-2</c:v>
                </c:pt>
                <c:pt idx="1">
                  <c:v>1.6960507402540119E-2</c:v>
                </c:pt>
                <c:pt idx="2">
                  <c:v>7.9350969037845481E-3</c:v>
                </c:pt>
                <c:pt idx="3">
                  <c:v>9.217611421366248E-3</c:v>
                </c:pt>
                <c:pt idx="4">
                  <c:v>1.892511850588419E-2</c:v>
                </c:pt>
                <c:pt idx="5">
                  <c:v>2.2072209255516541E-2</c:v>
                </c:pt>
                <c:pt idx="6">
                  <c:v>1.9964538982677055E-2</c:v>
                </c:pt>
              </c:numCache>
            </c:numRef>
          </c:val>
          <c:extLst>
            <c:ext xmlns:c16="http://schemas.microsoft.com/office/drawing/2014/chart" uri="{C3380CC4-5D6E-409C-BE32-E72D297353CC}">
              <c16:uniqueId val="{00000005-8047-46CA-A6C8-9CC3DD5EC0C5}"/>
            </c:ext>
          </c:extLst>
        </c:ser>
        <c:ser>
          <c:idx val="7"/>
          <c:order val="6"/>
          <c:tx>
            <c:strRef>
              <c:f>'24'!$I$15</c:f>
              <c:strCache>
                <c:ptCount val="1"/>
                <c:pt idx="0">
                  <c:v>Other liabilities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12.18</c:v>
                </c:pt>
                <c:pt idx="1">
                  <c:v>12.19</c:v>
                </c:pt>
                <c:pt idx="2">
                  <c:v>12.20</c:v>
                </c:pt>
                <c:pt idx="3">
                  <c:v>03.21</c:v>
                </c:pt>
                <c:pt idx="4">
                  <c:v>06.21</c:v>
                </c:pt>
                <c:pt idx="5">
                  <c:v>09.21</c:v>
                </c:pt>
                <c:pt idx="6">
                  <c:v>12.21</c:v>
                </c:pt>
              </c:strCache>
            </c:strRef>
          </c:cat>
          <c:val>
            <c:numRef>
              <c:f>'24'!$J$15:$P$15</c:f>
              <c:numCache>
                <c:formatCode>0%</c:formatCode>
                <c:ptCount val="7"/>
                <c:pt idx="0">
                  <c:v>3.3611794734301634E-2</c:v>
                </c:pt>
                <c:pt idx="1">
                  <c:v>4.2742550008850119E-2</c:v>
                </c:pt>
                <c:pt idx="2">
                  <c:v>4.3464650103150884E-2</c:v>
                </c:pt>
                <c:pt idx="3">
                  <c:v>3.4175370831668071E-2</c:v>
                </c:pt>
                <c:pt idx="4">
                  <c:v>4.1727014134978015E-2</c:v>
                </c:pt>
                <c:pt idx="5">
                  <c:v>3.967026978291717E-2</c:v>
                </c:pt>
                <c:pt idx="6">
                  <c:v>3.9056124000618295E-2</c:v>
                </c:pt>
              </c:numCache>
            </c:numRef>
          </c:val>
          <c:extLst>
            <c:ext xmlns:c16="http://schemas.microsoft.com/office/drawing/2014/chart" uri="{C3380CC4-5D6E-409C-BE32-E72D297353CC}">
              <c16:uniqueId val="{00000006-8047-46CA-A6C8-9CC3DD5EC0C5}"/>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150833553850225E-2"/>
          <c:w val="0.99268222541898321"/>
          <c:h val="0.70977507277057428"/>
        </c:manualLayout>
      </c:layout>
      <c:barChart>
        <c:barDir val="col"/>
        <c:grouping val="clustered"/>
        <c:varyColors val="0"/>
        <c:ser>
          <c:idx val="0"/>
          <c:order val="0"/>
          <c:tx>
            <c:strRef>
              <c:f>'25'!$F$10</c:f>
              <c:strCache>
                <c:ptCount val="1"/>
                <c:pt idx="0">
                  <c:v>Чисті процентні доходи за операц. з членами КС, млн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'25'!$H$9:$S$9</c:f>
              <c:strCache>
                <c:ptCount val="12"/>
                <c:pt idx="0">
                  <c:v>І.19</c:v>
                </c:pt>
                <c:pt idx="3">
                  <c:v>ІV.19</c:v>
                </c:pt>
                <c:pt idx="5">
                  <c:v>ІІ.20</c:v>
                </c:pt>
                <c:pt idx="7">
                  <c:v>ІV.20</c:v>
                </c:pt>
                <c:pt idx="9">
                  <c:v>ІІ.21</c:v>
                </c:pt>
                <c:pt idx="11">
                  <c:v>ІV.21</c:v>
                </c:pt>
              </c:strCache>
            </c:strRef>
          </c:cat>
          <c:val>
            <c:numRef>
              <c:f>'25'!$H$10:$S$10</c:f>
              <c:numCache>
                <c:formatCode>#\ ##0.0</c:formatCode>
                <c:ptCount val="12"/>
                <c:pt idx="0">
                  <c:v>126.11166410000006</c:v>
                </c:pt>
                <c:pt idx="1">
                  <c:v>261.23609822999987</c:v>
                </c:pt>
                <c:pt idx="2">
                  <c:v>408.42799795000013</c:v>
                </c:pt>
                <c:pt idx="3">
                  <c:v>572.41670143999966</c:v>
                </c:pt>
                <c:pt idx="4">
                  <c:v>129.93352639000003</c:v>
                </c:pt>
                <c:pt idx="5">
                  <c:v>295.25885796000011</c:v>
                </c:pt>
                <c:pt idx="6">
                  <c:v>433.09584832000007</c:v>
                </c:pt>
                <c:pt idx="7">
                  <c:v>574.39995152000006</c:v>
                </c:pt>
                <c:pt idx="8">
                  <c:v>135.76601518000001</c:v>
                </c:pt>
                <c:pt idx="9">
                  <c:v>285.66760081000007</c:v>
                </c:pt>
                <c:pt idx="10">
                  <c:v>444.89989416999998</c:v>
                </c:pt>
                <c:pt idx="11">
                  <c:v>568.32648046000008</c:v>
                </c:pt>
              </c:numCache>
            </c:numRef>
          </c:val>
          <c:extLst>
            <c:ext xmlns:c16="http://schemas.microsoft.com/office/drawing/2014/chart" uri="{C3380CC4-5D6E-409C-BE32-E72D297353CC}">
              <c16:uniqueId val="{00000000-18C2-46AD-86C9-E0D685E8672D}"/>
            </c:ext>
          </c:extLst>
        </c:ser>
        <c:ser>
          <c:idx val="1"/>
          <c:order val="1"/>
          <c:tx>
            <c:strRef>
              <c:f>'25'!$F$11</c:f>
              <c:strCache>
                <c:ptCount val="1"/>
                <c:pt idx="0">
                  <c:v>Приріст резервів забезпечення покриття втрат,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'25'!$H$9:$S$9</c:f>
              <c:strCache>
                <c:ptCount val="12"/>
                <c:pt idx="0">
                  <c:v>І.19</c:v>
                </c:pt>
                <c:pt idx="3">
                  <c:v>ІV.19</c:v>
                </c:pt>
                <c:pt idx="5">
                  <c:v>ІІ.20</c:v>
                </c:pt>
                <c:pt idx="7">
                  <c:v>ІV.20</c:v>
                </c:pt>
                <c:pt idx="9">
                  <c:v>ІІ.21</c:v>
                </c:pt>
                <c:pt idx="11">
                  <c:v>ІV.21</c:v>
                </c:pt>
              </c:strCache>
            </c:strRef>
          </c:cat>
          <c:val>
            <c:numRef>
              <c:f>'25'!$H$11:$S$11</c:f>
              <c:numCache>
                <c:formatCode>#\ ##0.0</c:formatCode>
                <c:ptCount val="12"/>
                <c:pt idx="0">
                  <c:v>-8.5292679700000029</c:v>
                </c:pt>
                <c:pt idx="1">
                  <c:v>-19.760701979999986</c:v>
                </c:pt>
                <c:pt idx="2">
                  <c:v>-26.072432190000008</c:v>
                </c:pt>
                <c:pt idx="3">
                  <c:v>-29.274690190000051</c:v>
                </c:pt>
                <c:pt idx="4">
                  <c:v>-72.197026570000048</c:v>
                </c:pt>
                <c:pt idx="5">
                  <c:v>-57.930809040000007</c:v>
                </c:pt>
                <c:pt idx="6">
                  <c:v>-78.52160511000001</c:v>
                </c:pt>
                <c:pt idx="7">
                  <c:v>-431.53929174000001</c:v>
                </c:pt>
                <c:pt idx="8">
                  <c:v>-18.022671649999999</c:v>
                </c:pt>
                <c:pt idx="9">
                  <c:v>-27.64717512</c:v>
                </c:pt>
                <c:pt idx="10">
                  <c:v>-48.732698269999993</c:v>
                </c:pt>
                <c:pt idx="11">
                  <c:v>-49.665631829999995</c:v>
                </c:pt>
              </c:numCache>
            </c:numRef>
          </c:val>
          <c:extLst>
            <c:ext xmlns:c16="http://schemas.microsoft.com/office/drawing/2014/chart" uri="{C3380CC4-5D6E-409C-BE32-E72D297353CC}">
              <c16:uniqueId val="{00000001-18C2-46AD-86C9-E0D685E8672D}"/>
            </c:ext>
          </c:extLst>
        </c:ser>
        <c:ser>
          <c:idx val="2"/>
          <c:order val="2"/>
          <c:tx>
            <c:strRef>
              <c:f>'25'!$F$12</c:f>
              <c:strCache>
                <c:ptCount val="1"/>
                <c:pt idx="0">
                  <c:v>Чистий фінансовий результат, млн грн</c:v>
                </c:pt>
              </c:strCache>
            </c:strRef>
          </c:tx>
          <c:spPr>
            <a:solidFill>
              <a:srgbClr val="DC4B64"/>
            </a:solidFill>
            <a:ln>
              <a:noFill/>
            </a:ln>
            <a:effectLst/>
          </c:spPr>
          <c:invertIfNegative val="0"/>
          <c:cat>
            <c:strRef>
              <c:f>'25'!$H$9:$S$9</c:f>
              <c:strCache>
                <c:ptCount val="12"/>
                <c:pt idx="0">
                  <c:v>І.19</c:v>
                </c:pt>
                <c:pt idx="3">
                  <c:v>ІV.19</c:v>
                </c:pt>
                <c:pt idx="5">
                  <c:v>ІІ.20</c:v>
                </c:pt>
                <c:pt idx="7">
                  <c:v>ІV.20</c:v>
                </c:pt>
                <c:pt idx="9">
                  <c:v>ІІ.21</c:v>
                </c:pt>
                <c:pt idx="11">
                  <c:v>ІV.21</c:v>
                </c:pt>
              </c:strCache>
            </c:strRef>
          </c:cat>
          <c:val>
            <c:numRef>
              <c:f>'25'!$H$12:$S$12</c:f>
              <c:numCache>
                <c:formatCode>#\ ##0.0</c:formatCode>
                <c:ptCount val="12"/>
                <c:pt idx="0">
                  <c:v>17.365273190000053</c:v>
                </c:pt>
                <c:pt idx="1">
                  <c:v>43.839129749999906</c:v>
                </c:pt>
                <c:pt idx="2">
                  <c:v>80.488242319999841</c:v>
                </c:pt>
                <c:pt idx="3">
                  <c:v>78.381758310000038</c:v>
                </c:pt>
                <c:pt idx="4">
                  <c:v>-50.309379780000093</c:v>
                </c:pt>
                <c:pt idx="5">
                  <c:v>19.637962880000096</c:v>
                </c:pt>
                <c:pt idx="6">
                  <c:v>19.393140850000115</c:v>
                </c:pt>
                <c:pt idx="7">
                  <c:v>-327.18415793999986</c:v>
                </c:pt>
                <c:pt idx="8">
                  <c:v>10.0353789</c:v>
                </c:pt>
                <c:pt idx="9">
                  <c:v>31.696325610000002</c:v>
                </c:pt>
                <c:pt idx="10">
                  <c:v>50.84881919</c:v>
                </c:pt>
                <c:pt idx="11">
                  <c:v>41.323364829999996</c:v>
                </c:pt>
              </c:numCache>
            </c:numRef>
          </c:val>
          <c:extLst>
            <c:ext xmlns:c16="http://schemas.microsoft.com/office/drawing/2014/chart" uri="{C3380CC4-5D6E-409C-BE32-E72D297353CC}">
              <c16:uniqueId val="{00000002-18C2-46AD-86C9-E0D685E8672D}"/>
            </c:ext>
          </c:extLst>
        </c:ser>
        <c:dLbls>
          <c:showLegendKey val="0"/>
          <c:showVal val="0"/>
          <c:showCatName val="0"/>
          <c:showSerName val="0"/>
          <c:showPercent val="0"/>
          <c:showBubbleSize val="0"/>
        </c:dLbls>
        <c:gapWidth val="50"/>
        <c:axId val="413660831"/>
        <c:axId val="413668735"/>
      </c:barChart>
      <c:lineChart>
        <c:grouping val="standard"/>
        <c:varyColors val="0"/>
        <c:ser>
          <c:idx val="3"/>
          <c:order val="3"/>
          <c:tx>
            <c:strRef>
              <c:f>'25'!$F$13</c:f>
              <c:strCache>
                <c:ptCount val="1"/>
                <c:pt idx="0">
                  <c:v>CIR, % (п. ш.)</c:v>
                </c:pt>
              </c:strCache>
            </c:strRef>
          </c:tx>
          <c:spPr>
            <a:ln w="28575" cap="rnd">
              <a:noFill/>
              <a:round/>
            </a:ln>
            <a:effectLst/>
          </c:spPr>
          <c:marker>
            <c:symbol val="diamond"/>
            <c:size val="7"/>
            <c:spPr>
              <a:solidFill>
                <a:srgbClr val="7D0532"/>
              </a:solidFill>
              <a:ln w="9525">
                <a:noFill/>
              </a:ln>
              <a:effectLst/>
            </c:spPr>
          </c:marker>
          <c:cat>
            <c:strRef>
              <c:f>'25'!$H$9:$S$9</c:f>
              <c:strCache>
                <c:ptCount val="12"/>
                <c:pt idx="0">
                  <c:v>І.19</c:v>
                </c:pt>
                <c:pt idx="3">
                  <c:v>ІV.19</c:v>
                </c:pt>
                <c:pt idx="5">
                  <c:v>ІІ.20</c:v>
                </c:pt>
                <c:pt idx="7">
                  <c:v>ІV.20</c:v>
                </c:pt>
                <c:pt idx="9">
                  <c:v>ІІ.21</c:v>
                </c:pt>
                <c:pt idx="11">
                  <c:v>ІV.21</c:v>
                </c:pt>
              </c:strCache>
            </c:strRef>
          </c:cat>
          <c:val>
            <c:numRef>
              <c:f>'25'!$H$13:$S$13</c:f>
              <c:numCache>
                <c:formatCode>0%</c:formatCode>
                <c:ptCount val="12"/>
                <c:pt idx="0">
                  <c:v>0.801812751265917</c:v>
                </c:pt>
                <c:pt idx="1">
                  <c:v>0.78703410392671724</c:v>
                </c:pt>
                <c:pt idx="2">
                  <c:v>0.77056300750335305</c:v>
                </c:pt>
                <c:pt idx="3">
                  <c:v>0.83266460385011776</c:v>
                </c:pt>
                <c:pt idx="4">
                  <c:v>0.86946966657430924</c:v>
                </c:pt>
                <c:pt idx="5">
                  <c:v>0.7278428715530384</c:v>
                </c:pt>
                <c:pt idx="6">
                  <c:v>0.75780866844413131</c:v>
                </c:pt>
                <c:pt idx="7">
                  <c:v>0.81279162049710374</c:v>
                </c:pt>
                <c:pt idx="8">
                  <c:v>0.82177843721558474</c:v>
                </c:pt>
                <c:pt idx="9">
                  <c:v>0.82165238930053197</c:v>
                </c:pt>
                <c:pt idx="10">
                  <c:v>0.806129670005447</c:v>
                </c:pt>
                <c:pt idx="11">
                  <c:v>0.87701891406000365</c:v>
                </c:pt>
              </c:numCache>
            </c:numRef>
          </c:val>
          <c:smooth val="0"/>
          <c:extLst>
            <c:ext xmlns:c16="http://schemas.microsoft.com/office/drawing/2014/chart" uri="{C3380CC4-5D6E-409C-BE32-E72D297353CC}">
              <c16:uniqueId val="{00000003-18C2-46AD-86C9-E0D685E8672D}"/>
            </c:ext>
          </c:extLst>
        </c:ser>
        <c:dLbls>
          <c:showLegendKey val="0"/>
          <c:showVal val="0"/>
          <c:showCatName val="0"/>
          <c:showSerName val="0"/>
          <c:showPercent val="0"/>
          <c:showBubbleSize val="0"/>
        </c:dLbls>
        <c:marker val="1"/>
        <c:smooth val="0"/>
        <c:axId val="604500495"/>
        <c:axId val="604501743"/>
      </c:line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413668735"/>
        <c:crosses val="autoZero"/>
        <c:auto val="1"/>
        <c:lblAlgn val="ctr"/>
        <c:lblOffset val="100"/>
        <c:tickLblSkip val="1"/>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604501743"/>
        <c:scaling>
          <c:orientation val="minMax"/>
          <c:min val="-0.60000000000000009"/>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04500495"/>
        <c:crosses val="max"/>
        <c:crossBetween val="between"/>
      </c:valAx>
      <c:catAx>
        <c:axId val="604500495"/>
        <c:scaling>
          <c:orientation val="minMax"/>
        </c:scaling>
        <c:delete val="1"/>
        <c:axPos val="b"/>
        <c:numFmt formatCode="General" sourceLinked="1"/>
        <c:majorTickMark val="out"/>
        <c:minorTickMark val="none"/>
        <c:tickLblPos val="nextTo"/>
        <c:crossAx val="604501743"/>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858315593260694"/>
          <c:w val="1"/>
          <c:h val="0.2473458586927758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0800924019629522E-2"/>
          <c:y val="4.2719823133204694E-2"/>
          <c:w val="0.97764342892258749"/>
          <c:h val="0.68351717013127511"/>
        </c:manualLayout>
      </c:layout>
      <c:barChart>
        <c:barDir val="bar"/>
        <c:grouping val="stacked"/>
        <c:varyColors val="0"/>
        <c:ser>
          <c:idx val="0"/>
          <c:order val="0"/>
          <c:tx>
            <c:strRef>
              <c:f>'3'!$J$12</c:f>
              <c:strCache>
                <c:ptCount val="1"/>
                <c:pt idx="0">
                  <c:v>Надано у повному обсязі</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'3'!$I$13:$I$17</c:f>
              <c:strCache>
                <c:ptCount val="5"/>
                <c:pt idx="0">
                  <c:v>ЮО-лізингодавці</c:v>
                </c:pt>
                <c:pt idx="1">
                  <c:v>Ломбарди</c:v>
                </c:pt>
                <c:pt idx="2">
                  <c:v>Фінансові компанії</c:v>
                </c:pt>
                <c:pt idx="3">
                  <c:v>Кредитні спілки</c:v>
                </c:pt>
                <c:pt idx="4">
                  <c:v>Страховики</c:v>
                </c:pt>
              </c:strCache>
            </c:strRef>
          </c:cat>
          <c:val>
            <c:numRef>
              <c:f>'3'!$J$13:$J$17</c:f>
              <c:numCache>
                <c:formatCode>0%</c:formatCode>
                <c:ptCount val="5"/>
                <c:pt idx="0">
                  <c:v>0.66423357664233573</c:v>
                </c:pt>
                <c:pt idx="1">
                  <c:v>0.6015325670498084</c:v>
                </c:pt>
                <c:pt idx="2">
                  <c:v>0.45227765726681129</c:v>
                </c:pt>
                <c:pt idx="3">
                  <c:v>0.63</c:v>
                </c:pt>
                <c:pt idx="4">
                  <c:v>0.81290322580645158</c:v>
                </c:pt>
              </c:numCache>
            </c:numRef>
          </c:val>
          <c:extLst>
            <c:ext xmlns:c16="http://schemas.microsoft.com/office/drawing/2014/chart" uri="{C3380CC4-5D6E-409C-BE32-E72D297353CC}">
              <c16:uniqueId val="{00000000-1AD7-4D0B-AF42-19DC0A925A1E}"/>
            </c:ext>
          </c:extLst>
        </c:ser>
        <c:ser>
          <c:idx val="1"/>
          <c:order val="1"/>
          <c:tx>
            <c:strRef>
              <c:f>'3'!$K$12</c:f>
              <c:strCache>
                <c:ptCount val="1"/>
                <c:pt idx="0">
                  <c:v>Надано не в повному обсязі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1.250394645554141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D7-4D0B-AF42-19DC0A925A1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'3'!$I$13:$I$17</c:f>
              <c:strCache>
                <c:ptCount val="5"/>
                <c:pt idx="0">
                  <c:v>ЮО-лізингодавці</c:v>
                </c:pt>
                <c:pt idx="1">
                  <c:v>Ломбарди</c:v>
                </c:pt>
                <c:pt idx="2">
                  <c:v>Фінансові компанії</c:v>
                </c:pt>
                <c:pt idx="3">
                  <c:v>Кредитні спілки</c:v>
                </c:pt>
                <c:pt idx="4">
                  <c:v>Страховики</c:v>
                </c:pt>
              </c:strCache>
            </c:strRef>
          </c:cat>
          <c:val>
            <c:numRef>
              <c:f>'3'!$K$13:$K$17</c:f>
              <c:numCache>
                <c:formatCode>0%</c:formatCode>
                <c:ptCount val="5"/>
                <c:pt idx="2">
                  <c:v>0.28741865509761388</c:v>
                </c:pt>
                <c:pt idx="4">
                  <c:v>0.02</c:v>
                </c:pt>
              </c:numCache>
            </c:numRef>
          </c:val>
          <c:extLst>
            <c:ext xmlns:c16="http://schemas.microsoft.com/office/drawing/2014/chart" uri="{C3380CC4-5D6E-409C-BE32-E72D297353CC}">
              <c16:uniqueId val="{00000001-1AD7-4D0B-AF42-19DC0A925A1E}"/>
            </c:ext>
          </c:extLst>
        </c:ser>
        <c:ser>
          <c:idx val="2"/>
          <c:order val="2"/>
          <c:tx>
            <c:strRef>
              <c:f>'3'!$L$12</c:f>
              <c:strCache>
                <c:ptCount val="1"/>
                <c:pt idx="0">
                  <c:v>Не надано</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'3'!$I$13:$I$17</c:f>
              <c:strCache>
                <c:ptCount val="5"/>
                <c:pt idx="0">
                  <c:v>ЮО-лізингодавці</c:v>
                </c:pt>
                <c:pt idx="1">
                  <c:v>Ломбарди</c:v>
                </c:pt>
                <c:pt idx="2">
                  <c:v>Фінансові компанії</c:v>
                </c:pt>
                <c:pt idx="3">
                  <c:v>Кредитні спілки</c:v>
                </c:pt>
                <c:pt idx="4">
                  <c:v>Страховики</c:v>
                </c:pt>
              </c:strCache>
            </c:strRef>
          </c:cat>
          <c:val>
            <c:numRef>
              <c:f>'3'!$L$13:$L$17</c:f>
              <c:numCache>
                <c:formatCode>0%</c:formatCode>
                <c:ptCount val="5"/>
                <c:pt idx="0">
                  <c:v>0.12408759124087591</c:v>
                </c:pt>
                <c:pt idx="1">
                  <c:v>0.14942528735632185</c:v>
                </c:pt>
                <c:pt idx="2">
                  <c:v>0.20715835140997832</c:v>
                </c:pt>
                <c:pt idx="3">
                  <c:v>0.11</c:v>
                </c:pt>
                <c:pt idx="4">
                  <c:v>0.11</c:v>
                </c:pt>
              </c:numCache>
            </c:numRef>
          </c:val>
          <c:extLst>
            <c:ext xmlns:c16="http://schemas.microsoft.com/office/drawing/2014/chart" uri="{C3380CC4-5D6E-409C-BE32-E72D297353CC}">
              <c16:uniqueId val="{00000002-1AD7-4D0B-AF42-19DC0A925A1E}"/>
            </c:ext>
          </c:extLst>
        </c:ser>
        <c:ser>
          <c:idx val="3"/>
          <c:order val="3"/>
          <c:tx>
            <c:strRef>
              <c:f>'3'!$M$12</c:f>
              <c:strCache>
                <c:ptCount val="1"/>
                <c:pt idx="0">
                  <c:v>Вилучено з Реєстру після звітного періоду</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'3'!$I$13:$I$17</c:f>
              <c:strCache>
                <c:ptCount val="5"/>
                <c:pt idx="0">
                  <c:v>ЮО-лізингодавці</c:v>
                </c:pt>
                <c:pt idx="1">
                  <c:v>Ломбарди</c:v>
                </c:pt>
                <c:pt idx="2">
                  <c:v>Фінансові компанії</c:v>
                </c:pt>
                <c:pt idx="3">
                  <c:v>Кредитні спілки</c:v>
                </c:pt>
                <c:pt idx="4">
                  <c:v>Страховики</c:v>
                </c:pt>
              </c:strCache>
            </c:strRef>
          </c:cat>
          <c:val>
            <c:numRef>
              <c:f>'3'!$M$13:$M$17</c:f>
              <c:numCache>
                <c:formatCode>0%</c:formatCode>
                <c:ptCount val="5"/>
                <c:pt idx="0">
                  <c:v>0.21167883211678831</c:v>
                </c:pt>
                <c:pt idx="1">
                  <c:v>0.24904214559386972</c:v>
                </c:pt>
                <c:pt idx="2">
                  <c:v>5.3145336225596529E-2</c:v>
                </c:pt>
                <c:pt idx="3">
                  <c:v>0.26</c:v>
                </c:pt>
                <c:pt idx="4">
                  <c:v>0.06</c:v>
                </c:pt>
              </c:numCache>
            </c:numRef>
          </c:val>
          <c:extLst>
            <c:ext xmlns:c16="http://schemas.microsoft.com/office/drawing/2014/chart" uri="{C3380CC4-5D6E-409C-BE32-E72D297353CC}">
              <c16:uniqueId val="{00000003-1AD7-4D0B-AF42-19DC0A925A1E}"/>
            </c:ext>
          </c:extLst>
        </c:ser>
        <c:dLbls>
          <c:showLegendKey val="0"/>
          <c:showVal val="0"/>
          <c:showCatName val="0"/>
          <c:showSerName val="0"/>
          <c:showPercent val="0"/>
          <c:showBubbleSize val="0"/>
        </c:dLbls>
        <c:gapWidth val="50"/>
        <c:overlap val="100"/>
        <c:axId val="878956015"/>
        <c:axId val="878956431"/>
      </c:barChart>
      <c:catAx>
        <c:axId val="87895601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431"/>
        <c:crosses val="autoZero"/>
        <c:auto val="1"/>
        <c:lblAlgn val="ctr"/>
        <c:lblOffset val="100"/>
        <c:noMultiLvlLbl val="0"/>
      </c:catAx>
      <c:valAx>
        <c:axId val="878956431"/>
        <c:scaling>
          <c:orientation val="minMax"/>
          <c:max val="1"/>
        </c:scaling>
        <c:delete val="0"/>
        <c:axPos val="b"/>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015"/>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901851626822158"/>
          <c:w val="1"/>
          <c:h val="0.250978960907577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150833553850225E-2"/>
          <c:w val="0.99268222541898321"/>
          <c:h val="0.70977507277057428"/>
        </c:manualLayout>
      </c:layout>
      <c:barChart>
        <c:barDir val="col"/>
        <c:grouping val="clustered"/>
        <c:varyColors val="0"/>
        <c:ser>
          <c:idx val="0"/>
          <c:order val="0"/>
          <c:tx>
            <c:strRef>
              <c:f>'25'!$G$10</c:f>
              <c:strCache>
                <c:ptCount val="1"/>
                <c:pt idx="0">
                  <c:v>Net interest income from transact. with CU members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'25'!$H$8:$S$8</c:f>
              <c:strCache>
                <c:ptCount val="12"/>
                <c:pt idx="0">
                  <c:v>Q1.19</c:v>
                </c:pt>
                <c:pt idx="3">
                  <c:v>Q4.19</c:v>
                </c:pt>
                <c:pt idx="5">
                  <c:v>Q2.20</c:v>
                </c:pt>
                <c:pt idx="7">
                  <c:v>Q4.20</c:v>
                </c:pt>
                <c:pt idx="9">
                  <c:v>Q2.21</c:v>
                </c:pt>
                <c:pt idx="11">
                  <c:v>Q4.21</c:v>
                </c:pt>
              </c:strCache>
            </c:strRef>
          </c:cat>
          <c:val>
            <c:numRef>
              <c:f>'25'!$H$10:$S$10</c:f>
              <c:numCache>
                <c:formatCode>#\ ##0.0</c:formatCode>
                <c:ptCount val="12"/>
                <c:pt idx="0">
                  <c:v>126.11166410000006</c:v>
                </c:pt>
                <c:pt idx="1">
                  <c:v>261.23609822999987</c:v>
                </c:pt>
                <c:pt idx="2">
                  <c:v>408.42799795000013</c:v>
                </c:pt>
                <c:pt idx="3">
                  <c:v>572.41670143999966</c:v>
                </c:pt>
                <c:pt idx="4">
                  <c:v>129.93352639000003</c:v>
                </c:pt>
                <c:pt idx="5">
                  <c:v>295.25885796000011</c:v>
                </c:pt>
                <c:pt idx="6">
                  <c:v>433.09584832000007</c:v>
                </c:pt>
                <c:pt idx="7">
                  <c:v>574.39995152000006</c:v>
                </c:pt>
                <c:pt idx="8">
                  <c:v>135.76601518000001</c:v>
                </c:pt>
                <c:pt idx="9">
                  <c:v>285.66760081000007</c:v>
                </c:pt>
                <c:pt idx="10">
                  <c:v>444.89989416999998</c:v>
                </c:pt>
                <c:pt idx="11">
                  <c:v>568.32648046000008</c:v>
                </c:pt>
              </c:numCache>
            </c:numRef>
          </c:val>
          <c:extLst>
            <c:ext xmlns:c16="http://schemas.microsoft.com/office/drawing/2014/chart" uri="{C3380CC4-5D6E-409C-BE32-E72D297353CC}">
              <c16:uniqueId val="{00000000-8840-4884-91F4-0E14CEEDF7FB}"/>
            </c:ext>
          </c:extLst>
        </c:ser>
        <c:ser>
          <c:idx val="1"/>
          <c:order val="1"/>
          <c:tx>
            <c:strRef>
              <c:f>'25'!$G$11</c:f>
              <c:strCache>
                <c:ptCount val="1"/>
                <c:pt idx="0">
                  <c:v>Increase in provisions for losses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'25'!$H$8:$S$8</c:f>
              <c:strCache>
                <c:ptCount val="12"/>
                <c:pt idx="0">
                  <c:v>Q1.19</c:v>
                </c:pt>
                <c:pt idx="3">
                  <c:v>Q4.19</c:v>
                </c:pt>
                <c:pt idx="5">
                  <c:v>Q2.20</c:v>
                </c:pt>
                <c:pt idx="7">
                  <c:v>Q4.20</c:v>
                </c:pt>
                <c:pt idx="9">
                  <c:v>Q2.21</c:v>
                </c:pt>
                <c:pt idx="11">
                  <c:v>Q4.21</c:v>
                </c:pt>
              </c:strCache>
            </c:strRef>
          </c:cat>
          <c:val>
            <c:numRef>
              <c:f>'25'!$H$11:$S$11</c:f>
              <c:numCache>
                <c:formatCode>#\ ##0.0</c:formatCode>
                <c:ptCount val="12"/>
                <c:pt idx="0">
                  <c:v>-8.5292679700000029</c:v>
                </c:pt>
                <c:pt idx="1">
                  <c:v>-19.760701979999986</c:v>
                </c:pt>
                <c:pt idx="2">
                  <c:v>-26.072432190000008</c:v>
                </c:pt>
                <c:pt idx="3">
                  <c:v>-29.274690190000051</c:v>
                </c:pt>
                <c:pt idx="4">
                  <c:v>-72.197026570000048</c:v>
                </c:pt>
                <c:pt idx="5">
                  <c:v>-57.930809040000007</c:v>
                </c:pt>
                <c:pt idx="6">
                  <c:v>-78.52160511000001</c:v>
                </c:pt>
                <c:pt idx="7">
                  <c:v>-431.53929174000001</c:v>
                </c:pt>
                <c:pt idx="8">
                  <c:v>-18.022671649999999</c:v>
                </c:pt>
                <c:pt idx="9">
                  <c:v>-27.64717512</c:v>
                </c:pt>
                <c:pt idx="10">
                  <c:v>-48.732698269999993</c:v>
                </c:pt>
                <c:pt idx="11">
                  <c:v>-49.665631829999995</c:v>
                </c:pt>
              </c:numCache>
            </c:numRef>
          </c:val>
          <c:extLst>
            <c:ext xmlns:c16="http://schemas.microsoft.com/office/drawing/2014/chart" uri="{C3380CC4-5D6E-409C-BE32-E72D297353CC}">
              <c16:uniqueId val="{00000001-8840-4884-91F4-0E14CEEDF7FB}"/>
            </c:ext>
          </c:extLst>
        </c:ser>
        <c:ser>
          <c:idx val="2"/>
          <c:order val="2"/>
          <c:tx>
            <c:strRef>
              <c:f>'25'!$G$12</c:f>
              <c:strCache>
                <c:ptCount val="1"/>
                <c:pt idx="0">
                  <c:v>Net financial result</c:v>
                </c:pt>
              </c:strCache>
            </c:strRef>
          </c:tx>
          <c:spPr>
            <a:solidFill>
              <a:srgbClr val="DC4B64"/>
            </a:solidFill>
            <a:ln>
              <a:noFill/>
            </a:ln>
            <a:effectLst/>
          </c:spPr>
          <c:invertIfNegative val="0"/>
          <c:cat>
            <c:strRef>
              <c:f>'25'!$H$8:$S$8</c:f>
              <c:strCache>
                <c:ptCount val="12"/>
                <c:pt idx="0">
                  <c:v>Q1.19</c:v>
                </c:pt>
                <c:pt idx="3">
                  <c:v>Q4.19</c:v>
                </c:pt>
                <c:pt idx="5">
                  <c:v>Q2.20</c:v>
                </c:pt>
                <c:pt idx="7">
                  <c:v>Q4.20</c:v>
                </c:pt>
                <c:pt idx="9">
                  <c:v>Q2.21</c:v>
                </c:pt>
                <c:pt idx="11">
                  <c:v>Q4.21</c:v>
                </c:pt>
              </c:strCache>
            </c:strRef>
          </c:cat>
          <c:val>
            <c:numRef>
              <c:f>'25'!$H$12:$S$12</c:f>
              <c:numCache>
                <c:formatCode>#\ ##0.0</c:formatCode>
                <c:ptCount val="12"/>
                <c:pt idx="0">
                  <c:v>17.365273190000053</c:v>
                </c:pt>
                <c:pt idx="1">
                  <c:v>43.839129749999906</c:v>
                </c:pt>
                <c:pt idx="2">
                  <c:v>80.488242319999841</c:v>
                </c:pt>
                <c:pt idx="3">
                  <c:v>78.381758310000038</c:v>
                </c:pt>
                <c:pt idx="4">
                  <c:v>-50.309379780000093</c:v>
                </c:pt>
                <c:pt idx="5">
                  <c:v>19.637962880000096</c:v>
                </c:pt>
                <c:pt idx="6">
                  <c:v>19.393140850000115</c:v>
                </c:pt>
                <c:pt idx="7">
                  <c:v>-327.18415793999986</c:v>
                </c:pt>
                <c:pt idx="8">
                  <c:v>10.0353789</c:v>
                </c:pt>
                <c:pt idx="9">
                  <c:v>31.696325610000002</c:v>
                </c:pt>
                <c:pt idx="10">
                  <c:v>50.84881919</c:v>
                </c:pt>
                <c:pt idx="11">
                  <c:v>41.323364829999996</c:v>
                </c:pt>
              </c:numCache>
            </c:numRef>
          </c:val>
          <c:extLst>
            <c:ext xmlns:c16="http://schemas.microsoft.com/office/drawing/2014/chart" uri="{C3380CC4-5D6E-409C-BE32-E72D297353CC}">
              <c16:uniqueId val="{00000002-8840-4884-91F4-0E14CEEDF7FB}"/>
            </c:ext>
          </c:extLst>
        </c:ser>
        <c:dLbls>
          <c:showLegendKey val="0"/>
          <c:showVal val="0"/>
          <c:showCatName val="0"/>
          <c:showSerName val="0"/>
          <c:showPercent val="0"/>
          <c:showBubbleSize val="0"/>
        </c:dLbls>
        <c:gapWidth val="50"/>
        <c:axId val="413660831"/>
        <c:axId val="413668735"/>
      </c:barChart>
      <c:lineChart>
        <c:grouping val="standard"/>
        <c:varyColors val="0"/>
        <c:ser>
          <c:idx val="3"/>
          <c:order val="3"/>
          <c:tx>
            <c:strRef>
              <c:f>'25'!$G$13</c:f>
              <c:strCache>
                <c:ptCount val="1"/>
                <c:pt idx="0">
                  <c:v>CIR (r.h.s.)</c:v>
                </c:pt>
              </c:strCache>
            </c:strRef>
          </c:tx>
          <c:spPr>
            <a:ln w="28575" cap="rnd">
              <a:noFill/>
              <a:round/>
            </a:ln>
            <a:effectLst/>
          </c:spPr>
          <c:marker>
            <c:symbol val="diamond"/>
            <c:size val="7"/>
            <c:spPr>
              <a:solidFill>
                <a:srgbClr val="7D0532"/>
              </a:solidFill>
              <a:ln w="9525">
                <a:noFill/>
              </a:ln>
              <a:effectLst/>
            </c:spPr>
          </c:marker>
          <c:cat>
            <c:strRef>
              <c:f>'25'!$H$8:$S$8</c:f>
              <c:strCache>
                <c:ptCount val="12"/>
                <c:pt idx="0">
                  <c:v>Q1.19</c:v>
                </c:pt>
                <c:pt idx="3">
                  <c:v>Q4.19</c:v>
                </c:pt>
                <c:pt idx="5">
                  <c:v>Q2.20</c:v>
                </c:pt>
                <c:pt idx="7">
                  <c:v>Q4.20</c:v>
                </c:pt>
                <c:pt idx="9">
                  <c:v>Q2.21</c:v>
                </c:pt>
                <c:pt idx="11">
                  <c:v>Q4.21</c:v>
                </c:pt>
              </c:strCache>
            </c:strRef>
          </c:cat>
          <c:val>
            <c:numRef>
              <c:f>'25'!$H$13:$S$13</c:f>
              <c:numCache>
                <c:formatCode>0%</c:formatCode>
                <c:ptCount val="12"/>
                <c:pt idx="0">
                  <c:v>0.801812751265917</c:v>
                </c:pt>
                <c:pt idx="1">
                  <c:v>0.78703410392671724</c:v>
                </c:pt>
                <c:pt idx="2">
                  <c:v>0.77056300750335305</c:v>
                </c:pt>
                <c:pt idx="3">
                  <c:v>0.83266460385011776</c:v>
                </c:pt>
                <c:pt idx="4">
                  <c:v>0.86946966657430924</c:v>
                </c:pt>
                <c:pt idx="5">
                  <c:v>0.7278428715530384</c:v>
                </c:pt>
                <c:pt idx="6">
                  <c:v>0.75780866844413131</c:v>
                </c:pt>
                <c:pt idx="7">
                  <c:v>0.81279162049710374</c:v>
                </c:pt>
                <c:pt idx="8">
                  <c:v>0.82177843721558474</c:v>
                </c:pt>
                <c:pt idx="9">
                  <c:v>0.82165238930053197</c:v>
                </c:pt>
                <c:pt idx="10">
                  <c:v>0.806129670005447</c:v>
                </c:pt>
                <c:pt idx="11">
                  <c:v>0.87701891406000365</c:v>
                </c:pt>
              </c:numCache>
            </c:numRef>
          </c:val>
          <c:smooth val="0"/>
          <c:extLst>
            <c:ext xmlns:c16="http://schemas.microsoft.com/office/drawing/2014/chart" uri="{C3380CC4-5D6E-409C-BE32-E72D297353CC}">
              <c16:uniqueId val="{00000003-8840-4884-91F4-0E14CEEDF7FB}"/>
            </c:ext>
          </c:extLst>
        </c:ser>
        <c:dLbls>
          <c:showLegendKey val="0"/>
          <c:showVal val="0"/>
          <c:showCatName val="0"/>
          <c:showSerName val="0"/>
          <c:showPercent val="0"/>
          <c:showBubbleSize val="0"/>
        </c:dLbls>
        <c:marker val="1"/>
        <c:smooth val="0"/>
        <c:axId val="604500495"/>
        <c:axId val="604501743"/>
      </c:line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8735"/>
        <c:crosses val="autoZero"/>
        <c:auto val="1"/>
        <c:lblAlgn val="ctr"/>
        <c:lblOffset val="100"/>
        <c:tickLblSkip val="1"/>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604501743"/>
        <c:scaling>
          <c:orientation val="minMax"/>
          <c:min val="-0.60000000000000009"/>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04500495"/>
        <c:crosses val="max"/>
        <c:crossBetween val="between"/>
      </c:valAx>
      <c:catAx>
        <c:axId val="604500495"/>
        <c:scaling>
          <c:orientation val="minMax"/>
        </c:scaling>
        <c:delete val="1"/>
        <c:axPos val="b"/>
        <c:numFmt formatCode="General" sourceLinked="1"/>
        <c:majorTickMark val="out"/>
        <c:minorTickMark val="none"/>
        <c:tickLblPos val="nextTo"/>
        <c:crossAx val="604501743"/>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0680879696228817E-2"/>
          <c:y val="0.73315776660492193"/>
          <c:w val="0.95959281790501716"/>
          <c:h val="0.2473458586927758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'26'!$F$9</c:f>
              <c:strCache>
                <c:ptCount val="1"/>
                <c:pt idx="0">
                  <c:v>Кількість кредитних спілок</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3</c:v>
                </c:pt>
                <c:pt idx="1">
                  <c:v>37</c:v>
                </c:pt>
                <c:pt idx="2">
                  <c:v>78</c:v>
                </c:pt>
                <c:pt idx="3">
                  <c:v>25</c:v>
                </c:pt>
                <c:pt idx="4">
                  <c:v>38</c:v>
                </c:pt>
              </c:numCache>
            </c:numRef>
          </c:val>
          <c:extLst>
            <c:ext xmlns:c16="http://schemas.microsoft.com/office/drawing/2014/chart" uri="{C3380CC4-5D6E-409C-BE32-E72D297353CC}">
              <c16:uniqueId val="{00000000-6A78-4CA4-8308-095F69AB40C1}"/>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'26'!$H$9</c:f>
              <c:strCache>
                <c:ptCount val="1"/>
                <c:pt idx="0">
                  <c:v>Частка активів КС, що не залучають депозити, % (п. ш.)</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2.6555758625598005E-4</c:v>
                </c:pt>
                <c:pt idx="1">
                  <c:v>5.2629619796456265E-2</c:v>
                </c:pt>
                <c:pt idx="2">
                  <c:v>3.9803045394971946E-2</c:v>
                </c:pt>
                <c:pt idx="3">
                  <c:v>2.0868589444127004E-3</c:v>
                </c:pt>
                <c:pt idx="4">
                  <c:v>9.1749499357680425E-2</c:v>
                </c:pt>
              </c:numCache>
            </c:numRef>
          </c:val>
          <c:extLst>
            <c:ext xmlns:c16="http://schemas.microsoft.com/office/drawing/2014/chart" uri="{C3380CC4-5D6E-409C-BE32-E72D297353CC}">
              <c16:uniqueId val="{00000001-6A78-4CA4-8308-095F69AB40C1}"/>
            </c:ext>
          </c:extLst>
        </c:ser>
        <c:ser>
          <c:idx val="1"/>
          <c:order val="2"/>
          <c:tx>
            <c:strRef>
              <c:f>'26'!$G$9</c:f>
              <c:strCache>
                <c:ptCount val="1"/>
                <c:pt idx="0">
                  <c:v>Частка активів КС, що залучають депозити, % (п. ш.)</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1.2066722063076394E-3</c:v>
                </c:pt>
                <c:pt idx="1">
                  <c:v>0.24903698896520279</c:v>
                </c:pt>
                <c:pt idx="2">
                  <c:v>0.33760705163241189</c:v>
                </c:pt>
                <c:pt idx="3">
                  <c:v>0.11462823988972673</c:v>
                </c:pt>
                <c:pt idx="4">
                  <c:v>0.11098646622657389</c:v>
                </c:pt>
              </c:numCache>
            </c:numRef>
          </c:val>
          <c:extLst>
            <c:ext xmlns:c16="http://schemas.microsoft.com/office/drawing/2014/chart" uri="{C3380CC4-5D6E-409C-BE32-E72D297353CC}">
              <c16:uniqueId val="{00000002-6A78-4CA4-8308-095F69AB40C1}"/>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6A78-4CA4-8308-095F69AB40C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6A78-4CA4-8308-095F69AB40C1}"/>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90"/>
          <c:min val="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60000000000000009"/>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'26'!$F$10</c:f>
              <c:strCache>
                <c:ptCount val="1"/>
                <c:pt idx="0">
                  <c:v>Number of credit unions</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3</c:v>
                </c:pt>
                <c:pt idx="1">
                  <c:v>37</c:v>
                </c:pt>
                <c:pt idx="2">
                  <c:v>78</c:v>
                </c:pt>
                <c:pt idx="3">
                  <c:v>25</c:v>
                </c:pt>
                <c:pt idx="4">
                  <c:v>38</c:v>
                </c:pt>
              </c:numCache>
            </c:numRef>
          </c:val>
          <c:extLst>
            <c:ext xmlns:c16="http://schemas.microsoft.com/office/drawing/2014/chart" uri="{C3380CC4-5D6E-409C-BE32-E72D297353CC}">
              <c16:uniqueId val="{00000000-15D3-444C-AC98-78D4DDFE2D80}"/>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'26'!$H$10</c:f>
              <c:strCache>
                <c:ptCount val="1"/>
                <c:pt idx="0">
                  <c:v>Share of assets of CUs that do not take deposits, % (r.h.s.)</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2.6555758625598005E-4</c:v>
                </c:pt>
                <c:pt idx="1">
                  <c:v>5.2629619796456265E-2</c:v>
                </c:pt>
                <c:pt idx="2">
                  <c:v>3.9803045394971946E-2</c:v>
                </c:pt>
                <c:pt idx="3">
                  <c:v>2.0868589444127004E-3</c:v>
                </c:pt>
                <c:pt idx="4">
                  <c:v>9.1749499357680425E-2</c:v>
                </c:pt>
              </c:numCache>
            </c:numRef>
          </c:val>
          <c:extLst>
            <c:ext xmlns:c16="http://schemas.microsoft.com/office/drawing/2014/chart" uri="{C3380CC4-5D6E-409C-BE32-E72D297353CC}">
              <c16:uniqueId val="{00000001-15D3-444C-AC98-78D4DDFE2D80}"/>
            </c:ext>
          </c:extLst>
        </c:ser>
        <c:ser>
          <c:idx val="1"/>
          <c:order val="2"/>
          <c:tx>
            <c:strRef>
              <c:f>'26'!$G$10</c:f>
              <c:strCache>
                <c:ptCount val="1"/>
                <c:pt idx="0">
                  <c:v>Share of assets of CUs that take deposits, % (r.h.s.)</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1.2066722063076394E-3</c:v>
                </c:pt>
                <c:pt idx="1">
                  <c:v>0.24903698896520279</c:v>
                </c:pt>
                <c:pt idx="2">
                  <c:v>0.33760705163241189</c:v>
                </c:pt>
                <c:pt idx="3">
                  <c:v>0.11462823988972673</c:v>
                </c:pt>
                <c:pt idx="4">
                  <c:v>0.11098646622657389</c:v>
                </c:pt>
              </c:numCache>
            </c:numRef>
          </c:val>
          <c:extLst>
            <c:ext xmlns:c16="http://schemas.microsoft.com/office/drawing/2014/chart" uri="{C3380CC4-5D6E-409C-BE32-E72D297353CC}">
              <c16:uniqueId val="{00000002-15D3-444C-AC98-78D4DDFE2D80}"/>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15D3-444C-AC98-78D4DDFE2D80}"/>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15D3-444C-AC98-78D4DDFE2D80}"/>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9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60000000000000009"/>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2"/>
          <c:order val="0"/>
          <c:tx>
            <c:strRef>
              <c:f>'27'!$I$11</c:f>
              <c:strCache>
                <c:ptCount val="1"/>
                <c:pt idx="0">
                  <c:v>Активи фінансових компаній</c:v>
                </c:pt>
              </c:strCache>
            </c:strRef>
          </c:tx>
          <c:spPr>
            <a:solidFill>
              <a:schemeClr val="accent1"/>
            </a:solidFill>
            <a:ln>
              <a:noFill/>
            </a:ln>
            <a:effectLst/>
          </c:spPr>
          <c:invertIfNegative val="0"/>
          <c:cat>
            <c:numRef>
              <c:f>'27'!$J$10:$P$10</c:f>
              <c:numCache>
                <c:formatCode>m/d/yyyy</c:formatCode>
                <c:ptCount val="7"/>
                <c:pt idx="0">
                  <c:v>43465</c:v>
                </c:pt>
                <c:pt idx="1">
                  <c:v>43830</c:v>
                </c:pt>
                <c:pt idx="2">
                  <c:v>44196</c:v>
                </c:pt>
                <c:pt idx="3">
                  <c:v>44286</c:v>
                </c:pt>
                <c:pt idx="4">
                  <c:v>44377</c:v>
                </c:pt>
                <c:pt idx="5">
                  <c:v>44469</c:v>
                </c:pt>
                <c:pt idx="6">
                  <c:v>44561</c:v>
                </c:pt>
              </c:numCache>
            </c:numRef>
          </c:cat>
          <c:val>
            <c:numRef>
              <c:f>'27'!$J$11:$P$11</c:f>
              <c:numCache>
                <c:formatCode>#,##0</c:formatCode>
                <c:ptCount val="7"/>
                <c:pt idx="0">
                  <c:v>125.3</c:v>
                </c:pt>
                <c:pt idx="1">
                  <c:v>162.20000000000002</c:v>
                </c:pt>
                <c:pt idx="2">
                  <c:v>186.50113178808996</c:v>
                </c:pt>
                <c:pt idx="3">
                  <c:v>147</c:v>
                </c:pt>
                <c:pt idx="4">
                  <c:v>160</c:v>
                </c:pt>
                <c:pt idx="5">
                  <c:v>169</c:v>
                </c:pt>
                <c:pt idx="6">
                  <c:v>195.23337722684005</c:v>
                </c:pt>
              </c:numCache>
            </c:numRef>
          </c:val>
          <c:extLst>
            <c:ext xmlns:c16="http://schemas.microsoft.com/office/drawing/2014/chart" uri="{C3380CC4-5D6E-409C-BE32-E72D297353CC}">
              <c16:uniqueId val="{00000000-7376-4681-848D-6925300BEB6C}"/>
            </c:ext>
          </c:extLst>
        </c:ser>
        <c:ser>
          <c:idx val="0"/>
          <c:order val="1"/>
          <c:tx>
            <c:strRef>
              <c:f>'27'!$I$12</c:f>
              <c:strCache>
                <c:ptCount val="1"/>
                <c:pt idx="0">
                  <c:v>Активи компаній, що не подали звітності у IV кв. 2021 року</c:v>
                </c:pt>
              </c:strCache>
            </c:strRef>
          </c:tx>
          <c:spPr>
            <a:solidFill>
              <a:schemeClr val="bg2"/>
            </a:solidFill>
            <a:ln>
              <a:noFill/>
            </a:ln>
            <a:effectLst/>
          </c:spPr>
          <c:invertIfNegative val="0"/>
          <c:cat>
            <c:numRef>
              <c:f>'27'!$J$10:$P$10</c:f>
              <c:numCache>
                <c:formatCode>m/d/yyyy</c:formatCode>
                <c:ptCount val="7"/>
                <c:pt idx="0">
                  <c:v>43465</c:v>
                </c:pt>
                <c:pt idx="1">
                  <c:v>43830</c:v>
                </c:pt>
                <c:pt idx="2">
                  <c:v>44196</c:v>
                </c:pt>
                <c:pt idx="3">
                  <c:v>44286</c:v>
                </c:pt>
                <c:pt idx="4">
                  <c:v>44377</c:v>
                </c:pt>
                <c:pt idx="5">
                  <c:v>44469</c:v>
                </c:pt>
                <c:pt idx="6">
                  <c:v>44561</c:v>
                </c:pt>
              </c:numCache>
            </c:numRef>
          </c:cat>
          <c:val>
            <c:numRef>
              <c:f>'27'!$J$12:$P$12</c:f>
              <c:numCache>
                <c:formatCode>#,##0</c:formatCode>
                <c:ptCount val="7"/>
                <c:pt idx="3">
                  <c:v>19</c:v>
                </c:pt>
                <c:pt idx="4">
                  <c:v>20</c:v>
                </c:pt>
                <c:pt idx="5">
                  <c:v>22</c:v>
                </c:pt>
              </c:numCache>
            </c:numRef>
          </c:val>
          <c:extLst>
            <c:ext xmlns:c16="http://schemas.microsoft.com/office/drawing/2014/chart" uri="{C3380CC4-5D6E-409C-BE32-E72D297353CC}">
              <c16:uniqueId val="{00000001-7376-4681-848D-6925300BEB6C}"/>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533178684614632E-3"/>
          <c:y val="0.79790658759775668"/>
          <c:w val="0.99646682131538533"/>
          <c:h val="0.2020934124022432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2"/>
          <c:order val="0"/>
          <c:tx>
            <c:strRef>
              <c:f>'27'!$H$11</c:f>
              <c:strCache>
                <c:ptCount val="1"/>
                <c:pt idx="0">
                  <c:v>Finance companies’ assets</c:v>
                </c:pt>
              </c:strCache>
            </c:strRef>
          </c:tx>
          <c:spPr>
            <a:solidFill>
              <a:schemeClr val="accent1"/>
            </a:solidFill>
            <a:ln>
              <a:noFill/>
            </a:ln>
            <a:effectLst/>
          </c:spPr>
          <c:invertIfNegative val="0"/>
          <c:cat>
            <c:numRef>
              <c:f>'27'!$J$10:$P$10</c:f>
              <c:numCache>
                <c:formatCode>m/d/yyyy</c:formatCode>
                <c:ptCount val="7"/>
                <c:pt idx="0">
                  <c:v>43465</c:v>
                </c:pt>
                <c:pt idx="1">
                  <c:v>43830</c:v>
                </c:pt>
                <c:pt idx="2">
                  <c:v>44196</c:v>
                </c:pt>
                <c:pt idx="3">
                  <c:v>44286</c:v>
                </c:pt>
                <c:pt idx="4">
                  <c:v>44377</c:v>
                </c:pt>
                <c:pt idx="5">
                  <c:v>44469</c:v>
                </c:pt>
                <c:pt idx="6">
                  <c:v>44561</c:v>
                </c:pt>
              </c:numCache>
            </c:numRef>
          </c:cat>
          <c:val>
            <c:numRef>
              <c:f>'27'!$J$11:$P$11</c:f>
              <c:numCache>
                <c:formatCode>#,##0</c:formatCode>
                <c:ptCount val="7"/>
                <c:pt idx="0">
                  <c:v>125.3</c:v>
                </c:pt>
                <c:pt idx="1">
                  <c:v>162.20000000000002</c:v>
                </c:pt>
                <c:pt idx="2">
                  <c:v>186.50113178808996</c:v>
                </c:pt>
                <c:pt idx="3">
                  <c:v>147</c:v>
                </c:pt>
                <c:pt idx="4">
                  <c:v>160</c:v>
                </c:pt>
                <c:pt idx="5">
                  <c:v>169</c:v>
                </c:pt>
                <c:pt idx="6">
                  <c:v>195.23337722684005</c:v>
                </c:pt>
              </c:numCache>
            </c:numRef>
          </c:val>
          <c:extLst>
            <c:ext xmlns:c16="http://schemas.microsoft.com/office/drawing/2014/chart" uri="{C3380CC4-5D6E-409C-BE32-E72D297353CC}">
              <c16:uniqueId val="{00000000-3137-41AC-A2B0-9381369CC26A}"/>
            </c:ext>
          </c:extLst>
        </c:ser>
        <c:ser>
          <c:idx val="0"/>
          <c:order val="1"/>
          <c:tx>
            <c:strRef>
              <c:f>'27'!$H$12</c:f>
              <c:strCache>
                <c:ptCount val="1"/>
                <c:pt idx="0">
                  <c:v>Finance companies’ assets, which did not report for the Q4 2021</c:v>
                </c:pt>
              </c:strCache>
            </c:strRef>
          </c:tx>
          <c:spPr>
            <a:solidFill>
              <a:schemeClr val="bg2"/>
            </a:solidFill>
            <a:ln>
              <a:noFill/>
            </a:ln>
            <a:effectLst/>
          </c:spPr>
          <c:invertIfNegative val="0"/>
          <c:cat>
            <c:numRef>
              <c:f>'27'!$J$10:$P$10</c:f>
              <c:numCache>
                <c:formatCode>m/d/yyyy</c:formatCode>
                <c:ptCount val="7"/>
                <c:pt idx="0">
                  <c:v>43465</c:v>
                </c:pt>
                <c:pt idx="1">
                  <c:v>43830</c:v>
                </c:pt>
                <c:pt idx="2">
                  <c:v>44196</c:v>
                </c:pt>
                <c:pt idx="3">
                  <c:v>44286</c:v>
                </c:pt>
                <c:pt idx="4">
                  <c:v>44377</c:v>
                </c:pt>
                <c:pt idx="5">
                  <c:v>44469</c:v>
                </c:pt>
                <c:pt idx="6">
                  <c:v>44561</c:v>
                </c:pt>
              </c:numCache>
            </c:numRef>
          </c:cat>
          <c:val>
            <c:numRef>
              <c:f>'27'!$J$12:$P$12</c:f>
              <c:numCache>
                <c:formatCode>#,##0</c:formatCode>
                <c:ptCount val="7"/>
                <c:pt idx="3">
                  <c:v>19</c:v>
                </c:pt>
                <c:pt idx="4">
                  <c:v>20</c:v>
                </c:pt>
                <c:pt idx="5">
                  <c:v>22</c:v>
                </c:pt>
              </c:numCache>
            </c:numRef>
          </c:val>
          <c:extLst>
            <c:ext xmlns:c16="http://schemas.microsoft.com/office/drawing/2014/chart" uri="{C3380CC4-5D6E-409C-BE32-E72D297353CC}">
              <c16:uniqueId val="{00000001-3137-41AC-A2B0-9381369CC26A}"/>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0415591204626461E-3"/>
          <c:y val="0.76651193618476177"/>
          <c:w val="0.99595844087953733"/>
          <c:h val="0.2334880638152382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'28'!$I$10</c:f>
              <c:strCache>
                <c:ptCount val="1"/>
                <c:pt idx="0">
                  <c:v>Активи ломбардів</c:v>
                </c:pt>
              </c:strCache>
            </c:strRef>
          </c:tx>
          <c:spPr>
            <a:solidFill>
              <a:schemeClr val="accent1"/>
            </a:solidFill>
            <a:ln>
              <a:noFill/>
            </a:ln>
            <a:effectLst/>
          </c:spPr>
          <c:invertIfNegative val="0"/>
          <c:val>
            <c:numRef>
              <c:f>'28'!$J$10:$P$10</c:f>
              <c:numCache>
                <c:formatCode>#\ ##0.0</c:formatCode>
                <c:ptCount val="7"/>
                <c:pt idx="0">
                  <c:v>3.7212971285476923</c:v>
                </c:pt>
                <c:pt idx="1">
                  <c:v>4.2648350179811771</c:v>
                </c:pt>
                <c:pt idx="2">
                  <c:v>3.8667607356799998</c:v>
                </c:pt>
                <c:pt idx="3">
                  <c:v>2</c:v>
                </c:pt>
                <c:pt idx="4">
                  <c:v>2.8922456647799999</c:v>
                </c:pt>
                <c:pt idx="5">
                  <c:v>2.9524752264099998</c:v>
                </c:pt>
                <c:pt idx="6">
                  <c:v>3.028</c:v>
                </c:pt>
              </c:numCache>
            </c:numRef>
          </c:val>
          <c:extLst>
            <c:ext xmlns:c15="http://schemas.microsoft.com/office/drawing/2012/chart" uri="{02D57815-91ED-43cb-92C2-25804820EDAC}">
              <c15:filteredCategoryTitle>
                <c15:cat>
                  <c:multiLvlStrRef>
                    <c:extLst>
                      <c:ext uri="{02D57815-91ED-43cb-92C2-25804820EDAC}">
                        <c15:formulaRef>
                          <c15:sqref>'28'!#REF!</c15:sqref>
                        </c15:formulaRef>
                      </c:ext>
                    </c:extLst>
                  </c:multiLvlStrRef>
                </c15:cat>
              </c15:filteredCategoryTitle>
            </c:ext>
            <c:ext xmlns:c16="http://schemas.microsoft.com/office/drawing/2014/chart" uri="{C3380CC4-5D6E-409C-BE32-E72D297353CC}">
              <c16:uniqueId val="{00000000-8392-4349-B5E6-19753FA17585}"/>
            </c:ext>
          </c:extLst>
        </c:ser>
        <c:ser>
          <c:idx val="1"/>
          <c:order val="1"/>
          <c:tx>
            <c:strRef>
              <c:f>'28'!$I$11</c:f>
              <c:strCache>
                <c:ptCount val="1"/>
                <c:pt idx="0">
                  <c:v>Активи ломбардів, що не подали звітності у IV кв. 2021 року</c:v>
                </c:pt>
              </c:strCache>
            </c:strRef>
          </c:tx>
          <c:spPr>
            <a:solidFill>
              <a:schemeClr val="bg2"/>
            </a:solidFill>
            <a:ln>
              <a:noFill/>
            </a:ln>
            <a:effectLst/>
          </c:spPr>
          <c:invertIfNegative val="0"/>
          <c:val>
            <c:numRef>
              <c:f>'28'!$J$11:$P$11</c:f>
              <c:numCache>
                <c:formatCode>#\ ##0.0</c:formatCode>
                <c:ptCount val="7"/>
                <c:pt idx="3">
                  <c:v>1.9662704444800001</c:v>
                </c:pt>
                <c:pt idx="4">
                  <c:v>1.234</c:v>
                </c:pt>
                <c:pt idx="5">
                  <c:v>1.2529999999999999</c:v>
                </c:pt>
              </c:numCache>
            </c:numRef>
          </c:val>
          <c:extLst>
            <c:ext xmlns:c15="http://schemas.microsoft.com/office/drawing/2012/chart" uri="{02D57815-91ED-43cb-92C2-25804820EDAC}">
              <c15:filteredCategoryTitle>
                <c15:cat>
                  <c:multiLvlStrRef>
                    <c:extLst>
                      <c:ext uri="{02D57815-91ED-43cb-92C2-25804820EDAC}">
                        <c15:formulaRef>
                          <c15:sqref>'28'!#REF!</c15:sqref>
                        </c15:formulaRef>
                      </c:ext>
                    </c:extLst>
                  </c:multiLvlStrRef>
                </c15:cat>
              </c15:filteredCategoryTitle>
            </c:ext>
            <c:ext xmlns:c16="http://schemas.microsoft.com/office/drawing/2014/chart" uri="{C3380CC4-5D6E-409C-BE32-E72D297353CC}">
              <c16:uniqueId val="{00000001-8392-4349-B5E6-19753FA17585}"/>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'28'!$H$10</c:f>
              <c:strCache>
                <c:ptCount val="1"/>
                <c:pt idx="0">
                  <c:v>Pawnshop’s assets</c:v>
                </c:pt>
              </c:strCache>
            </c:strRef>
          </c:tx>
          <c:spPr>
            <a:solidFill>
              <a:schemeClr val="accent1"/>
            </a:solidFill>
            <a:ln>
              <a:noFill/>
            </a:ln>
            <a:effectLst/>
          </c:spPr>
          <c:invertIfNegative val="0"/>
          <c:cat>
            <c:numRef>
              <c:f>'28'!$J$9:$P$9</c:f>
              <c:numCache>
                <c:formatCode>m/d/yyyy</c:formatCode>
                <c:ptCount val="7"/>
                <c:pt idx="0">
                  <c:v>43465</c:v>
                </c:pt>
                <c:pt idx="1">
                  <c:v>43830</c:v>
                </c:pt>
                <c:pt idx="2">
                  <c:v>44196</c:v>
                </c:pt>
                <c:pt idx="3">
                  <c:v>44286</c:v>
                </c:pt>
                <c:pt idx="4">
                  <c:v>44377</c:v>
                </c:pt>
                <c:pt idx="5">
                  <c:v>44469</c:v>
                </c:pt>
                <c:pt idx="6">
                  <c:v>44561</c:v>
                </c:pt>
              </c:numCache>
            </c:numRef>
          </c:cat>
          <c:val>
            <c:numRef>
              <c:f>'28'!$J$10:$P$10</c:f>
              <c:numCache>
                <c:formatCode>#\ ##0.0</c:formatCode>
                <c:ptCount val="7"/>
                <c:pt idx="0">
                  <c:v>3.7212971285476923</c:v>
                </c:pt>
                <c:pt idx="1">
                  <c:v>4.2648350179811771</c:v>
                </c:pt>
                <c:pt idx="2">
                  <c:v>3.8667607356799998</c:v>
                </c:pt>
                <c:pt idx="3">
                  <c:v>2</c:v>
                </c:pt>
                <c:pt idx="4">
                  <c:v>2.8922456647799999</c:v>
                </c:pt>
                <c:pt idx="5">
                  <c:v>2.9524752264099998</c:v>
                </c:pt>
                <c:pt idx="6">
                  <c:v>3.028</c:v>
                </c:pt>
              </c:numCache>
            </c:numRef>
          </c:val>
          <c:extLst>
            <c:ext xmlns:c16="http://schemas.microsoft.com/office/drawing/2014/chart" uri="{C3380CC4-5D6E-409C-BE32-E72D297353CC}">
              <c16:uniqueId val="{00000000-9685-4F09-AAB7-4D4CD85FB947}"/>
            </c:ext>
          </c:extLst>
        </c:ser>
        <c:ser>
          <c:idx val="1"/>
          <c:order val="1"/>
          <c:tx>
            <c:strRef>
              <c:f>'28'!$H$11</c:f>
              <c:strCache>
                <c:ptCount val="1"/>
                <c:pt idx="0">
                  <c:v>Pawnshop’s assets, which did not report for Q4 2021</c:v>
                </c:pt>
              </c:strCache>
            </c:strRef>
          </c:tx>
          <c:spPr>
            <a:solidFill>
              <a:schemeClr val="bg2"/>
            </a:solidFill>
            <a:ln>
              <a:noFill/>
            </a:ln>
            <a:effectLst/>
          </c:spPr>
          <c:invertIfNegative val="0"/>
          <c:cat>
            <c:numRef>
              <c:f>'28'!$J$9:$P$9</c:f>
              <c:numCache>
                <c:formatCode>m/d/yyyy</c:formatCode>
                <c:ptCount val="7"/>
                <c:pt idx="0">
                  <c:v>43465</c:v>
                </c:pt>
                <c:pt idx="1">
                  <c:v>43830</c:v>
                </c:pt>
                <c:pt idx="2">
                  <c:v>44196</c:v>
                </c:pt>
                <c:pt idx="3">
                  <c:v>44286</c:v>
                </c:pt>
                <c:pt idx="4">
                  <c:v>44377</c:v>
                </c:pt>
                <c:pt idx="5">
                  <c:v>44469</c:v>
                </c:pt>
                <c:pt idx="6">
                  <c:v>44561</c:v>
                </c:pt>
              </c:numCache>
            </c:numRef>
          </c:cat>
          <c:val>
            <c:numRef>
              <c:f>'28'!$J$11:$P$11</c:f>
              <c:numCache>
                <c:formatCode>#\ ##0.0</c:formatCode>
                <c:ptCount val="7"/>
                <c:pt idx="3">
                  <c:v>1.9662704444800001</c:v>
                </c:pt>
                <c:pt idx="4">
                  <c:v>1.234</c:v>
                </c:pt>
                <c:pt idx="5">
                  <c:v>1.2529999999999999</c:v>
                </c:pt>
              </c:numCache>
            </c:numRef>
          </c:val>
          <c:extLst>
            <c:ext xmlns:c16="http://schemas.microsoft.com/office/drawing/2014/chart" uri="{C3380CC4-5D6E-409C-BE32-E72D297353CC}">
              <c16:uniqueId val="{00000001-9685-4F09-AAB7-4D4CD85FB947}"/>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778720505053476"/>
        </c:manualLayout>
      </c:layout>
      <c:barChart>
        <c:barDir val="col"/>
        <c:grouping val="stacked"/>
        <c:varyColors val="0"/>
        <c:ser>
          <c:idx val="0"/>
          <c:order val="0"/>
          <c:tx>
            <c:strRef>
              <c:f>'29'!$I$16</c:f>
              <c:strCache>
                <c:ptCount val="1"/>
                <c:pt idx="0">
                  <c:v>Кредити фінансових компаній</c:v>
                </c:pt>
              </c:strCache>
            </c:strRef>
          </c:tx>
          <c:spPr>
            <a:solidFill>
              <a:schemeClr val="accent1"/>
            </a:solidFill>
            <a:ln>
              <a:noFill/>
            </a:ln>
            <a:effectLst/>
          </c:spPr>
          <c:invertIfNegative val="0"/>
          <c:cat>
            <c:strRef>
              <c:f>'29'!$J$15:$Y$15</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'29'!$J$16:$Y$16</c:f>
              <c:numCache>
                <c:formatCode>0.0</c:formatCode>
                <c:ptCount val="16"/>
                <c:pt idx="0">
                  <c:v>5.0510999999999999</c:v>
                </c:pt>
                <c:pt idx="1">
                  <c:v>7.53</c:v>
                </c:pt>
                <c:pt idx="2">
                  <c:v>11.850100000000001</c:v>
                </c:pt>
                <c:pt idx="3">
                  <c:v>23.425699999999999</c:v>
                </c:pt>
                <c:pt idx="4">
                  <c:v>14.084882</c:v>
                </c:pt>
                <c:pt idx="5">
                  <c:v>16.933616999999998</c:v>
                </c:pt>
                <c:pt idx="6">
                  <c:v>20.218176</c:v>
                </c:pt>
                <c:pt idx="7">
                  <c:v>28.175978999999998</c:v>
                </c:pt>
                <c:pt idx="8">
                  <c:v>21.792357000000003</c:v>
                </c:pt>
                <c:pt idx="9">
                  <c:v>15.356682860239999</c:v>
                </c:pt>
                <c:pt idx="10">
                  <c:v>23.45456126629</c:v>
                </c:pt>
                <c:pt idx="11">
                  <c:v>28.567277142030001</c:v>
                </c:pt>
                <c:pt idx="12">
                  <c:v>22.853632763259998</c:v>
                </c:pt>
                <c:pt idx="13">
                  <c:v>25.793117913229999</c:v>
                </c:pt>
                <c:pt idx="14">
                  <c:v>26.70904753192999</c:v>
                </c:pt>
                <c:pt idx="15">
                  <c:v>34.69234906426</c:v>
                </c:pt>
              </c:numCache>
            </c:numRef>
          </c:val>
          <c:extLst>
            <c:ext xmlns:c16="http://schemas.microsoft.com/office/drawing/2014/chart" uri="{C3380CC4-5D6E-409C-BE32-E72D297353CC}">
              <c16:uniqueId val="{00000000-CDF2-4619-88AF-C12A52FA1A4F}"/>
            </c:ext>
          </c:extLst>
        </c:ser>
        <c:ser>
          <c:idx val="1"/>
          <c:order val="1"/>
          <c:tx>
            <c:strRef>
              <c:f>'29'!$I$17</c:f>
              <c:strCache>
                <c:ptCount val="1"/>
                <c:pt idx="0">
                  <c:v>Кредити фінансових компаній, що не подали звітності у IV кв. 2021 року</c:v>
                </c:pt>
              </c:strCache>
            </c:strRef>
          </c:tx>
          <c:spPr>
            <a:solidFill>
              <a:schemeClr val="bg2"/>
            </a:solidFill>
            <a:ln>
              <a:noFill/>
            </a:ln>
            <a:effectLst/>
          </c:spPr>
          <c:invertIfNegative val="0"/>
          <c:cat>
            <c:strRef>
              <c:f>'29'!$J$15:$Y$15</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'29'!$J$17:$Y$17</c:f>
              <c:numCache>
                <c:formatCode>0.00</c:formatCode>
                <c:ptCount val="16"/>
                <c:pt idx="12" formatCode="0.0">
                  <c:v>4.3</c:v>
                </c:pt>
                <c:pt idx="13" formatCode="0.0">
                  <c:v>3.3</c:v>
                </c:pt>
                <c:pt idx="14" formatCode="0.0">
                  <c:v>7.2009999999999996</c:v>
                </c:pt>
              </c:numCache>
            </c:numRef>
          </c:val>
          <c:extLst>
            <c:ext xmlns:c16="http://schemas.microsoft.com/office/drawing/2014/chart" uri="{C3380CC4-5D6E-409C-BE32-E72D297353CC}">
              <c16:uniqueId val="{00000001-CDF2-4619-88AF-C12A52FA1A4F}"/>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tickMarkSkip val="1"/>
        <c:noMultiLvlLbl val="0"/>
      </c:catAx>
      <c:valAx>
        <c:axId val="392765136"/>
        <c:scaling>
          <c:orientation val="minMax"/>
          <c:max val="3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662108245350895"/>
          <c:w val="1"/>
          <c:h val="0.1833789175464909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654687331509968"/>
        </c:manualLayout>
      </c:layout>
      <c:barChart>
        <c:barDir val="col"/>
        <c:grouping val="stacked"/>
        <c:varyColors val="0"/>
        <c:ser>
          <c:idx val="0"/>
          <c:order val="0"/>
          <c:tx>
            <c:strRef>
              <c:f>'29'!$H$16</c:f>
              <c:strCache>
                <c:ptCount val="1"/>
                <c:pt idx="0">
                  <c:v>Loans from finance companies</c:v>
                </c:pt>
              </c:strCache>
            </c:strRef>
          </c:tx>
          <c:spPr>
            <a:solidFill>
              <a:schemeClr val="accent1"/>
            </a:solidFill>
            <a:ln>
              <a:noFill/>
            </a:ln>
            <a:effectLst/>
          </c:spPr>
          <c:invertIfNegative val="0"/>
          <c:cat>
            <c:strRef>
              <c:f>'29'!$J$14:$Y$14</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'29'!$J$16:$Y$16</c:f>
              <c:numCache>
                <c:formatCode>0.0</c:formatCode>
                <c:ptCount val="16"/>
                <c:pt idx="0">
                  <c:v>5.0510999999999999</c:v>
                </c:pt>
                <c:pt idx="1">
                  <c:v>7.53</c:v>
                </c:pt>
                <c:pt idx="2">
                  <c:v>11.850100000000001</c:v>
                </c:pt>
                <c:pt idx="3">
                  <c:v>23.425699999999999</c:v>
                </c:pt>
                <c:pt idx="4">
                  <c:v>14.084882</c:v>
                </c:pt>
                <c:pt idx="5">
                  <c:v>16.933616999999998</c:v>
                </c:pt>
                <c:pt idx="6">
                  <c:v>20.218176</c:v>
                </c:pt>
                <c:pt idx="7">
                  <c:v>28.175978999999998</c:v>
                </c:pt>
                <c:pt idx="8">
                  <c:v>21.792357000000003</c:v>
                </c:pt>
                <c:pt idx="9">
                  <c:v>15.356682860239999</c:v>
                </c:pt>
                <c:pt idx="10">
                  <c:v>23.45456126629</c:v>
                </c:pt>
                <c:pt idx="11">
                  <c:v>28.567277142030001</c:v>
                </c:pt>
                <c:pt idx="12">
                  <c:v>22.853632763259998</c:v>
                </c:pt>
                <c:pt idx="13">
                  <c:v>25.793117913229999</c:v>
                </c:pt>
                <c:pt idx="14">
                  <c:v>26.70904753192999</c:v>
                </c:pt>
                <c:pt idx="15">
                  <c:v>34.69234906426</c:v>
                </c:pt>
              </c:numCache>
            </c:numRef>
          </c:val>
          <c:extLst>
            <c:ext xmlns:c16="http://schemas.microsoft.com/office/drawing/2014/chart" uri="{C3380CC4-5D6E-409C-BE32-E72D297353CC}">
              <c16:uniqueId val="{00000000-ED2E-4314-A46F-F942E2166983}"/>
            </c:ext>
          </c:extLst>
        </c:ser>
        <c:ser>
          <c:idx val="1"/>
          <c:order val="1"/>
          <c:tx>
            <c:strRef>
              <c:f>'29'!$H$17</c:f>
              <c:strCache>
                <c:ptCount val="1"/>
                <c:pt idx="0">
                  <c:v>Loans of companies, which did not report for Q4 2021</c:v>
                </c:pt>
              </c:strCache>
            </c:strRef>
          </c:tx>
          <c:spPr>
            <a:solidFill>
              <a:schemeClr val="bg2"/>
            </a:solidFill>
            <a:ln>
              <a:noFill/>
            </a:ln>
            <a:effectLst/>
          </c:spPr>
          <c:invertIfNegative val="0"/>
          <c:cat>
            <c:strRef>
              <c:f>'29'!$J$14:$Y$14</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'29'!$J$17:$Y$17</c:f>
              <c:numCache>
                <c:formatCode>0.00</c:formatCode>
                <c:ptCount val="16"/>
                <c:pt idx="12" formatCode="0.0">
                  <c:v>4.3</c:v>
                </c:pt>
                <c:pt idx="13" formatCode="0.0">
                  <c:v>3.3</c:v>
                </c:pt>
                <c:pt idx="14" formatCode="0.0">
                  <c:v>7.2009999999999996</c:v>
                </c:pt>
              </c:numCache>
            </c:numRef>
          </c:val>
          <c:extLst>
            <c:ext xmlns:c16="http://schemas.microsoft.com/office/drawing/2014/chart" uri="{C3380CC4-5D6E-409C-BE32-E72D297353CC}">
              <c16:uniqueId val="{00000001-ED2E-4314-A46F-F942E2166983}"/>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tickMarkSkip val="1"/>
        <c:noMultiLvlLbl val="0"/>
      </c:catAx>
      <c:valAx>
        <c:axId val="392765136"/>
        <c:scaling>
          <c:orientation val="minMax"/>
          <c:max val="3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529590526326114"/>
          <c:w val="1"/>
          <c:h val="0.16470409473673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9137919063008727"/>
          <c:h val="0.74627376825296776"/>
        </c:manualLayout>
      </c:layout>
      <c:barChart>
        <c:barDir val="col"/>
        <c:grouping val="stacked"/>
        <c:varyColors val="0"/>
        <c:ser>
          <c:idx val="0"/>
          <c:order val="0"/>
          <c:tx>
            <c:strRef>
              <c:f>'30'!$I$13</c:f>
              <c:strCache>
                <c:ptCount val="1"/>
                <c:pt idx="0">
                  <c:v>Кредити ломбардів</c:v>
                </c:pt>
              </c:strCache>
            </c:strRef>
          </c:tx>
          <c:spPr>
            <a:solidFill>
              <a:schemeClr val="accent1"/>
            </a:solidFill>
            <a:ln>
              <a:noFill/>
            </a:ln>
            <a:effectLst/>
          </c:spPr>
          <c:invertIfNegative val="0"/>
          <c:cat>
            <c:strRef>
              <c:f>'30'!$J$12:$Y$12</c:f>
              <c:strCache>
                <c:ptCount val="16"/>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pt idx="15">
                  <c:v>IV.21</c:v>
                </c:pt>
              </c:strCache>
            </c:strRef>
          </c:cat>
          <c:val>
            <c:numRef>
              <c:f>'30'!$J$13:$Y$13</c:f>
              <c:numCache>
                <c:formatCode>#\ ##0.0</c:formatCode>
                <c:ptCount val="16"/>
                <c:pt idx="0">
                  <c:v>4.0987406100000001</c:v>
                </c:pt>
                <c:pt idx="1">
                  <c:v>4.12614503</c:v>
                </c:pt>
                <c:pt idx="2">
                  <c:v>4.1289315100000001</c:v>
                </c:pt>
                <c:pt idx="3">
                  <c:v>4.0891292200000002</c:v>
                </c:pt>
                <c:pt idx="4">
                  <c:v>4.4032003099999999</c:v>
                </c:pt>
                <c:pt idx="5">
                  <c:v>4.6487006600000003</c:v>
                </c:pt>
                <c:pt idx="6">
                  <c:v>4.6593175100000002</c:v>
                </c:pt>
                <c:pt idx="7">
                  <c:v>4.4675000049999998</c:v>
                </c:pt>
                <c:pt idx="8">
                  <c:v>4.0830115710000001</c:v>
                </c:pt>
                <c:pt idx="9">
                  <c:v>3.3316346309399996</c:v>
                </c:pt>
                <c:pt idx="10">
                  <c:v>4.5798540856900001</c:v>
                </c:pt>
                <c:pt idx="11">
                  <c:v>4.5763254068299997</c:v>
                </c:pt>
                <c:pt idx="12">
                  <c:v>3.2077036092300002</c:v>
                </c:pt>
                <c:pt idx="13">
                  <c:v>3.3825934443099999</c:v>
                </c:pt>
                <c:pt idx="14">
                  <c:v>3.3389750342199997</c:v>
                </c:pt>
                <c:pt idx="15">
                  <c:v>2.82</c:v>
                </c:pt>
              </c:numCache>
            </c:numRef>
          </c:val>
          <c:extLst>
            <c:ext xmlns:c16="http://schemas.microsoft.com/office/drawing/2014/chart" uri="{C3380CC4-5D6E-409C-BE32-E72D297353CC}">
              <c16:uniqueId val="{00000000-45E5-4B62-99EF-412CFCBD1E8E}"/>
            </c:ext>
          </c:extLst>
        </c:ser>
        <c:ser>
          <c:idx val="1"/>
          <c:order val="1"/>
          <c:tx>
            <c:strRef>
              <c:f>'30'!$I$14</c:f>
              <c:strCache>
                <c:ptCount val="1"/>
                <c:pt idx="0">
                  <c:v>Кредити ломбардів, що не подали звітність у IV кв. 2021 року</c:v>
                </c:pt>
              </c:strCache>
            </c:strRef>
          </c:tx>
          <c:spPr>
            <a:solidFill>
              <a:schemeClr val="bg2"/>
            </a:solidFill>
            <a:ln>
              <a:noFill/>
            </a:ln>
            <a:effectLst/>
          </c:spPr>
          <c:invertIfNegative val="0"/>
          <c:cat>
            <c:strRef>
              <c:f>'30'!$J$12:$Y$12</c:f>
              <c:strCache>
                <c:ptCount val="16"/>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pt idx="15">
                  <c:v>IV.21</c:v>
                </c:pt>
              </c:strCache>
            </c:strRef>
          </c:cat>
          <c:val>
            <c:numRef>
              <c:f>'30'!$J$14:$Y$14</c:f>
              <c:numCache>
                <c:formatCode>#\ ##0.0</c:formatCode>
                <c:ptCount val="16"/>
                <c:pt idx="12">
                  <c:v>1.04</c:v>
                </c:pt>
                <c:pt idx="13">
                  <c:v>1.06</c:v>
                </c:pt>
                <c:pt idx="14">
                  <c:v>1.08</c:v>
                </c:pt>
              </c:numCache>
            </c:numRef>
          </c:val>
          <c:extLst>
            <c:ext xmlns:c16="http://schemas.microsoft.com/office/drawing/2014/chart" uri="{C3380CC4-5D6E-409C-BE32-E72D297353CC}">
              <c16:uniqueId val="{00000001-45E5-4B62-99EF-412CFCBD1E8E}"/>
            </c:ext>
          </c:extLst>
        </c:ser>
        <c:dLbls>
          <c:showLegendKey val="0"/>
          <c:showVal val="0"/>
          <c:showCatName val="0"/>
          <c:showSerName val="0"/>
          <c:showPercent val="0"/>
          <c:showBubbleSize val="0"/>
        </c:dLbls>
        <c:gapWidth val="50"/>
        <c:overlap val="100"/>
        <c:axId val="594522728"/>
        <c:axId val="594531584"/>
      </c:bar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3"/>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0800924019629522E-2"/>
          <c:y val="4.2719823133204694E-2"/>
          <c:w val="0.97764342892258749"/>
          <c:h val="0.68351717013127511"/>
        </c:manualLayout>
      </c:layout>
      <c:barChart>
        <c:barDir val="bar"/>
        <c:grouping val="stacked"/>
        <c:varyColors val="0"/>
        <c:ser>
          <c:idx val="0"/>
          <c:order val="0"/>
          <c:tx>
            <c:strRef>
              <c:f>'3'!$J$11</c:f>
              <c:strCache>
                <c:ptCount val="1"/>
                <c:pt idx="0">
                  <c:v>Submitted in full</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'3'!$H$13:$H$17</c:f>
              <c:strCache>
                <c:ptCount val="5"/>
                <c:pt idx="0">
                  <c:v>LE-lessors</c:v>
                </c:pt>
                <c:pt idx="1">
                  <c:v>Pawnshops</c:v>
                </c:pt>
                <c:pt idx="2">
                  <c:v>Finance companies</c:v>
                </c:pt>
                <c:pt idx="3">
                  <c:v>Credit unions</c:v>
                </c:pt>
                <c:pt idx="4">
                  <c:v>Insurers</c:v>
                </c:pt>
              </c:strCache>
            </c:strRef>
          </c:cat>
          <c:val>
            <c:numRef>
              <c:f>'3'!$J$13:$J$17</c:f>
              <c:numCache>
                <c:formatCode>0%</c:formatCode>
                <c:ptCount val="5"/>
                <c:pt idx="0">
                  <c:v>0.66423357664233573</c:v>
                </c:pt>
                <c:pt idx="1">
                  <c:v>0.6015325670498084</c:v>
                </c:pt>
                <c:pt idx="2">
                  <c:v>0.45227765726681129</c:v>
                </c:pt>
                <c:pt idx="3">
                  <c:v>0.63</c:v>
                </c:pt>
                <c:pt idx="4">
                  <c:v>0.81290322580645158</c:v>
                </c:pt>
              </c:numCache>
            </c:numRef>
          </c:val>
          <c:extLst>
            <c:ext xmlns:c16="http://schemas.microsoft.com/office/drawing/2014/chart" uri="{C3380CC4-5D6E-409C-BE32-E72D297353CC}">
              <c16:uniqueId val="{00000000-DFE3-49FB-ADC2-07EB0EBDA23B}"/>
            </c:ext>
          </c:extLst>
        </c:ser>
        <c:ser>
          <c:idx val="1"/>
          <c:order val="1"/>
          <c:tx>
            <c:strRef>
              <c:f>'3'!$K$11</c:f>
              <c:strCache>
                <c:ptCount val="1"/>
                <c:pt idx="0">
                  <c:v>Sumitted partially</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1.250394645554141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E3-49FB-ADC2-07EB0EBDA2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'3'!$H$13:$H$17</c:f>
              <c:strCache>
                <c:ptCount val="5"/>
                <c:pt idx="0">
                  <c:v>LE-lessors</c:v>
                </c:pt>
                <c:pt idx="1">
                  <c:v>Pawnshops</c:v>
                </c:pt>
                <c:pt idx="2">
                  <c:v>Finance companies</c:v>
                </c:pt>
                <c:pt idx="3">
                  <c:v>Credit unions</c:v>
                </c:pt>
                <c:pt idx="4">
                  <c:v>Insurers</c:v>
                </c:pt>
              </c:strCache>
            </c:strRef>
          </c:cat>
          <c:val>
            <c:numRef>
              <c:f>'3'!$K$13:$K$17</c:f>
              <c:numCache>
                <c:formatCode>0%</c:formatCode>
                <c:ptCount val="5"/>
                <c:pt idx="2">
                  <c:v>0.28741865509761388</c:v>
                </c:pt>
                <c:pt idx="4">
                  <c:v>0.02</c:v>
                </c:pt>
              </c:numCache>
            </c:numRef>
          </c:val>
          <c:extLst>
            <c:ext xmlns:c16="http://schemas.microsoft.com/office/drawing/2014/chart" uri="{C3380CC4-5D6E-409C-BE32-E72D297353CC}">
              <c16:uniqueId val="{00000002-DFE3-49FB-ADC2-07EB0EBDA23B}"/>
            </c:ext>
          </c:extLst>
        </c:ser>
        <c:ser>
          <c:idx val="2"/>
          <c:order val="2"/>
          <c:tx>
            <c:strRef>
              <c:f>'3'!$L$11</c:f>
              <c:strCache>
                <c:ptCount val="1"/>
                <c:pt idx="0">
                  <c:v>Not submitted</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'3'!$H$13:$H$17</c:f>
              <c:strCache>
                <c:ptCount val="5"/>
                <c:pt idx="0">
                  <c:v>LE-lessors</c:v>
                </c:pt>
                <c:pt idx="1">
                  <c:v>Pawnshops</c:v>
                </c:pt>
                <c:pt idx="2">
                  <c:v>Finance companies</c:v>
                </c:pt>
                <c:pt idx="3">
                  <c:v>Credit unions</c:v>
                </c:pt>
                <c:pt idx="4">
                  <c:v>Insurers</c:v>
                </c:pt>
              </c:strCache>
            </c:strRef>
          </c:cat>
          <c:val>
            <c:numRef>
              <c:f>'3'!$L$13:$L$17</c:f>
              <c:numCache>
                <c:formatCode>0%</c:formatCode>
                <c:ptCount val="5"/>
                <c:pt idx="0">
                  <c:v>0.12408759124087591</c:v>
                </c:pt>
                <c:pt idx="1">
                  <c:v>0.14942528735632185</c:v>
                </c:pt>
                <c:pt idx="2">
                  <c:v>0.20715835140997832</c:v>
                </c:pt>
                <c:pt idx="3">
                  <c:v>0.11</c:v>
                </c:pt>
                <c:pt idx="4">
                  <c:v>0.11</c:v>
                </c:pt>
              </c:numCache>
            </c:numRef>
          </c:val>
          <c:extLst>
            <c:ext xmlns:c16="http://schemas.microsoft.com/office/drawing/2014/chart" uri="{C3380CC4-5D6E-409C-BE32-E72D297353CC}">
              <c16:uniqueId val="{00000003-DFE3-49FB-ADC2-07EB0EBDA23B}"/>
            </c:ext>
          </c:extLst>
        </c:ser>
        <c:ser>
          <c:idx val="3"/>
          <c:order val="3"/>
          <c:tx>
            <c:strRef>
              <c:f>'3'!$M$11</c:f>
              <c:strCache>
                <c:ptCount val="1"/>
                <c:pt idx="0">
                  <c:v>Removed from the Register in aftermath of reporting period</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'3'!$H$13:$H$17</c:f>
              <c:strCache>
                <c:ptCount val="5"/>
                <c:pt idx="0">
                  <c:v>LE-lessors</c:v>
                </c:pt>
                <c:pt idx="1">
                  <c:v>Pawnshops</c:v>
                </c:pt>
                <c:pt idx="2">
                  <c:v>Finance companies</c:v>
                </c:pt>
                <c:pt idx="3">
                  <c:v>Credit unions</c:v>
                </c:pt>
                <c:pt idx="4">
                  <c:v>Insurers</c:v>
                </c:pt>
              </c:strCache>
            </c:strRef>
          </c:cat>
          <c:val>
            <c:numRef>
              <c:f>'3'!$M$13:$M$17</c:f>
              <c:numCache>
                <c:formatCode>0%</c:formatCode>
                <c:ptCount val="5"/>
                <c:pt idx="0">
                  <c:v>0.21167883211678831</c:v>
                </c:pt>
                <c:pt idx="1">
                  <c:v>0.24904214559386972</c:v>
                </c:pt>
                <c:pt idx="2">
                  <c:v>5.3145336225596529E-2</c:v>
                </c:pt>
                <c:pt idx="3">
                  <c:v>0.26</c:v>
                </c:pt>
                <c:pt idx="4">
                  <c:v>0.06</c:v>
                </c:pt>
              </c:numCache>
            </c:numRef>
          </c:val>
          <c:extLst>
            <c:ext xmlns:c16="http://schemas.microsoft.com/office/drawing/2014/chart" uri="{C3380CC4-5D6E-409C-BE32-E72D297353CC}">
              <c16:uniqueId val="{00000004-DFE3-49FB-ADC2-07EB0EBDA23B}"/>
            </c:ext>
          </c:extLst>
        </c:ser>
        <c:dLbls>
          <c:showLegendKey val="0"/>
          <c:showVal val="0"/>
          <c:showCatName val="0"/>
          <c:showSerName val="0"/>
          <c:showPercent val="0"/>
          <c:showBubbleSize val="0"/>
        </c:dLbls>
        <c:gapWidth val="50"/>
        <c:overlap val="100"/>
        <c:axId val="878956015"/>
        <c:axId val="878956431"/>
      </c:barChart>
      <c:catAx>
        <c:axId val="87895601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431"/>
        <c:crosses val="autoZero"/>
        <c:auto val="1"/>
        <c:lblAlgn val="ctr"/>
        <c:lblOffset val="100"/>
        <c:noMultiLvlLbl val="0"/>
      </c:catAx>
      <c:valAx>
        <c:axId val="878956431"/>
        <c:scaling>
          <c:orientation val="minMax"/>
          <c:max val="1"/>
        </c:scaling>
        <c:delete val="0"/>
        <c:axPos val="b"/>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015"/>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901851626822158"/>
          <c:w val="1"/>
          <c:h val="0.250978960907577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9137919063008727"/>
          <c:h val="0.74627376825296776"/>
        </c:manualLayout>
      </c:layout>
      <c:barChart>
        <c:barDir val="col"/>
        <c:grouping val="stacked"/>
        <c:varyColors val="0"/>
        <c:ser>
          <c:idx val="0"/>
          <c:order val="0"/>
          <c:tx>
            <c:strRef>
              <c:f>'30'!$H$13</c:f>
              <c:strCache>
                <c:ptCount val="1"/>
                <c:pt idx="0">
                  <c:v>Loans from pawnshops </c:v>
                </c:pt>
              </c:strCache>
            </c:strRef>
          </c:tx>
          <c:spPr>
            <a:solidFill>
              <a:schemeClr val="accent1"/>
            </a:solidFill>
            <a:ln>
              <a:noFill/>
            </a:ln>
            <a:effectLst/>
          </c:spPr>
          <c:invertIfNegative val="0"/>
          <c:cat>
            <c:strRef>
              <c:f>'30'!$J$11:$Y$11</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'30'!$J$13:$Y$13</c:f>
              <c:numCache>
                <c:formatCode>#\ ##0.0</c:formatCode>
                <c:ptCount val="16"/>
                <c:pt idx="0">
                  <c:v>4.0987406100000001</c:v>
                </c:pt>
                <c:pt idx="1">
                  <c:v>4.12614503</c:v>
                </c:pt>
                <c:pt idx="2">
                  <c:v>4.1289315100000001</c:v>
                </c:pt>
                <c:pt idx="3">
                  <c:v>4.0891292200000002</c:v>
                </c:pt>
                <c:pt idx="4">
                  <c:v>4.4032003099999999</c:v>
                </c:pt>
                <c:pt idx="5">
                  <c:v>4.6487006600000003</c:v>
                </c:pt>
                <c:pt idx="6">
                  <c:v>4.6593175100000002</c:v>
                </c:pt>
                <c:pt idx="7">
                  <c:v>4.4675000049999998</c:v>
                </c:pt>
                <c:pt idx="8">
                  <c:v>4.0830115710000001</c:v>
                </c:pt>
                <c:pt idx="9">
                  <c:v>3.3316346309399996</c:v>
                </c:pt>
                <c:pt idx="10">
                  <c:v>4.5798540856900001</c:v>
                </c:pt>
                <c:pt idx="11">
                  <c:v>4.5763254068299997</c:v>
                </c:pt>
                <c:pt idx="12">
                  <c:v>3.2077036092300002</c:v>
                </c:pt>
                <c:pt idx="13">
                  <c:v>3.3825934443099999</c:v>
                </c:pt>
                <c:pt idx="14">
                  <c:v>3.3389750342199997</c:v>
                </c:pt>
                <c:pt idx="15">
                  <c:v>2.82</c:v>
                </c:pt>
              </c:numCache>
            </c:numRef>
          </c:val>
          <c:extLst>
            <c:ext xmlns:c16="http://schemas.microsoft.com/office/drawing/2014/chart" uri="{C3380CC4-5D6E-409C-BE32-E72D297353CC}">
              <c16:uniqueId val="{00000000-D38A-46FD-8531-592718355DD4}"/>
            </c:ext>
          </c:extLst>
        </c:ser>
        <c:ser>
          <c:idx val="1"/>
          <c:order val="1"/>
          <c:tx>
            <c:strRef>
              <c:f>'30'!$H$14</c:f>
              <c:strCache>
                <c:ptCount val="1"/>
                <c:pt idx="0">
                  <c:v>Loans from pawnshops, which did not report for the Q4 2021</c:v>
                </c:pt>
              </c:strCache>
            </c:strRef>
          </c:tx>
          <c:spPr>
            <a:solidFill>
              <a:schemeClr val="bg2"/>
            </a:solidFill>
            <a:ln>
              <a:noFill/>
            </a:ln>
            <a:effectLst/>
          </c:spPr>
          <c:invertIfNegative val="0"/>
          <c:cat>
            <c:strRef>
              <c:f>'30'!$J$11:$Y$11</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'30'!$J$14:$Y$14</c:f>
              <c:numCache>
                <c:formatCode>#\ ##0.0</c:formatCode>
                <c:ptCount val="16"/>
                <c:pt idx="12">
                  <c:v>1.04</c:v>
                </c:pt>
                <c:pt idx="13">
                  <c:v>1.06</c:v>
                </c:pt>
                <c:pt idx="14">
                  <c:v>1.08</c:v>
                </c:pt>
              </c:numCache>
            </c:numRef>
          </c:val>
          <c:extLst>
            <c:ext xmlns:c16="http://schemas.microsoft.com/office/drawing/2014/chart" uri="{C3380CC4-5D6E-409C-BE32-E72D297353CC}">
              <c16:uniqueId val="{00000001-D38A-46FD-8531-592718355DD4}"/>
            </c:ext>
          </c:extLst>
        </c:ser>
        <c:dLbls>
          <c:showLegendKey val="0"/>
          <c:showVal val="0"/>
          <c:showCatName val="0"/>
          <c:showSerName val="0"/>
          <c:showPercent val="0"/>
          <c:showBubbleSize val="0"/>
        </c:dLbls>
        <c:gapWidth val="50"/>
        <c:overlap val="100"/>
        <c:axId val="594522728"/>
        <c:axId val="594531584"/>
      </c:bar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3"/>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57978151621832252"/>
        </c:manualLayout>
      </c:layout>
      <c:barChart>
        <c:barDir val="col"/>
        <c:grouping val="stacked"/>
        <c:varyColors val="0"/>
        <c:ser>
          <c:idx val="0"/>
          <c:order val="0"/>
          <c:tx>
            <c:strRef>
              <c:f>'31'!$J$10</c:f>
              <c:strCache>
                <c:ptCount val="1"/>
                <c:pt idx="0">
                  <c:v>Прибуток</c:v>
                </c:pt>
              </c:strCache>
            </c:strRef>
          </c:tx>
          <c:spPr>
            <a:solidFill>
              <a:schemeClr val="accent1"/>
            </a:solidFill>
            <a:ln>
              <a:noFill/>
            </a:ln>
            <a:effectLst/>
          </c:spPr>
          <c:invertIfNegative val="0"/>
          <c:cat>
            <c:strRef>
              <c:f>'31'!$K$9:$Z$9</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'31'!$K$10:$Z$10</c:f>
              <c:numCache>
                <c:formatCode>#\ ##0.0</c:formatCode>
                <c:ptCount val="16"/>
                <c:pt idx="0">
                  <c:v>0.83881118100000007</c:v>
                </c:pt>
                <c:pt idx="1">
                  <c:v>1.58314208</c:v>
                </c:pt>
                <c:pt idx="2">
                  <c:v>1.9016046999999998</c:v>
                </c:pt>
                <c:pt idx="3">
                  <c:v>2.0120611899999998</c:v>
                </c:pt>
                <c:pt idx="4">
                  <c:v>0.87453999999999998</c:v>
                </c:pt>
                <c:pt idx="5">
                  <c:v>1.7179380000000002</c:v>
                </c:pt>
                <c:pt idx="6">
                  <c:v>3.5098972499999999</c:v>
                </c:pt>
                <c:pt idx="7">
                  <c:v>3.1761064999999999</c:v>
                </c:pt>
                <c:pt idx="8">
                  <c:v>0.86724802999999995</c:v>
                </c:pt>
                <c:pt idx="9">
                  <c:v>2.2526755550600002</c:v>
                </c:pt>
                <c:pt idx="10">
                  <c:v>3.3573626179699998</c:v>
                </c:pt>
                <c:pt idx="11">
                  <c:v>4.00710749889</c:v>
                </c:pt>
                <c:pt idx="12">
                  <c:v>1.34549221</c:v>
                </c:pt>
                <c:pt idx="13">
                  <c:v>2.5807357400000002</c:v>
                </c:pt>
                <c:pt idx="14">
                  <c:v>5.5202474600000002</c:v>
                </c:pt>
                <c:pt idx="15">
                  <c:v>4.2523103342299997</c:v>
                </c:pt>
              </c:numCache>
            </c:numRef>
          </c:val>
          <c:extLst>
            <c:ext xmlns:c16="http://schemas.microsoft.com/office/drawing/2014/chart" uri="{C3380CC4-5D6E-409C-BE32-E72D297353CC}">
              <c16:uniqueId val="{00000000-6A6A-4A72-A038-DE6932265D24}"/>
            </c:ext>
          </c:extLst>
        </c:ser>
        <c:ser>
          <c:idx val="1"/>
          <c:order val="1"/>
          <c:tx>
            <c:strRef>
              <c:f>'31'!$J$12</c:f>
              <c:strCache>
                <c:ptCount val="1"/>
                <c:pt idx="0">
                  <c:v>Збиток</c:v>
                </c:pt>
              </c:strCache>
            </c:strRef>
          </c:tx>
          <c:spPr>
            <a:solidFill>
              <a:schemeClr val="accent2"/>
            </a:solidFill>
            <a:ln>
              <a:noFill/>
            </a:ln>
            <a:effectLst/>
          </c:spPr>
          <c:invertIfNegative val="0"/>
          <c:cat>
            <c:strRef>
              <c:f>'31'!$K$9:$Z$9</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'31'!$K$12:$Z$12</c:f>
              <c:numCache>
                <c:formatCode>#\ ##0.0</c:formatCode>
                <c:ptCount val="16"/>
                <c:pt idx="0">
                  <c:v>-0.45705787299999995</c:v>
                </c:pt>
                <c:pt idx="1">
                  <c:v>-0.21722851099999999</c:v>
                </c:pt>
                <c:pt idx="2">
                  <c:v>-0.18136149600000001</c:v>
                </c:pt>
                <c:pt idx="3">
                  <c:v>-0.46506315999999998</c:v>
                </c:pt>
                <c:pt idx="4">
                  <c:v>-0.30355117999999998</c:v>
                </c:pt>
                <c:pt idx="5">
                  <c:v>-0.42420606999999999</c:v>
                </c:pt>
                <c:pt idx="6">
                  <c:v>-0.40561250999999998</c:v>
                </c:pt>
                <c:pt idx="7">
                  <c:v>-1.18853396</c:v>
                </c:pt>
                <c:pt idx="8">
                  <c:v>-0.91025452000000007</c:v>
                </c:pt>
                <c:pt idx="9">
                  <c:v>-0.84576855322</c:v>
                </c:pt>
                <c:pt idx="10">
                  <c:v>-0.92649507354000005</c:v>
                </c:pt>
                <c:pt idx="11">
                  <c:v>-1.41959762491</c:v>
                </c:pt>
                <c:pt idx="12">
                  <c:v>-0.33504450000000002</c:v>
                </c:pt>
                <c:pt idx="13">
                  <c:v>-0.46181289999999997</c:v>
                </c:pt>
                <c:pt idx="14">
                  <c:v>-0.74951200000000007</c:v>
                </c:pt>
                <c:pt idx="15">
                  <c:v>-1.00071846702</c:v>
                </c:pt>
              </c:numCache>
            </c:numRef>
          </c:val>
          <c:extLst>
            <c:ext xmlns:c16="http://schemas.microsoft.com/office/drawing/2014/chart" uri="{C3380CC4-5D6E-409C-BE32-E72D297353CC}">
              <c16:uniqueId val="{00000001-6A6A-4A72-A038-DE6932265D24}"/>
            </c:ext>
          </c:extLst>
        </c:ser>
        <c:ser>
          <c:idx val="2"/>
          <c:order val="2"/>
          <c:tx>
            <c:strRef>
              <c:f>'31'!$J$11</c:f>
              <c:strCache>
                <c:ptCount val="1"/>
                <c:pt idx="0">
                  <c:v>Прибуток компаній, що не подали звітності у IV кв. 2021 року</c:v>
                </c:pt>
              </c:strCache>
            </c:strRef>
          </c:tx>
          <c:spPr>
            <a:solidFill>
              <a:schemeClr val="accent3"/>
            </a:solidFill>
            <a:ln>
              <a:noFill/>
            </a:ln>
            <a:effectLst/>
          </c:spPr>
          <c:invertIfNegative val="0"/>
          <c:cat>
            <c:strRef>
              <c:f>'31'!$K$9:$Z$9</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'31'!$K$11:$Z$11</c:f>
              <c:numCache>
                <c:formatCode>General</c:formatCode>
                <c:ptCount val="16"/>
                <c:pt idx="12" formatCode="#\ ##0.0">
                  <c:v>0.172762</c:v>
                </c:pt>
                <c:pt idx="13" formatCode="#\ ##0.0">
                  <c:v>0.239759</c:v>
                </c:pt>
                <c:pt idx="14" formatCode="#\ ##0.0">
                  <c:v>0.32269100000000001</c:v>
                </c:pt>
              </c:numCache>
            </c:numRef>
          </c:val>
          <c:extLst>
            <c:ext xmlns:c16="http://schemas.microsoft.com/office/drawing/2014/chart" uri="{C3380CC4-5D6E-409C-BE32-E72D297353CC}">
              <c16:uniqueId val="{00000002-6A6A-4A72-A038-DE6932265D24}"/>
            </c:ext>
          </c:extLst>
        </c:ser>
        <c:ser>
          <c:idx val="3"/>
          <c:order val="3"/>
          <c:tx>
            <c:strRef>
              <c:f>'31'!$J$13</c:f>
              <c:strCache>
                <c:ptCount val="1"/>
                <c:pt idx="0">
                  <c:v>Збиток компаній, що не подали звітності у IV кв. 2021 року</c:v>
                </c:pt>
              </c:strCache>
            </c:strRef>
          </c:tx>
          <c:spPr>
            <a:solidFill>
              <a:schemeClr val="accent4"/>
            </a:solidFill>
            <a:ln>
              <a:noFill/>
            </a:ln>
            <a:effectLst/>
          </c:spPr>
          <c:invertIfNegative val="0"/>
          <c:cat>
            <c:strRef>
              <c:f>'31'!$K$9:$Z$9</c:f>
              <c:strCache>
                <c:ptCount val="16"/>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pt idx="15">
                  <c:v>IV.21</c:v>
                </c:pt>
              </c:strCache>
            </c:strRef>
          </c:cat>
          <c:val>
            <c:numRef>
              <c:f>'31'!$K$13:$Z$13</c:f>
              <c:numCache>
                <c:formatCode>General</c:formatCode>
                <c:ptCount val="16"/>
                <c:pt idx="12" formatCode="#\ ##0.0">
                  <c:v>-2.6062499999999999E-2</c:v>
                </c:pt>
                <c:pt idx="13" formatCode="#\ ##0.0">
                  <c:v>-3.0764099999999999E-2</c:v>
                </c:pt>
                <c:pt idx="14" formatCode="#\ ##0.0">
                  <c:v>-1.6910000000000001E-2</c:v>
                </c:pt>
              </c:numCache>
            </c:numRef>
          </c:val>
          <c:extLst>
            <c:ext xmlns:c16="http://schemas.microsoft.com/office/drawing/2014/chart" uri="{C3380CC4-5D6E-409C-BE32-E72D297353CC}">
              <c16:uniqueId val="{00000003-6A6A-4A72-A038-DE6932265D24}"/>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3"/>
        <c:noMultiLvlLbl val="0"/>
      </c:catAx>
      <c:valAx>
        <c:axId val="16955856"/>
        <c:scaling>
          <c:orientation val="minMax"/>
          <c:max val="6"/>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311941809321613"/>
          <c:w val="1"/>
          <c:h val="0.256880581906783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57978151621832252"/>
        </c:manualLayout>
      </c:layout>
      <c:barChart>
        <c:barDir val="col"/>
        <c:grouping val="stacked"/>
        <c:varyColors val="0"/>
        <c:ser>
          <c:idx val="0"/>
          <c:order val="0"/>
          <c:tx>
            <c:strRef>
              <c:f>'31'!$I$10</c:f>
              <c:strCache>
                <c:ptCount val="1"/>
                <c:pt idx="0">
                  <c:v>Profit of finance companies</c:v>
                </c:pt>
              </c:strCache>
            </c:strRef>
          </c:tx>
          <c:spPr>
            <a:solidFill>
              <a:schemeClr val="accent1"/>
            </a:solidFill>
            <a:ln>
              <a:noFill/>
            </a:ln>
            <a:effectLst/>
          </c:spPr>
          <c:invertIfNegative val="0"/>
          <c:cat>
            <c:strRef>
              <c:f>'31'!$K$8:$Z$8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'31'!$K$10:$Z$10</c:f>
              <c:numCache>
                <c:formatCode>#\ ##0.0</c:formatCode>
                <c:ptCount val="16"/>
                <c:pt idx="0">
                  <c:v>0.83881118100000007</c:v>
                </c:pt>
                <c:pt idx="1">
                  <c:v>1.58314208</c:v>
                </c:pt>
                <c:pt idx="2">
                  <c:v>1.9016046999999998</c:v>
                </c:pt>
                <c:pt idx="3">
                  <c:v>2.0120611899999998</c:v>
                </c:pt>
                <c:pt idx="4">
                  <c:v>0.87453999999999998</c:v>
                </c:pt>
                <c:pt idx="5">
                  <c:v>1.7179380000000002</c:v>
                </c:pt>
                <c:pt idx="6">
                  <c:v>3.5098972499999999</c:v>
                </c:pt>
                <c:pt idx="7">
                  <c:v>3.1761064999999999</c:v>
                </c:pt>
                <c:pt idx="8">
                  <c:v>0.86724802999999995</c:v>
                </c:pt>
                <c:pt idx="9">
                  <c:v>2.2526755550600002</c:v>
                </c:pt>
                <c:pt idx="10">
                  <c:v>3.3573626179699998</c:v>
                </c:pt>
                <c:pt idx="11">
                  <c:v>4.00710749889</c:v>
                </c:pt>
                <c:pt idx="12">
                  <c:v>1.34549221</c:v>
                </c:pt>
                <c:pt idx="13">
                  <c:v>2.5807357400000002</c:v>
                </c:pt>
                <c:pt idx="14">
                  <c:v>5.5202474600000002</c:v>
                </c:pt>
                <c:pt idx="15">
                  <c:v>4.2523103342299997</c:v>
                </c:pt>
              </c:numCache>
            </c:numRef>
          </c:val>
          <c:extLst>
            <c:ext xmlns:c16="http://schemas.microsoft.com/office/drawing/2014/chart" uri="{C3380CC4-5D6E-409C-BE32-E72D297353CC}">
              <c16:uniqueId val="{00000000-3967-453E-9465-465482045539}"/>
            </c:ext>
          </c:extLst>
        </c:ser>
        <c:ser>
          <c:idx val="1"/>
          <c:order val="1"/>
          <c:tx>
            <c:strRef>
              <c:f>'31'!$I$12</c:f>
              <c:strCache>
                <c:ptCount val="1"/>
                <c:pt idx="0">
                  <c:v>Loss of finance companies</c:v>
                </c:pt>
              </c:strCache>
            </c:strRef>
          </c:tx>
          <c:spPr>
            <a:solidFill>
              <a:schemeClr val="accent2"/>
            </a:solidFill>
            <a:ln>
              <a:noFill/>
            </a:ln>
            <a:effectLst/>
          </c:spPr>
          <c:invertIfNegative val="0"/>
          <c:cat>
            <c:strRef>
              <c:f>'31'!$K$8:$Z$8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'31'!$K$12:$Z$12</c:f>
              <c:numCache>
                <c:formatCode>#\ ##0.0</c:formatCode>
                <c:ptCount val="16"/>
                <c:pt idx="0">
                  <c:v>-0.45705787299999995</c:v>
                </c:pt>
                <c:pt idx="1">
                  <c:v>-0.21722851099999999</c:v>
                </c:pt>
                <c:pt idx="2">
                  <c:v>-0.18136149600000001</c:v>
                </c:pt>
                <c:pt idx="3">
                  <c:v>-0.46506315999999998</c:v>
                </c:pt>
                <c:pt idx="4">
                  <c:v>-0.30355117999999998</c:v>
                </c:pt>
                <c:pt idx="5">
                  <c:v>-0.42420606999999999</c:v>
                </c:pt>
                <c:pt idx="6">
                  <c:v>-0.40561250999999998</c:v>
                </c:pt>
                <c:pt idx="7">
                  <c:v>-1.18853396</c:v>
                </c:pt>
                <c:pt idx="8">
                  <c:v>-0.91025452000000007</c:v>
                </c:pt>
                <c:pt idx="9">
                  <c:v>-0.84576855322</c:v>
                </c:pt>
                <c:pt idx="10">
                  <c:v>-0.92649507354000005</c:v>
                </c:pt>
                <c:pt idx="11">
                  <c:v>-1.41959762491</c:v>
                </c:pt>
                <c:pt idx="12">
                  <c:v>-0.33504450000000002</c:v>
                </c:pt>
                <c:pt idx="13">
                  <c:v>-0.46181289999999997</c:v>
                </c:pt>
                <c:pt idx="14">
                  <c:v>-0.74951200000000007</c:v>
                </c:pt>
                <c:pt idx="15">
                  <c:v>-1.00071846702</c:v>
                </c:pt>
              </c:numCache>
            </c:numRef>
          </c:val>
          <c:extLst>
            <c:ext xmlns:c16="http://schemas.microsoft.com/office/drawing/2014/chart" uri="{C3380CC4-5D6E-409C-BE32-E72D297353CC}">
              <c16:uniqueId val="{00000001-3967-453E-9465-465482045539}"/>
            </c:ext>
          </c:extLst>
        </c:ser>
        <c:ser>
          <c:idx val="2"/>
          <c:order val="2"/>
          <c:tx>
            <c:strRef>
              <c:f>'31'!$I$11</c:f>
              <c:strCache>
                <c:ptCount val="1"/>
                <c:pt idx="0">
                  <c:v>Profit of companies, which did not report for Q4 2021</c:v>
                </c:pt>
              </c:strCache>
            </c:strRef>
          </c:tx>
          <c:spPr>
            <a:solidFill>
              <a:schemeClr val="accent3"/>
            </a:solidFill>
            <a:ln>
              <a:noFill/>
            </a:ln>
            <a:effectLst/>
          </c:spPr>
          <c:invertIfNegative val="0"/>
          <c:cat>
            <c:strRef>
              <c:f>'31'!$K$8:$Z$8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'31'!$K$11:$Z$11</c:f>
              <c:numCache>
                <c:formatCode>General</c:formatCode>
                <c:ptCount val="16"/>
                <c:pt idx="12" formatCode="#\ ##0.0">
                  <c:v>0.172762</c:v>
                </c:pt>
                <c:pt idx="13" formatCode="#\ ##0.0">
                  <c:v>0.239759</c:v>
                </c:pt>
                <c:pt idx="14" formatCode="#\ ##0.0">
                  <c:v>0.32269100000000001</c:v>
                </c:pt>
              </c:numCache>
            </c:numRef>
          </c:val>
          <c:extLst>
            <c:ext xmlns:c16="http://schemas.microsoft.com/office/drawing/2014/chart" uri="{C3380CC4-5D6E-409C-BE32-E72D297353CC}">
              <c16:uniqueId val="{00000002-3967-453E-9465-465482045539}"/>
            </c:ext>
          </c:extLst>
        </c:ser>
        <c:ser>
          <c:idx val="3"/>
          <c:order val="3"/>
          <c:tx>
            <c:strRef>
              <c:f>'31'!$I$13</c:f>
              <c:strCache>
                <c:ptCount val="1"/>
                <c:pt idx="0">
                  <c:v>Loss of companies, which did not report for Q4 2021</c:v>
                </c:pt>
              </c:strCache>
            </c:strRef>
          </c:tx>
          <c:spPr>
            <a:solidFill>
              <a:schemeClr val="accent4"/>
            </a:solidFill>
            <a:ln>
              <a:noFill/>
            </a:ln>
            <a:effectLst/>
          </c:spPr>
          <c:invertIfNegative val="0"/>
          <c:cat>
            <c:strRef>
              <c:f>'31'!$K$8:$Z$8</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'31'!$K$13:$Z$13</c:f>
              <c:numCache>
                <c:formatCode>General</c:formatCode>
                <c:ptCount val="16"/>
                <c:pt idx="12" formatCode="#\ ##0.0">
                  <c:v>-2.6062499999999999E-2</c:v>
                </c:pt>
                <c:pt idx="13" formatCode="#\ ##0.0">
                  <c:v>-3.0764099999999999E-2</c:v>
                </c:pt>
                <c:pt idx="14" formatCode="#\ ##0.0">
                  <c:v>-1.6910000000000001E-2</c:v>
                </c:pt>
              </c:numCache>
            </c:numRef>
          </c:val>
          <c:extLst>
            <c:ext xmlns:c16="http://schemas.microsoft.com/office/drawing/2014/chart" uri="{C3380CC4-5D6E-409C-BE32-E72D297353CC}">
              <c16:uniqueId val="{00000003-3967-453E-9465-465482045539}"/>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3"/>
        <c:noMultiLvlLbl val="0"/>
      </c:catAx>
      <c:valAx>
        <c:axId val="16955856"/>
        <c:scaling>
          <c:orientation val="minMax"/>
          <c:max val="6"/>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311941809321613"/>
          <c:w val="1"/>
          <c:h val="0.256880581906783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8565575206982028"/>
          <c:h val="0.66059158256388228"/>
        </c:manualLayout>
      </c:layout>
      <c:barChart>
        <c:barDir val="col"/>
        <c:grouping val="stacked"/>
        <c:varyColors val="0"/>
        <c:ser>
          <c:idx val="0"/>
          <c:order val="0"/>
          <c:tx>
            <c:strRef>
              <c:f>'32'!$I$8</c:f>
              <c:strCache>
                <c:ptCount val="1"/>
                <c:pt idx="0">
                  <c:v>Чистий прибуток</c:v>
                </c:pt>
              </c:strCache>
            </c:strRef>
          </c:tx>
          <c:spPr>
            <a:solidFill>
              <a:schemeClr val="accent1"/>
            </a:solidFill>
            <a:ln>
              <a:noFill/>
            </a:ln>
            <a:effectLst/>
          </c:spPr>
          <c:invertIfNegative val="0"/>
          <c:cat>
            <c:strRef>
              <c:f>'32'!$J$7:$Y$7</c:f>
              <c:strCache>
                <c:ptCount val="16"/>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pt idx="15">
                  <c:v>IV.21</c:v>
                </c:pt>
              </c:strCache>
            </c:strRef>
          </c:cat>
          <c:val>
            <c:numRef>
              <c:f>'32'!$J$8:$Y$8</c:f>
              <c:numCache>
                <c:formatCode>#\ ##0.0</c:formatCode>
                <c:ptCount val="16"/>
                <c:pt idx="0">
                  <c:v>38.603353999999932</c:v>
                </c:pt>
                <c:pt idx="1">
                  <c:v>39.772640000000017</c:v>
                </c:pt>
                <c:pt idx="2">
                  <c:v>13.897959999999962</c:v>
                </c:pt>
                <c:pt idx="3">
                  <c:v>15.758709999999963</c:v>
                </c:pt>
                <c:pt idx="4">
                  <c:v>31.766099999999977</c:v>
                </c:pt>
                <c:pt idx="5">
                  <c:v>52.187990000000106</c:v>
                </c:pt>
                <c:pt idx="6">
                  <c:v>42.6701800000004</c:v>
                </c:pt>
                <c:pt idx="7">
                  <c:v>11.728036000000312</c:v>
                </c:pt>
                <c:pt idx="8">
                  <c:v>33.518958999999917</c:v>
                </c:pt>
                <c:pt idx="9">
                  <c:v>36.238048760000034</c:v>
                </c:pt>
                <c:pt idx="10">
                  <c:v>49.037000209999739</c:v>
                </c:pt>
                <c:pt idx="11">
                  <c:v>11.1750095800003</c:v>
                </c:pt>
                <c:pt idx="12">
                  <c:v>21.883452710000018</c:v>
                </c:pt>
                <c:pt idx="13">
                  <c:v>32.276877569999954</c:v>
                </c:pt>
                <c:pt idx="14">
                  <c:v>39.832888150000002</c:v>
                </c:pt>
                <c:pt idx="15">
                  <c:v>109.66493</c:v>
                </c:pt>
              </c:numCache>
            </c:numRef>
          </c:val>
          <c:extLst>
            <c:ext xmlns:c16="http://schemas.microsoft.com/office/drawing/2014/chart" uri="{C3380CC4-5D6E-409C-BE32-E72D297353CC}">
              <c16:uniqueId val="{00000000-909B-44E2-91AC-7AEF832D4944}"/>
            </c:ext>
          </c:extLst>
        </c:ser>
        <c:ser>
          <c:idx val="1"/>
          <c:order val="1"/>
          <c:tx>
            <c:strRef>
              <c:f>'32'!$I$9</c:f>
              <c:strCache>
                <c:ptCount val="1"/>
                <c:pt idx="0">
                  <c:v>Чистий прибуток ломбардів, що не подали звітності у IV кв. 2021 року</c:v>
                </c:pt>
              </c:strCache>
            </c:strRef>
          </c:tx>
          <c:spPr>
            <a:solidFill>
              <a:schemeClr val="bg2"/>
            </a:solidFill>
            <a:ln>
              <a:noFill/>
            </a:ln>
            <a:effectLst/>
          </c:spPr>
          <c:invertIfNegative val="0"/>
          <c:cat>
            <c:strRef>
              <c:f>'32'!$J$7:$Y$7</c:f>
              <c:strCache>
                <c:ptCount val="16"/>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pt idx="15">
                  <c:v>IV.21</c:v>
                </c:pt>
              </c:strCache>
            </c:strRef>
          </c:cat>
          <c:val>
            <c:numRef>
              <c:f>'32'!$J$9:$Y$9</c:f>
              <c:numCache>
                <c:formatCode>General</c:formatCode>
                <c:ptCount val="16"/>
                <c:pt idx="12" formatCode="#\ ##0.0">
                  <c:v>3.3367140000000002</c:v>
                </c:pt>
                <c:pt idx="13" formatCode="#\ ##0.0">
                  <c:v>9.6128319999999992</c:v>
                </c:pt>
                <c:pt idx="14" formatCode="#\ ##0.0">
                  <c:v>24.337789999999998</c:v>
                </c:pt>
              </c:numCache>
            </c:numRef>
          </c:val>
          <c:extLst>
            <c:ext xmlns:c16="http://schemas.microsoft.com/office/drawing/2014/chart" uri="{C3380CC4-5D6E-409C-BE32-E72D297353CC}">
              <c16:uniqueId val="{00000001-909B-44E2-91AC-7AEF832D4944}"/>
            </c:ext>
          </c:extLst>
        </c:ser>
        <c:dLbls>
          <c:showLegendKey val="0"/>
          <c:showVal val="0"/>
          <c:showCatName val="0"/>
          <c:showSerName val="0"/>
          <c:showPercent val="0"/>
          <c:showBubbleSize val="0"/>
        </c:dLbls>
        <c:gapWidth val="50"/>
        <c:overlap val="100"/>
        <c:axId val="429024248"/>
        <c:axId val="429018672"/>
      </c:bar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3"/>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79359377361041528"/>
          <c:w val="0.99952730246307575"/>
          <c:h val="0.2064062263895847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8565575206982028"/>
          <c:h val="0.66059158256388228"/>
        </c:manualLayout>
      </c:layout>
      <c:barChart>
        <c:barDir val="col"/>
        <c:grouping val="stacked"/>
        <c:varyColors val="0"/>
        <c:ser>
          <c:idx val="0"/>
          <c:order val="0"/>
          <c:tx>
            <c:strRef>
              <c:f>'32'!$H$8</c:f>
              <c:strCache>
                <c:ptCount val="1"/>
                <c:pt idx="0">
                  <c:v>Net profit of pawnshops</c:v>
                </c:pt>
              </c:strCache>
            </c:strRef>
          </c:tx>
          <c:spPr>
            <a:solidFill>
              <a:schemeClr val="accent1"/>
            </a:solidFill>
            <a:ln>
              <a:noFill/>
            </a:ln>
            <a:effectLst/>
          </c:spPr>
          <c:invertIfNegative val="0"/>
          <c:cat>
            <c:strRef>
              <c:f>'32'!$J$6:$Y$6</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'32'!$J$8:$Y$8</c:f>
              <c:numCache>
                <c:formatCode>#\ ##0.0</c:formatCode>
                <c:ptCount val="16"/>
                <c:pt idx="0">
                  <c:v>38.603353999999932</c:v>
                </c:pt>
                <c:pt idx="1">
                  <c:v>39.772640000000017</c:v>
                </c:pt>
                <c:pt idx="2">
                  <c:v>13.897959999999962</c:v>
                </c:pt>
                <c:pt idx="3">
                  <c:v>15.758709999999963</c:v>
                </c:pt>
                <c:pt idx="4">
                  <c:v>31.766099999999977</c:v>
                </c:pt>
                <c:pt idx="5">
                  <c:v>52.187990000000106</c:v>
                </c:pt>
                <c:pt idx="6">
                  <c:v>42.6701800000004</c:v>
                </c:pt>
                <c:pt idx="7">
                  <c:v>11.728036000000312</c:v>
                </c:pt>
                <c:pt idx="8">
                  <c:v>33.518958999999917</c:v>
                </c:pt>
                <c:pt idx="9">
                  <c:v>36.238048760000034</c:v>
                </c:pt>
                <c:pt idx="10">
                  <c:v>49.037000209999739</c:v>
                </c:pt>
                <c:pt idx="11">
                  <c:v>11.1750095800003</c:v>
                </c:pt>
                <c:pt idx="12">
                  <c:v>21.883452710000018</c:v>
                </c:pt>
                <c:pt idx="13">
                  <c:v>32.276877569999954</c:v>
                </c:pt>
                <c:pt idx="14">
                  <c:v>39.832888150000002</c:v>
                </c:pt>
                <c:pt idx="15">
                  <c:v>109.66493</c:v>
                </c:pt>
              </c:numCache>
            </c:numRef>
          </c:val>
          <c:extLst>
            <c:ext xmlns:c16="http://schemas.microsoft.com/office/drawing/2014/chart" uri="{C3380CC4-5D6E-409C-BE32-E72D297353CC}">
              <c16:uniqueId val="{00000000-E0C9-4BDB-836C-B36F6A1CFA8E}"/>
            </c:ext>
          </c:extLst>
        </c:ser>
        <c:ser>
          <c:idx val="1"/>
          <c:order val="1"/>
          <c:tx>
            <c:strRef>
              <c:f>'32'!$H$9</c:f>
              <c:strCache>
                <c:ptCount val="1"/>
                <c:pt idx="0">
                  <c:v>Net profit of pawnshops, which did not report for  Q4 2021</c:v>
                </c:pt>
              </c:strCache>
            </c:strRef>
          </c:tx>
          <c:spPr>
            <a:solidFill>
              <a:schemeClr val="bg2"/>
            </a:solidFill>
            <a:ln>
              <a:noFill/>
            </a:ln>
            <a:effectLst/>
          </c:spPr>
          <c:invertIfNegative val="0"/>
          <c:cat>
            <c:strRef>
              <c:f>'32'!$J$6:$Y$6</c:f>
              <c:strCache>
                <c:ptCount val="16"/>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pt idx="15">
                  <c:v>Q4.21</c:v>
                </c:pt>
              </c:strCache>
            </c:strRef>
          </c:cat>
          <c:val>
            <c:numRef>
              <c:f>'32'!$J$9:$Y$9</c:f>
              <c:numCache>
                <c:formatCode>General</c:formatCode>
                <c:ptCount val="16"/>
                <c:pt idx="12" formatCode="#\ ##0.0">
                  <c:v>3.3367140000000002</c:v>
                </c:pt>
                <c:pt idx="13" formatCode="#\ ##0.0">
                  <c:v>9.6128319999999992</c:v>
                </c:pt>
                <c:pt idx="14" formatCode="#\ ##0.0">
                  <c:v>24.337789999999998</c:v>
                </c:pt>
              </c:numCache>
            </c:numRef>
          </c:val>
          <c:extLst>
            <c:ext xmlns:c16="http://schemas.microsoft.com/office/drawing/2014/chart" uri="{C3380CC4-5D6E-409C-BE32-E72D297353CC}">
              <c16:uniqueId val="{00000001-E0C9-4BDB-836C-B36F6A1CFA8E}"/>
            </c:ext>
          </c:extLst>
        </c:ser>
        <c:dLbls>
          <c:showLegendKey val="0"/>
          <c:showVal val="0"/>
          <c:showCatName val="0"/>
          <c:showSerName val="0"/>
          <c:showPercent val="0"/>
          <c:showBubbleSize val="0"/>
        </c:dLbls>
        <c:gapWidth val="50"/>
        <c:overlap val="100"/>
        <c:axId val="429024248"/>
        <c:axId val="429018672"/>
      </c:bar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3"/>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79359377361041528"/>
          <c:w val="0.99952730246307575"/>
          <c:h val="0.2064062263895847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0800924019629522E-2"/>
          <c:y val="4.2719823133204694E-2"/>
          <c:w val="0.97764342892258749"/>
          <c:h val="0.68351717013127511"/>
        </c:manualLayout>
      </c:layout>
      <c:barChart>
        <c:barDir val="bar"/>
        <c:grouping val="stacked"/>
        <c:varyColors val="0"/>
        <c:ser>
          <c:idx val="0"/>
          <c:order val="0"/>
          <c:tx>
            <c:strRef>
              <c:f>'4'!$J$12</c:f>
              <c:strCache>
                <c:ptCount val="1"/>
                <c:pt idx="0">
                  <c:v>Надано у повному обсязі</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'4'!$I$13:$I$16</c:f>
              <c:strCache>
                <c:ptCount val="4"/>
                <c:pt idx="0">
                  <c:v>Ломбарди</c:v>
                </c:pt>
                <c:pt idx="1">
                  <c:v>Фінансові компанії</c:v>
                </c:pt>
                <c:pt idx="2">
                  <c:v>Кредитні спілки</c:v>
                </c:pt>
                <c:pt idx="3">
                  <c:v>Страховики</c:v>
                </c:pt>
              </c:strCache>
            </c:strRef>
          </c:cat>
          <c:val>
            <c:numRef>
              <c:f>'4'!$J$13:$J$16</c:f>
              <c:numCache>
                <c:formatCode>0%</c:formatCode>
                <c:ptCount val="4"/>
                <c:pt idx="0">
                  <c:v>0.69985428559198648</c:v>
                </c:pt>
                <c:pt idx="1">
                  <c:v>0.59615814332051165</c:v>
                </c:pt>
                <c:pt idx="2">
                  <c:v>0.86</c:v>
                </c:pt>
                <c:pt idx="3">
                  <c:v>0.9756317091518516</c:v>
                </c:pt>
              </c:numCache>
            </c:numRef>
          </c:val>
          <c:extLst>
            <c:ext xmlns:c16="http://schemas.microsoft.com/office/drawing/2014/chart" uri="{C3380CC4-5D6E-409C-BE32-E72D297353CC}">
              <c16:uniqueId val="{00000000-EAB2-455A-8E45-27E962A3C3BD}"/>
            </c:ext>
          </c:extLst>
        </c:ser>
        <c:ser>
          <c:idx val="1"/>
          <c:order val="1"/>
          <c:tx>
            <c:strRef>
              <c:f>'4'!$K$12</c:f>
              <c:strCache>
                <c:ptCount val="1"/>
                <c:pt idx="0">
                  <c:v>Надано не в повному обсязі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'4'!$I$13:$I$16</c:f>
              <c:strCache>
                <c:ptCount val="4"/>
                <c:pt idx="0">
                  <c:v>Ломбарди</c:v>
                </c:pt>
                <c:pt idx="1">
                  <c:v>Фінансові компанії</c:v>
                </c:pt>
                <c:pt idx="2">
                  <c:v>Кредитні спілки</c:v>
                </c:pt>
                <c:pt idx="3">
                  <c:v>Страховики</c:v>
                </c:pt>
              </c:strCache>
            </c:strRef>
          </c:cat>
          <c:val>
            <c:numRef>
              <c:f>'4'!$K$13:$K$16</c:f>
              <c:numCache>
                <c:formatCode>0%</c:formatCode>
                <c:ptCount val="4"/>
                <c:pt idx="0">
                  <c:v>0</c:v>
                </c:pt>
                <c:pt idx="1">
                  <c:v>0.21914078896461972</c:v>
                </c:pt>
                <c:pt idx="3">
                  <c:v>0</c:v>
                </c:pt>
              </c:numCache>
            </c:numRef>
          </c:val>
          <c:extLst>
            <c:ext xmlns:c16="http://schemas.microsoft.com/office/drawing/2014/chart" uri="{C3380CC4-5D6E-409C-BE32-E72D297353CC}">
              <c16:uniqueId val="{00000002-EAB2-455A-8E45-27E962A3C3BD}"/>
            </c:ext>
          </c:extLst>
        </c:ser>
        <c:ser>
          <c:idx val="2"/>
          <c:order val="2"/>
          <c:tx>
            <c:strRef>
              <c:f>'4'!$L$12</c:f>
              <c:strCache>
                <c:ptCount val="1"/>
                <c:pt idx="0">
                  <c:v>Не надано</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2"/>
              <c:layout>
                <c:manualLayout>
                  <c:x val="-8.320369607851808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2-455A-8E45-27E962A3C3BD}"/>
                </c:ext>
              </c:extLst>
            </c:dLbl>
            <c:dLbl>
              <c:idx val="3"/>
              <c:layout>
                <c:manualLayout>
                  <c:x val="-8.3803131267708667E-3"/>
                  <c:y val="-1.262832462270087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2-455A-8E45-27E962A3C3B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'4'!$I$13:$I$16</c:f>
              <c:strCache>
                <c:ptCount val="4"/>
                <c:pt idx="0">
                  <c:v>Ломбарди</c:v>
                </c:pt>
                <c:pt idx="1">
                  <c:v>Фінансові компанії</c:v>
                </c:pt>
                <c:pt idx="2">
                  <c:v>Кредитні спілки</c:v>
                </c:pt>
                <c:pt idx="3">
                  <c:v>Страховики</c:v>
                </c:pt>
              </c:strCache>
            </c:strRef>
          </c:cat>
          <c:val>
            <c:numRef>
              <c:f>'4'!$L$13:$L$16</c:f>
              <c:numCache>
                <c:formatCode>0%</c:formatCode>
                <c:ptCount val="4"/>
                <c:pt idx="0">
                  <c:v>0.29814460387059061</c:v>
                </c:pt>
                <c:pt idx="1">
                  <c:v>0.11460018518154394</c:v>
                </c:pt>
                <c:pt idx="2">
                  <c:v>0.04</c:v>
                </c:pt>
                <c:pt idx="3">
                  <c:v>1.8845451688774197E-2</c:v>
                </c:pt>
              </c:numCache>
            </c:numRef>
          </c:val>
          <c:extLst>
            <c:ext xmlns:c16="http://schemas.microsoft.com/office/drawing/2014/chart" uri="{C3380CC4-5D6E-409C-BE32-E72D297353CC}">
              <c16:uniqueId val="{00000003-EAB2-455A-8E45-27E962A3C3BD}"/>
            </c:ext>
          </c:extLst>
        </c:ser>
        <c:ser>
          <c:idx val="3"/>
          <c:order val="3"/>
          <c:tx>
            <c:strRef>
              <c:f>'4'!$M$12</c:f>
              <c:strCache>
                <c:ptCount val="1"/>
                <c:pt idx="0">
                  <c:v>Вилучено з Реєстру після звітного періоду</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EAB2-455A-8E45-27E962A3C3BD}"/>
                </c:ext>
              </c:extLst>
            </c:dLbl>
            <c:dLbl>
              <c:idx val="3"/>
              <c:delete val="1"/>
              <c:extLst>
                <c:ext xmlns:c15="http://schemas.microsoft.com/office/drawing/2012/chart" uri="{CE6537A1-D6FC-4f65-9D91-7224C49458BB}"/>
                <c:ext xmlns:c16="http://schemas.microsoft.com/office/drawing/2014/chart" uri="{C3380CC4-5D6E-409C-BE32-E72D297353CC}">
                  <c16:uniqueId val="{00000008-EAB2-455A-8E45-27E962A3C3BD}"/>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'4'!$I$13:$I$16</c:f>
              <c:strCache>
                <c:ptCount val="4"/>
                <c:pt idx="0">
                  <c:v>Ломбарди</c:v>
                </c:pt>
                <c:pt idx="1">
                  <c:v>Фінансові компанії</c:v>
                </c:pt>
                <c:pt idx="2">
                  <c:v>Кредитні спілки</c:v>
                </c:pt>
                <c:pt idx="3">
                  <c:v>Страховики</c:v>
                </c:pt>
              </c:strCache>
            </c:strRef>
          </c:cat>
          <c:val>
            <c:numRef>
              <c:f>'4'!$M$13:$M$16</c:f>
              <c:numCache>
                <c:formatCode>0%</c:formatCode>
                <c:ptCount val="4"/>
                <c:pt idx="0">
                  <c:v>2.0011105374229568E-3</c:v>
                </c:pt>
                <c:pt idx="1">
                  <c:v>7.0100882533324596E-2</c:v>
                </c:pt>
                <c:pt idx="2">
                  <c:v>0.1</c:v>
                </c:pt>
                <c:pt idx="3">
                  <c:v>5.522839159374196E-3</c:v>
                </c:pt>
              </c:numCache>
            </c:numRef>
          </c:val>
          <c:extLst>
            <c:ext xmlns:c16="http://schemas.microsoft.com/office/drawing/2014/chart" uri="{C3380CC4-5D6E-409C-BE32-E72D297353CC}">
              <c16:uniqueId val="{00000004-EAB2-455A-8E45-27E962A3C3BD}"/>
            </c:ext>
          </c:extLst>
        </c:ser>
        <c:dLbls>
          <c:showLegendKey val="0"/>
          <c:showVal val="0"/>
          <c:showCatName val="0"/>
          <c:showSerName val="0"/>
          <c:showPercent val="0"/>
          <c:showBubbleSize val="0"/>
        </c:dLbls>
        <c:gapWidth val="50"/>
        <c:overlap val="100"/>
        <c:axId val="878956015"/>
        <c:axId val="878956431"/>
      </c:barChart>
      <c:catAx>
        <c:axId val="87895601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431"/>
        <c:crosses val="autoZero"/>
        <c:auto val="1"/>
        <c:lblAlgn val="ctr"/>
        <c:lblOffset val="100"/>
        <c:noMultiLvlLbl val="0"/>
      </c:catAx>
      <c:valAx>
        <c:axId val="878956431"/>
        <c:scaling>
          <c:orientation val="minMax"/>
          <c:max val="1"/>
        </c:scaling>
        <c:delete val="0"/>
        <c:axPos val="b"/>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015"/>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901851626822158"/>
          <c:w val="1"/>
          <c:h val="0.250978960907577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0800924019629522E-2"/>
          <c:y val="4.2719823133204694E-2"/>
          <c:w val="0.97764342892258749"/>
          <c:h val="0.68351717013127511"/>
        </c:manualLayout>
      </c:layout>
      <c:barChart>
        <c:barDir val="bar"/>
        <c:grouping val="stacked"/>
        <c:varyColors val="0"/>
        <c:ser>
          <c:idx val="0"/>
          <c:order val="0"/>
          <c:tx>
            <c:strRef>
              <c:f>'4'!$J$11</c:f>
              <c:strCache>
                <c:ptCount val="1"/>
                <c:pt idx="0">
                  <c:v>Submitted in full</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'4'!$H$13:$H$16</c:f>
              <c:strCache>
                <c:ptCount val="4"/>
                <c:pt idx="0">
                  <c:v>Pawnshops</c:v>
                </c:pt>
                <c:pt idx="1">
                  <c:v>Finance companies</c:v>
                </c:pt>
                <c:pt idx="2">
                  <c:v>Credit unions</c:v>
                </c:pt>
                <c:pt idx="3">
                  <c:v>Insurers</c:v>
                </c:pt>
              </c:strCache>
            </c:strRef>
          </c:cat>
          <c:val>
            <c:numRef>
              <c:f>'4'!$J$13:$J$16</c:f>
              <c:numCache>
                <c:formatCode>0%</c:formatCode>
                <c:ptCount val="4"/>
                <c:pt idx="0">
                  <c:v>0.69985428559198648</c:v>
                </c:pt>
                <c:pt idx="1">
                  <c:v>0.59615814332051165</c:v>
                </c:pt>
                <c:pt idx="2">
                  <c:v>0.86</c:v>
                </c:pt>
                <c:pt idx="3">
                  <c:v>0.9756317091518516</c:v>
                </c:pt>
              </c:numCache>
            </c:numRef>
          </c:val>
          <c:extLst>
            <c:ext xmlns:c16="http://schemas.microsoft.com/office/drawing/2014/chart" uri="{C3380CC4-5D6E-409C-BE32-E72D297353CC}">
              <c16:uniqueId val="{00000000-EEF5-46C9-A6C3-74988F585626}"/>
            </c:ext>
          </c:extLst>
        </c:ser>
        <c:ser>
          <c:idx val="1"/>
          <c:order val="1"/>
          <c:tx>
            <c:strRef>
              <c:f>'4'!$K$11</c:f>
              <c:strCache>
                <c:ptCount val="1"/>
                <c:pt idx="0">
                  <c:v>Sumitted partially</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EF5-46C9-A6C3-74988F5856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'4'!$H$13:$H$16</c:f>
              <c:strCache>
                <c:ptCount val="4"/>
                <c:pt idx="0">
                  <c:v>Pawnshops</c:v>
                </c:pt>
                <c:pt idx="1">
                  <c:v>Finance companies</c:v>
                </c:pt>
                <c:pt idx="2">
                  <c:v>Credit unions</c:v>
                </c:pt>
                <c:pt idx="3">
                  <c:v>Insurers</c:v>
                </c:pt>
              </c:strCache>
            </c:strRef>
          </c:cat>
          <c:val>
            <c:numRef>
              <c:f>'4'!$K$13:$K$16</c:f>
              <c:numCache>
                <c:formatCode>0%</c:formatCode>
                <c:ptCount val="4"/>
                <c:pt idx="0">
                  <c:v>0</c:v>
                </c:pt>
                <c:pt idx="1">
                  <c:v>0.21914078896461972</c:v>
                </c:pt>
                <c:pt idx="3">
                  <c:v>0</c:v>
                </c:pt>
              </c:numCache>
            </c:numRef>
          </c:val>
          <c:extLst>
            <c:ext xmlns:c16="http://schemas.microsoft.com/office/drawing/2014/chart" uri="{C3380CC4-5D6E-409C-BE32-E72D297353CC}">
              <c16:uniqueId val="{00000001-EEF5-46C9-A6C3-74988F585626}"/>
            </c:ext>
          </c:extLst>
        </c:ser>
        <c:ser>
          <c:idx val="2"/>
          <c:order val="2"/>
          <c:tx>
            <c:strRef>
              <c:f>'4'!$L$11</c:f>
              <c:strCache>
                <c:ptCount val="1"/>
                <c:pt idx="0">
                  <c:v>Not submitted</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2"/>
              <c:layout>
                <c:manualLayout>
                  <c:x val="-8.320369607851808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F5-46C9-A6C3-74988F585626}"/>
                </c:ext>
              </c:extLst>
            </c:dLbl>
            <c:dLbl>
              <c:idx val="3"/>
              <c:layout>
                <c:manualLayout>
                  <c:x val="-8.3803131267708667E-3"/>
                  <c:y val="-1.262832462270087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F5-46C9-A6C3-74988F5856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'4'!$H$13:$H$16</c:f>
              <c:strCache>
                <c:ptCount val="4"/>
                <c:pt idx="0">
                  <c:v>Pawnshops</c:v>
                </c:pt>
                <c:pt idx="1">
                  <c:v>Finance companies</c:v>
                </c:pt>
                <c:pt idx="2">
                  <c:v>Credit unions</c:v>
                </c:pt>
                <c:pt idx="3">
                  <c:v>Insurers</c:v>
                </c:pt>
              </c:strCache>
            </c:strRef>
          </c:cat>
          <c:val>
            <c:numRef>
              <c:f>'4'!$L$13:$L$16</c:f>
              <c:numCache>
                <c:formatCode>0%</c:formatCode>
                <c:ptCount val="4"/>
                <c:pt idx="0">
                  <c:v>0.29814460387059061</c:v>
                </c:pt>
                <c:pt idx="1">
                  <c:v>0.11460018518154394</c:v>
                </c:pt>
                <c:pt idx="2">
                  <c:v>0.04</c:v>
                </c:pt>
                <c:pt idx="3">
                  <c:v>1.8845451688774197E-2</c:v>
                </c:pt>
              </c:numCache>
            </c:numRef>
          </c:val>
          <c:extLst>
            <c:ext xmlns:c16="http://schemas.microsoft.com/office/drawing/2014/chart" uri="{C3380CC4-5D6E-409C-BE32-E72D297353CC}">
              <c16:uniqueId val="{00000004-EEF5-46C9-A6C3-74988F585626}"/>
            </c:ext>
          </c:extLst>
        </c:ser>
        <c:ser>
          <c:idx val="3"/>
          <c:order val="3"/>
          <c:tx>
            <c:strRef>
              <c:f>'4'!$M$11</c:f>
              <c:strCache>
                <c:ptCount val="1"/>
                <c:pt idx="0">
                  <c:v>Removed from the Register in the aftermath of reporting period</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EF5-46C9-A6C3-74988F585626}"/>
                </c:ext>
              </c:extLst>
            </c:dLbl>
            <c:dLbl>
              <c:idx val="3"/>
              <c:delete val="1"/>
              <c:extLst>
                <c:ext xmlns:c15="http://schemas.microsoft.com/office/drawing/2012/chart" uri="{CE6537A1-D6FC-4f65-9D91-7224C49458BB}"/>
                <c:ext xmlns:c16="http://schemas.microsoft.com/office/drawing/2014/chart" uri="{C3380CC4-5D6E-409C-BE32-E72D297353CC}">
                  <c16:uniqueId val="{00000006-EEF5-46C9-A6C3-74988F5856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'4'!$H$13:$H$16</c:f>
              <c:strCache>
                <c:ptCount val="4"/>
                <c:pt idx="0">
                  <c:v>Pawnshops</c:v>
                </c:pt>
                <c:pt idx="1">
                  <c:v>Finance companies</c:v>
                </c:pt>
                <c:pt idx="2">
                  <c:v>Credit unions</c:v>
                </c:pt>
                <c:pt idx="3">
                  <c:v>Insurers</c:v>
                </c:pt>
              </c:strCache>
            </c:strRef>
          </c:cat>
          <c:val>
            <c:numRef>
              <c:f>'4'!$M$13:$M$16</c:f>
              <c:numCache>
                <c:formatCode>0%</c:formatCode>
                <c:ptCount val="4"/>
                <c:pt idx="0">
                  <c:v>2.0011105374229568E-3</c:v>
                </c:pt>
                <c:pt idx="1">
                  <c:v>7.0100882533324596E-2</c:v>
                </c:pt>
                <c:pt idx="2">
                  <c:v>0.1</c:v>
                </c:pt>
                <c:pt idx="3">
                  <c:v>5.522839159374196E-3</c:v>
                </c:pt>
              </c:numCache>
            </c:numRef>
          </c:val>
          <c:extLst>
            <c:ext xmlns:c16="http://schemas.microsoft.com/office/drawing/2014/chart" uri="{C3380CC4-5D6E-409C-BE32-E72D297353CC}">
              <c16:uniqueId val="{00000007-EEF5-46C9-A6C3-74988F585626}"/>
            </c:ext>
          </c:extLst>
        </c:ser>
        <c:dLbls>
          <c:showLegendKey val="0"/>
          <c:showVal val="0"/>
          <c:showCatName val="0"/>
          <c:showSerName val="0"/>
          <c:showPercent val="0"/>
          <c:showBubbleSize val="0"/>
        </c:dLbls>
        <c:gapWidth val="50"/>
        <c:overlap val="100"/>
        <c:axId val="878956015"/>
        <c:axId val="878956431"/>
      </c:barChart>
      <c:catAx>
        <c:axId val="878956015"/>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431"/>
        <c:crosses val="autoZero"/>
        <c:auto val="1"/>
        <c:lblAlgn val="ctr"/>
        <c:lblOffset val="100"/>
        <c:noMultiLvlLbl val="0"/>
      </c:catAx>
      <c:valAx>
        <c:axId val="878956431"/>
        <c:scaling>
          <c:orientation val="minMax"/>
          <c:max val="1"/>
        </c:scaling>
        <c:delete val="0"/>
        <c:axPos val="b"/>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956015"/>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901851626822158"/>
          <c:w val="1"/>
          <c:h val="0.250978960907577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74468085106381E-2"/>
          <c:y val="4.2413847001480584E-2"/>
          <c:w val="0.84334762941866315"/>
          <c:h val="0.5823545170094762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'5'!$J$15:$P$15</c:f>
              <c:numCache>
                <c:formatCode>#\ ##0.0</c:formatCode>
                <c:ptCount val="7"/>
                <c:pt idx="0">
                  <c:v>51.4</c:v>
                </c:pt>
                <c:pt idx="1">
                  <c:v>50.5</c:v>
                </c:pt>
                <c:pt idx="2">
                  <c:v>49</c:v>
                </c:pt>
                <c:pt idx="3">
                  <c:v>46.944145879889994</c:v>
                </c:pt>
                <c:pt idx="4">
                  <c:v>47.665730145360001</c:v>
                </c:pt>
                <c:pt idx="5">
                  <c:v>47.5147408391</c:v>
                </c:pt>
                <c:pt idx="6">
                  <c:v>46.169780661919987</c:v>
                </c:pt>
              </c:numCache>
            </c:numRef>
          </c:val>
          <c:extLst>
            <c:ext xmlns:c16="http://schemas.microsoft.com/office/drawing/2014/chart" uri="{C3380CC4-5D6E-409C-BE32-E72D297353CC}">
              <c16:uniqueId val="{00000000-C9B6-41A6-9D7D-DF8B426376CE}"/>
            </c:ext>
          </c:extLst>
        </c:ser>
        <c:ser>
          <c:idx val="3"/>
          <c:order val="1"/>
          <c:tx>
            <c:strRef>
              <c:f>'5'!$H$16</c:f>
              <c:strCache>
                <c:ptCount val="1"/>
                <c:pt idx="0">
                  <c:v>Non-life, що не подали звітності за IV квартал 2021 року</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'5'!$J$16:$P$16</c:f>
              <c:numCache>
                <c:formatCode>General</c:formatCode>
                <c:ptCount val="7"/>
                <c:pt idx="3" formatCode="#\ ##0.0">
                  <c:v>1.0970059925499998</c:v>
                </c:pt>
                <c:pt idx="4" formatCode="#\ ##0.0">
                  <c:v>1.15076576415</c:v>
                </c:pt>
                <c:pt idx="5" formatCode="#\ ##0.0">
                  <c:v>1.2369326513200001</c:v>
                </c:pt>
              </c:numCache>
            </c:numRef>
          </c:val>
          <c:extLst>
            <c:ext xmlns:c16="http://schemas.microsoft.com/office/drawing/2014/chart" uri="{C3380CC4-5D6E-409C-BE32-E72D297353CC}">
              <c16:uniqueId val="{00000001-C9B6-41A6-9D7D-DF8B426376CE}"/>
            </c:ext>
          </c:extLst>
        </c:ser>
        <c:ser>
          <c:idx val="2"/>
          <c:order val="2"/>
          <c:tx>
            <c:strRef>
              <c:f>'5'!$H$14</c:f>
              <c:strCache>
                <c:ptCount val="1"/>
                <c:pt idx="0">
                  <c:v>Life</c:v>
                </c:pt>
              </c:strCache>
            </c:strRef>
          </c:tx>
          <c:spPr>
            <a:solidFill>
              <a:srgbClr val="91C864"/>
            </a:solidFill>
            <a:ln w="25400">
              <a:noFill/>
            </a:ln>
          </c:spPr>
          <c:invertIfNegative val="0"/>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'5'!$J$14:$P$14</c:f>
              <c:numCache>
                <c:formatCode>#\ ##0.0</c:formatCode>
                <c:ptCount val="7"/>
                <c:pt idx="0">
                  <c:v>12.1</c:v>
                </c:pt>
                <c:pt idx="1">
                  <c:v>13.4</c:v>
                </c:pt>
                <c:pt idx="2">
                  <c:v>15.9</c:v>
                </c:pt>
                <c:pt idx="3">
                  <c:v>16.225000223609999</c:v>
                </c:pt>
                <c:pt idx="4">
                  <c:v>16.361818441499999</c:v>
                </c:pt>
                <c:pt idx="5">
                  <c:v>16.883951626159998</c:v>
                </c:pt>
                <c:pt idx="6">
                  <c:v>17.452681341759998</c:v>
                </c:pt>
              </c:numCache>
            </c:numRef>
          </c:val>
          <c:extLst>
            <c:ext xmlns:c16="http://schemas.microsoft.com/office/drawing/2014/chart" uri="{C3380CC4-5D6E-409C-BE32-E72D297353CC}">
              <c16:uniqueId val="{00000002-C9B6-41A6-9D7D-DF8B426376CE}"/>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3"/>
          <c:tx>
            <c:strRef>
              <c:f>'5'!$H$17</c:f>
              <c:strCache>
                <c:ptCount val="1"/>
                <c:pt idx="0">
                  <c:v>Кількість страхових компаній (п. ш.)</c:v>
                </c:pt>
              </c:strCache>
            </c:strRef>
          </c:tx>
          <c:spPr>
            <a:ln w="25400" cmpd="sng">
              <a:solidFill>
                <a:srgbClr val="7D0532"/>
              </a:solidFill>
              <a:prstDash val="solid"/>
            </a:ln>
          </c:spPr>
          <c:marker>
            <c:symbol val="none"/>
          </c:marker>
          <c:cat>
            <c:numRef>
              <c:f>'5'!$J$13:$P$13</c:f>
              <c:numCache>
                <c:formatCode>m/d/yyyy</c:formatCode>
                <c:ptCount val="7"/>
                <c:pt idx="0">
                  <c:v>43465</c:v>
                </c:pt>
                <c:pt idx="1">
                  <c:v>43830</c:v>
                </c:pt>
                <c:pt idx="2">
                  <c:v>44196</c:v>
                </c:pt>
                <c:pt idx="3">
                  <c:v>44286</c:v>
                </c:pt>
                <c:pt idx="4">
                  <c:v>44377</c:v>
                </c:pt>
                <c:pt idx="5">
                  <c:v>44469</c:v>
                </c:pt>
                <c:pt idx="6">
                  <c:v>44561</c:v>
                </c:pt>
              </c:numCache>
            </c:numRef>
          </c:cat>
          <c:val>
            <c:numRef>
              <c:f>'5'!$J$17:$P$17</c:f>
              <c:numCache>
                <c:formatCode>#,##0</c:formatCode>
                <c:ptCount val="7"/>
                <c:pt idx="0">
                  <c:v>281</c:v>
                </c:pt>
                <c:pt idx="1">
                  <c:v>233</c:v>
                </c:pt>
                <c:pt idx="2">
                  <c:v>210</c:v>
                </c:pt>
                <c:pt idx="3">
                  <c:v>208</c:v>
                </c:pt>
                <c:pt idx="4">
                  <c:v>181</c:v>
                </c:pt>
                <c:pt idx="5">
                  <c:v>169</c:v>
                </c:pt>
                <c:pt idx="6">
                  <c:v>155</c:v>
                </c:pt>
              </c:numCache>
            </c:numRef>
          </c:val>
          <c:smooth val="0"/>
          <c:extLst>
            <c:ext xmlns:c16="http://schemas.microsoft.com/office/drawing/2014/chart" uri="{C3380CC4-5D6E-409C-BE32-E72D297353CC}">
              <c16:uniqueId val="{00000003-C9B6-41A6-9D7D-DF8B426376CE}"/>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1"/>
      </c:catAx>
      <c:valAx>
        <c:axId val="4"/>
        <c:scaling>
          <c:orientation val="minMax"/>
          <c:max val="40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69982856793243853"/>
          <c:w val="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50800</xdr:colOff>
      <xdr:row>6</xdr:row>
      <xdr:rowOff>82550</xdr:rowOff>
    </xdr:from>
    <xdr:to>
      <xdr:col>6</xdr:col>
      <xdr:colOff>80118</xdr:colOff>
      <xdr:row>17</xdr:row>
      <xdr:rowOff>75050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0</xdr:rowOff>
    </xdr:from>
    <xdr:to>
      <xdr:col>6</xdr:col>
      <xdr:colOff>29318</xdr:colOff>
      <xdr:row>28</xdr:row>
      <xdr:rowOff>176650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0.67131</cdr:x>
      <cdr:y>0.04154</cdr:y>
    </cdr:from>
    <cdr:to>
      <cdr:x>0.67131</cdr:x>
      <cdr:y>0.61469</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050028" y="101243"/>
          <a:ext cx="0" cy="139690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0.29241</cdr:x>
      <cdr:y>0.04061</cdr:y>
    </cdr:from>
    <cdr:to>
      <cdr:x>0.29241</cdr:x>
      <cdr:y>0.61376</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892954" y="98977"/>
          <a:ext cx="0" cy="139690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cdr:x>
      <cdr:y>0.04399</cdr:y>
    </cdr:from>
    <cdr:to>
      <cdr:x>0.48</cdr:x>
      <cdr:y>0.61714</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465811" y="107214"/>
          <a:ext cx="0" cy="139690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21</xdr:row>
      <xdr:rowOff>45720</xdr:rowOff>
    </xdr:from>
    <xdr:to>
      <xdr:col>6</xdr:col>
      <xdr:colOff>47202</xdr:colOff>
      <xdr:row>34</xdr:row>
      <xdr:rowOff>146413</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0.26945</cdr:x>
      <cdr:y>0.03708</cdr:y>
    </cdr:from>
    <cdr:to>
      <cdr:x>0.26945</cdr:x>
      <cdr:y>0.68853</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30505" y="84533"/>
          <a:ext cx="0" cy="14853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0.48172</cdr:x>
      <cdr:y>0.0351</cdr:y>
    </cdr:from>
    <cdr:to>
      <cdr:x>0.48172</cdr:x>
      <cdr:y>0.68742</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663548" y="80028"/>
          <a:ext cx="0" cy="148729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0.6897</cdr:x>
      <cdr:y>0.03431</cdr:y>
    </cdr:from>
    <cdr:to>
      <cdr:x>0.6897</cdr:x>
      <cdr:y>0.68663</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381754" y="78227"/>
          <a:ext cx="0" cy="148729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0.26945</cdr:x>
      <cdr:y>0.05121</cdr:y>
    </cdr:from>
    <cdr:to>
      <cdr:x>0.26945</cdr:x>
      <cdr:y>0.70266</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26397" y="115069"/>
          <a:ext cx="0" cy="14638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0.48541</cdr:x>
      <cdr:y>0.05488</cdr:y>
    </cdr:from>
    <cdr:to>
      <cdr:x>0.48541</cdr:x>
      <cdr:y>0.7072</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668902" y="123319"/>
          <a:ext cx="0" cy="14657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0.70078</cdr:x>
      <cdr:y>0.05127</cdr:y>
    </cdr:from>
    <cdr:to>
      <cdr:x>0.70078</cdr:x>
      <cdr:y>0.70359</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409359" y="115194"/>
          <a:ext cx="0" cy="14657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254000</xdr:colOff>
      <xdr:row>19</xdr:row>
      <xdr:rowOff>119063</xdr:rowOff>
    </xdr:from>
    <xdr:to>
      <xdr:col>6</xdr:col>
      <xdr:colOff>171451</xdr:colOff>
      <xdr:row>31</xdr:row>
      <xdr:rowOff>81575</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464820</xdr:colOff>
      <xdr:row>18</xdr:row>
      <xdr:rowOff>121920</xdr:rowOff>
    </xdr:from>
    <xdr:to>
      <xdr:col>5</xdr:col>
      <xdr:colOff>263460</xdr:colOff>
      <xdr:row>29</xdr:row>
      <xdr:rowOff>90240</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411162</xdr:colOff>
      <xdr:row>5</xdr:row>
      <xdr:rowOff>182563</xdr:rowOff>
    </xdr:from>
    <xdr:to>
      <xdr:col>5</xdr:col>
      <xdr:colOff>296085</xdr:colOff>
      <xdr:row>18</xdr:row>
      <xdr:rowOff>76873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39070</xdr:colOff>
      <xdr:row>18</xdr:row>
      <xdr:rowOff>123779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229870</xdr:colOff>
      <xdr:row>19</xdr:row>
      <xdr:rowOff>30480</xdr:rowOff>
    </xdr:from>
    <xdr:to>
      <xdr:col>5</xdr:col>
      <xdr:colOff>36130</xdr:colOff>
      <xdr:row>30</xdr:row>
      <xdr:rowOff>178800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265043</xdr:colOff>
      <xdr:row>5</xdr:row>
      <xdr:rowOff>86140</xdr:rowOff>
    </xdr:from>
    <xdr:to>
      <xdr:col>5</xdr:col>
      <xdr:colOff>139147</xdr:colOff>
      <xdr:row>17</xdr:row>
      <xdr:rowOff>143112</xdr:rowOff>
    </xdr:to>
    <xdr:graphicFrame macro="">
      <xdr:nvGraphicFramePr>
        <xdr:cNvPr id="2" name="Діаграма 1">
          <a:extLst>
            <a:ext uri="{FF2B5EF4-FFF2-40B4-BE49-F238E27FC236}">
              <a16:creationId xmlns:a16="http://schemas.microsoft.com/office/drawing/2014/main" id="{AC916AFF-BE61-E446-87D7-8456D2FE9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202622</xdr:colOff>
      <xdr:row>18</xdr:row>
      <xdr:rowOff>45515</xdr:rowOff>
    </xdr:from>
    <xdr:to>
      <xdr:col>5</xdr:col>
      <xdr:colOff>79513</xdr:colOff>
      <xdr:row>30</xdr:row>
      <xdr:rowOff>102858</xdr:rowOff>
    </xdr:to>
    <xdr:graphicFrame macro="">
      <xdr:nvGraphicFramePr>
        <xdr:cNvPr id="3" name="Діаграма 2">
          <a:extLst>
            <a:ext uri="{FF2B5EF4-FFF2-40B4-BE49-F238E27FC236}">
              <a16:creationId xmlns:a16="http://schemas.microsoft.com/office/drawing/2014/main" id="{AC916AFF-BE61-E446-87D7-8456D2FE9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9</xdr:row>
      <xdr:rowOff>1</xdr:rowOff>
    </xdr:from>
    <xdr:to>
      <xdr:col>4</xdr:col>
      <xdr:colOff>683260</xdr:colOff>
      <xdr:row>21</xdr:row>
      <xdr:rowOff>70437</xdr:rowOff>
    </xdr:to>
    <xdr:graphicFrame macro="">
      <xdr:nvGraphicFramePr>
        <xdr:cNvPr id="2" name="Діаграма 1">
          <a:extLst>
            <a:ext uri="{FF2B5EF4-FFF2-40B4-BE49-F238E27FC236}">
              <a16:creationId xmlns:a16="http://schemas.microsoft.com/office/drawing/2014/main" id="{5F93434A-7A9E-8C42-A158-22BF34A46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614723</xdr:colOff>
      <xdr:row>23</xdr:row>
      <xdr:rowOff>6403</xdr:rowOff>
    </xdr:from>
    <xdr:to>
      <xdr:col>4</xdr:col>
      <xdr:colOff>670454</xdr:colOff>
      <xdr:row>35</xdr:row>
      <xdr:rowOff>76839</xdr:rowOff>
    </xdr:to>
    <xdr:graphicFrame macro="">
      <xdr:nvGraphicFramePr>
        <xdr:cNvPr id="3" name="Діаграма 2">
          <a:extLst>
            <a:ext uri="{FF2B5EF4-FFF2-40B4-BE49-F238E27FC236}">
              <a16:creationId xmlns:a16="http://schemas.microsoft.com/office/drawing/2014/main" id="{5F93434A-7A9E-8C42-A158-22BF34A46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405684</xdr:colOff>
      <xdr:row>10</xdr:row>
      <xdr:rowOff>1</xdr:rowOff>
    </xdr:from>
    <xdr:to>
      <xdr:col>5</xdr:col>
      <xdr:colOff>395524</xdr:colOff>
      <xdr:row>22</xdr:row>
      <xdr:rowOff>145774</xdr:rowOff>
    </xdr:to>
    <xdr:graphicFrame macro="">
      <xdr:nvGraphicFramePr>
        <xdr:cNvPr id="2" name="Діаграма 1">
          <a:extLst>
            <a:ext uri="{FF2B5EF4-FFF2-40B4-BE49-F238E27FC236}">
              <a16:creationId xmlns:a16="http://schemas.microsoft.com/office/drawing/2014/main" id="{CA928603-D77D-CD47-8B6C-E561DB327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410817</xdr:colOff>
      <xdr:row>23</xdr:row>
      <xdr:rowOff>152400</xdr:rowOff>
    </xdr:from>
    <xdr:to>
      <xdr:col>5</xdr:col>
      <xdr:colOff>400657</xdr:colOff>
      <xdr:row>36</xdr:row>
      <xdr:rowOff>59634</xdr:rowOff>
    </xdr:to>
    <xdr:graphicFrame macro="">
      <xdr:nvGraphicFramePr>
        <xdr:cNvPr id="3" name="Діаграма 2">
          <a:extLst>
            <a:ext uri="{FF2B5EF4-FFF2-40B4-BE49-F238E27FC236}">
              <a16:creationId xmlns:a16="http://schemas.microsoft.com/office/drawing/2014/main" id="{CA928603-D77D-CD47-8B6C-E561DB327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0.3044</cdr:x>
      <cdr:y>0.03551</cdr:y>
    </cdr:from>
    <cdr:to>
      <cdr:x>0.3044</cdr:x>
      <cdr:y>0.66857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931677" y="82023"/>
          <a:ext cx="0" cy="146227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0.51609</cdr:x>
      <cdr:y>0.04379</cdr:y>
    </cdr:from>
    <cdr:to>
      <cdr:x>0.51631</cdr:x>
      <cdr:y>0.65714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581487" y="101551"/>
          <a:ext cx="655" cy="142244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0.72605</cdr:x>
      <cdr:y>0.03816</cdr:y>
    </cdr:from>
    <cdr:to>
      <cdr:x>0.72605</cdr:x>
      <cdr:y>0.66286</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222221" y="88144"/>
          <a:ext cx="0" cy="144296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0.3044</cdr:x>
      <cdr:y>0.03551</cdr:y>
    </cdr:from>
    <cdr:to>
      <cdr:x>0.3044</cdr:x>
      <cdr:y>0.66857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931677" y="81129"/>
          <a:ext cx="0" cy="14463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0.51609</cdr:x>
      <cdr:y>0.04379</cdr:y>
    </cdr:from>
    <cdr:to>
      <cdr:x>0.51631</cdr:x>
      <cdr:y>0.65714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581487" y="101551"/>
          <a:ext cx="655" cy="142244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0.72605</cdr:x>
      <cdr:y>0.03816</cdr:y>
    </cdr:from>
    <cdr:to>
      <cdr:x>0.72605</cdr:x>
      <cdr:y>0.66286</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222221" y="87183"/>
          <a:ext cx="0" cy="142723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431800</xdr:colOff>
      <xdr:row>7</xdr:row>
      <xdr:rowOff>120651</xdr:rowOff>
    </xdr:from>
    <xdr:to>
      <xdr:col>4</xdr:col>
      <xdr:colOff>490220</xdr:colOff>
      <xdr:row>19</xdr:row>
      <xdr:rowOff>82129</xdr:rowOff>
    </xdr:to>
    <xdr:graphicFrame macro="">
      <xdr:nvGraphicFramePr>
        <xdr:cNvPr id="2" name="Діаграма 5">
          <a:extLst>
            <a:ext uri="{FF2B5EF4-FFF2-40B4-BE49-F238E27FC236}">
              <a16:creationId xmlns:a16="http://schemas.microsoft.com/office/drawing/2014/main" id="{42832352-F4E6-EB48-9A9C-F24D3B567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19</xdr:row>
      <xdr:rowOff>95250</xdr:rowOff>
    </xdr:from>
    <xdr:to>
      <xdr:col>4</xdr:col>
      <xdr:colOff>464820</xdr:colOff>
      <xdr:row>31</xdr:row>
      <xdr:rowOff>145628</xdr:rowOff>
    </xdr:to>
    <xdr:graphicFrame macro="">
      <xdr:nvGraphicFramePr>
        <xdr:cNvPr id="3" name="Діаграма 5">
          <a:extLst>
            <a:ext uri="{FF2B5EF4-FFF2-40B4-BE49-F238E27FC236}">
              <a16:creationId xmlns:a16="http://schemas.microsoft.com/office/drawing/2014/main" id="{42832352-F4E6-EB48-9A9C-F24D3B567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582480</xdr:colOff>
      <xdr:row>11</xdr:row>
      <xdr:rowOff>60326</xdr:rowOff>
    </xdr:from>
    <xdr:to>
      <xdr:col>2</xdr:col>
      <xdr:colOff>313240</xdr:colOff>
      <xdr:row>28</xdr:row>
      <xdr:rowOff>99392</xdr:rowOff>
    </xdr:to>
    <xdr:graphicFrame macro="">
      <xdr:nvGraphicFramePr>
        <xdr:cNvPr id="2" name="Діаграма 1">
          <a:extLst>
            <a:ext uri="{FF2B5EF4-FFF2-40B4-BE49-F238E27FC236}">
              <a16:creationId xmlns:a16="http://schemas.microsoft.com/office/drawing/2014/main" id="{F8BFD52C-A626-DF4B-ACF8-E766C7AC0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563880</xdr:colOff>
      <xdr:row>29</xdr:row>
      <xdr:rowOff>114300</xdr:rowOff>
    </xdr:from>
    <xdr:to>
      <xdr:col>2</xdr:col>
      <xdr:colOff>294640</xdr:colOff>
      <xdr:row>47</xdr:row>
      <xdr:rowOff>966</xdr:rowOff>
    </xdr:to>
    <xdr:graphicFrame macro="">
      <xdr:nvGraphicFramePr>
        <xdr:cNvPr id="3" name="Діаграма 2">
          <a:extLst>
            <a:ext uri="{FF2B5EF4-FFF2-40B4-BE49-F238E27FC236}">
              <a16:creationId xmlns:a16="http://schemas.microsoft.com/office/drawing/2014/main" id="{F8BFD52C-A626-DF4B-ACF8-E766C7AC0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0.2867</cdr:x>
      <cdr:y>0.04492</cdr:y>
    </cdr:from>
    <cdr:to>
      <cdr:x>0.2867</cdr:x>
      <cdr:y>0.66812</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877151" y="101198"/>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0.48411</cdr:x>
      <cdr:y>0.04721</cdr:y>
    </cdr:from>
    <cdr:to>
      <cdr:x>0.48411</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481133" y="106357"/>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0.68243</cdr:x>
      <cdr:y>0.04954</cdr:y>
    </cdr:from>
    <cdr:to>
      <cdr:x>0.68243</cdr:x>
      <cdr:y>0.67311</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087906" y="111608"/>
          <a:ext cx="0" cy="14048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0.2867</cdr:x>
      <cdr:y>0.04492</cdr:y>
    </cdr:from>
    <cdr:to>
      <cdr:x>0.2867</cdr:x>
      <cdr:y>0.66812</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877151" y="101198"/>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0.48411</cdr:x>
      <cdr:y>0.04721</cdr:y>
    </cdr:from>
    <cdr:to>
      <cdr:x>0.48411</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481133" y="106357"/>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0.68243</cdr:x>
      <cdr:y>0.04954</cdr:y>
    </cdr:from>
    <cdr:to>
      <cdr:x>0.68243</cdr:x>
      <cdr:y>0.67311</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087906" y="111608"/>
          <a:ext cx="0" cy="14048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560544</xdr:colOff>
      <xdr:row>9</xdr:row>
      <xdr:rowOff>116205</xdr:rowOff>
    </xdr:from>
    <xdr:to>
      <xdr:col>2</xdr:col>
      <xdr:colOff>880456</xdr:colOff>
      <xdr:row>28</xdr:row>
      <xdr:rowOff>50107</xdr:rowOff>
    </xdr:to>
    <xdr:graphicFrame macro="">
      <xdr:nvGraphicFramePr>
        <xdr:cNvPr id="2" name="Діаграма 1">
          <a:extLst>
            <a:ext uri="{FF2B5EF4-FFF2-40B4-BE49-F238E27FC236}">
              <a16:creationId xmlns:a16="http://schemas.microsoft.com/office/drawing/2014/main" id="{86A7584F-0F27-7348-90B2-7252D0F35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624840</xdr:colOff>
      <xdr:row>30</xdr:row>
      <xdr:rowOff>45720</xdr:rowOff>
    </xdr:from>
    <xdr:to>
      <xdr:col>2</xdr:col>
      <xdr:colOff>944752</xdr:colOff>
      <xdr:row>49</xdr:row>
      <xdr:rowOff>10102</xdr:rowOff>
    </xdr:to>
    <xdr:graphicFrame macro="">
      <xdr:nvGraphicFramePr>
        <xdr:cNvPr id="3" name="Діаграма 2">
          <a:extLst>
            <a:ext uri="{FF2B5EF4-FFF2-40B4-BE49-F238E27FC236}">
              <a16:creationId xmlns:a16="http://schemas.microsoft.com/office/drawing/2014/main" id="{86A7584F-0F27-7348-90B2-7252D0F35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0.28758</cdr:x>
      <cdr:y>0.05734</cdr:y>
    </cdr:from>
    <cdr:to>
      <cdr:x>0.28758</cdr:x>
      <cdr:y>0.77027</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049628" y="139090"/>
          <a:ext cx="0" cy="172931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0.49661</cdr:x>
      <cdr:y>0.0412</cdr:y>
    </cdr:from>
    <cdr:to>
      <cdr:x>0.49661</cdr:x>
      <cdr:y>0.76355</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1812569" y="99936"/>
          <a:ext cx="0" cy="17521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0.70719</cdr:x>
      <cdr:y>0.04434</cdr:y>
    </cdr:from>
    <cdr:to>
      <cdr:x>0.70719</cdr:x>
      <cdr:y>0.7716</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81146" y="107546"/>
          <a:ext cx="0" cy="176407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0.27923</cdr:x>
      <cdr:y>0.0542</cdr:y>
    </cdr:from>
    <cdr:to>
      <cdr:x>0.27923</cdr:x>
      <cdr:y>0.76713</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130096" y="145569"/>
          <a:ext cx="0" cy="19146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0.482</cdr:x>
      <cdr:y>0.0412</cdr:y>
    </cdr:from>
    <cdr:to>
      <cdr:x>0.482</cdr:x>
      <cdr:y>0.76355</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1759229" y="99936"/>
          <a:ext cx="0" cy="17521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0.69049</cdr:x>
      <cdr:y>0.05062</cdr:y>
    </cdr:from>
    <cdr:to>
      <cdr:x>0.69049</cdr:x>
      <cdr:y>0.77788</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20186" y="122786"/>
          <a:ext cx="0" cy="176407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50800</xdr:colOff>
      <xdr:row>28</xdr:row>
      <xdr:rowOff>86590</xdr:rowOff>
    </xdr:to>
    <xdr:graphicFrame macro="">
      <xdr:nvGraphicFramePr>
        <xdr:cNvPr id="2" name="Діаграма 1">
          <a:extLst>
            <a:ext uri="{FF2B5EF4-FFF2-40B4-BE49-F238E27FC236}">
              <a16:creationId xmlns:a16="http://schemas.microsoft.com/office/drawing/2014/main" id="{31779BD0-B0D7-8240-B9CD-A5A24179C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556260</xdr:colOff>
      <xdr:row>29</xdr:row>
      <xdr:rowOff>45720</xdr:rowOff>
    </xdr:from>
    <xdr:to>
      <xdr:col>6</xdr:col>
      <xdr:colOff>5080</xdr:colOff>
      <xdr:row>49</xdr:row>
      <xdr:rowOff>2770</xdr:rowOff>
    </xdr:to>
    <xdr:graphicFrame macro="">
      <xdr:nvGraphicFramePr>
        <xdr:cNvPr id="3" name="Діаграма 2">
          <a:extLst>
            <a:ext uri="{FF2B5EF4-FFF2-40B4-BE49-F238E27FC236}">
              <a16:creationId xmlns:a16="http://schemas.microsoft.com/office/drawing/2014/main" id="{31779BD0-B0D7-8240-B9CD-A5A24179C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145774</xdr:colOff>
      <xdr:row>8</xdr:row>
      <xdr:rowOff>89452</xdr:rowOff>
    </xdr:from>
    <xdr:to>
      <xdr:col>6</xdr:col>
      <xdr:colOff>249915</xdr:colOff>
      <xdr:row>26</xdr:row>
      <xdr:rowOff>49217</xdr:rowOff>
    </xdr:to>
    <xdr:graphicFrame macro="">
      <xdr:nvGraphicFramePr>
        <xdr:cNvPr id="4" name="Діагра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104141</xdr:colOff>
      <xdr:row>44</xdr:row>
      <xdr:rowOff>125417</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0.26639</cdr:x>
      <cdr:y>0.05682</cdr:y>
    </cdr:from>
    <cdr:to>
      <cdr:x>0.27073</cdr:x>
      <cdr:y>0.6772</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815340" y="144780"/>
          <a:ext cx="13291" cy="15806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0.47054</cdr:x>
      <cdr:y>0.05383</cdr:y>
    </cdr:from>
    <cdr:to>
      <cdr:x>0.47107</cdr:x>
      <cdr:y>0.68419</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440180" y="137160"/>
          <a:ext cx="1638" cy="16060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0.67078</cdr:x>
      <cdr:y>0.04587</cdr:y>
    </cdr:from>
    <cdr:to>
      <cdr:x>0.67078</cdr:x>
      <cdr:y>0.6842</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053046" y="116874"/>
          <a:ext cx="0" cy="16263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0.26639</cdr:x>
      <cdr:y>0.05682</cdr:y>
    </cdr:from>
    <cdr:to>
      <cdr:x>0.27073</cdr:x>
      <cdr:y>0.6772</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815340" y="144780"/>
          <a:ext cx="13291" cy="15806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0.47054</cdr:x>
      <cdr:y>0.05383</cdr:y>
    </cdr:from>
    <cdr:to>
      <cdr:x>0.47107</cdr:x>
      <cdr:y>0.68419</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440180" y="137160"/>
          <a:ext cx="1638" cy="16060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0.67078</cdr:x>
      <cdr:y>0.04587</cdr:y>
    </cdr:from>
    <cdr:to>
      <cdr:x>0.67078</cdr:x>
      <cdr:y>0.6842</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053046" y="116874"/>
          <a:ext cx="0" cy="16263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214067</xdr:colOff>
      <xdr:row>6</xdr:row>
      <xdr:rowOff>164978</xdr:rowOff>
    </xdr:from>
    <xdr:to>
      <xdr:col>5</xdr:col>
      <xdr:colOff>374650</xdr:colOff>
      <xdr:row>20</xdr:row>
      <xdr:rowOff>82550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21</xdr:row>
      <xdr:rowOff>127000</xdr:rowOff>
    </xdr:from>
    <xdr:to>
      <xdr:col>5</xdr:col>
      <xdr:colOff>414583</xdr:colOff>
      <xdr:row>35</xdr:row>
      <xdr:rowOff>38222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235857</xdr:colOff>
      <xdr:row>8</xdr:row>
      <xdr:rowOff>72572</xdr:rowOff>
    </xdr:from>
    <xdr:to>
      <xdr:col>5</xdr:col>
      <xdr:colOff>256928</xdr:colOff>
      <xdr:row>20</xdr:row>
      <xdr:rowOff>55429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246139</xdr:colOff>
      <xdr:row>23</xdr:row>
      <xdr:rowOff>43543</xdr:rowOff>
    </xdr:from>
    <xdr:to>
      <xdr:col>5</xdr:col>
      <xdr:colOff>267210</xdr:colOff>
      <xdr:row>35</xdr:row>
      <xdr:rowOff>26399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74687</xdr:colOff>
      <xdr:row>6</xdr:row>
      <xdr:rowOff>184452</xdr:rowOff>
    </xdr:from>
    <xdr:to>
      <xdr:col>6</xdr:col>
      <xdr:colOff>161733</xdr:colOff>
      <xdr:row>19</xdr:row>
      <xdr:rowOff>122997</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75271</xdr:colOff>
      <xdr:row>19</xdr:row>
      <xdr:rowOff>171258</xdr:rowOff>
    </xdr:from>
    <xdr:to>
      <xdr:col>6</xdr:col>
      <xdr:colOff>162317</xdr:colOff>
      <xdr:row>32</xdr:row>
      <xdr:rowOff>109802</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10028</xdr:colOff>
      <xdr:row>6</xdr:row>
      <xdr:rowOff>114299</xdr:rowOff>
    </xdr:from>
    <xdr:to>
      <xdr:col>4</xdr:col>
      <xdr:colOff>606228</xdr:colOff>
      <xdr:row>21</xdr:row>
      <xdr:rowOff>77199</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3174</xdr:rowOff>
    </xdr:from>
    <xdr:to>
      <xdr:col>4</xdr:col>
      <xdr:colOff>596200</xdr:colOff>
      <xdr:row>39</xdr:row>
      <xdr:rowOff>118474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xdr:col>
      <xdr:colOff>825500</xdr:colOff>
      <xdr:row>7</xdr:row>
      <xdr:rowOff>127000</xdr:rowOff>
    </xdr:from>
    <xdr:to>
      <xdr:col>2</xdr:col>
      <xdr:colOff>871219</xdr:colOff>
      <xdr:row>7</xdr:row>
      <xdr:rowOff>174625</xdr:rowOff>
    </xdr:to>
    <xdr:sp macro="" textlink="">
      <xdr:nvSpPr>
        <xdr:cNvPr id="2" name="Блок-схема: перфострічка 1"/>
        <xdr:cNvSpPr/>
      </xdr:nvSpPr>
      <xdr:spPr>
        <a:xfrm>
          <a:off x="3126740" y="108712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210038</xdr:colOff>
      <xdr:row>6</xdr:row>
      <xdr:rowOff>161194</xdr:rowOff>
    </xdr:from>
    <xdr:to>
      <xdr:col>4</xdr:col>
      <xdr:colOff>260530</xdr:colOff>
      <xdr:row>20</xdr:row>
      <xdr:rowOff>40320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21</xdr:row>
      <xdr:rowOff>107950</xdr:rowOff>
    </xdr:from>
    <xdr:to>
      <xdr:col>4</xdr:col>
      <xdr:colOff>234642</xdr:colOff>
      <xdr:row>35</xdr:row>
      <xdr:rowOff>18826</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145774</xdr:colOff>
      <xdr:row>8</xdr:row>
      <xdr:rowOff>89452</xdr:rowOff>
    </xdr:from>
    <xdr:to>
      <xdr:col>6</xdr:col>
      <xdr:colOff>249915</xdr:colOff>
      <xdr:row>26</xdr:row>
      <xdr:rowOff>49217</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6</xdr:col>
      <xdr:colOff>104141</xdr:colOff>
      <xdr:row>45</xdr:row>
      <xdr:rowOff>127405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0.34761</cdr:x>
      <cdr:y>0.05229</cdr:y>
    </cdr:from>
    <cdr:to>
      <cdr:x>0.34788</cdr:x>
      <cdr:y>0.64988</cdr:y>
    </cdr:to>
    <cdr:cxnSp macro="">
      <cdr:nvCxnSpPr>
        <cdr:cNvPr id="2" name="Прямая соединительная линия 1"/>
        <cdr:cNvCxnSpPr/>
      </cdr:nvCxnSpPr>
      <cdr:spPr>
        <a:xfrm xmlns:a="http://schemas.openxmlformats.org/drawingml/2006/main" flipH="1">
          <a:off x="1352541" y="129152"/>
          <a:ext cx="1050" cy="1476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0.62678</cdr:x>
      <cdr:y>0.0355</cdr:y>
    </cdr:from>
    <cdr:to>
      <cdr:x>0.62678</cdr:x>
      <cdr:y>0.63309</cdr:y>
    </cdr:to>
    <cdr:cxnSp macro="">
      <cdr:nvCxnSpPr>
        <cdr:cNvPr id="4" name="Прямая соединительная линия 1"/>
        <cdr:cNvCxnSpPr/>
      </cdr:nvCxnSpPr>
      <cdr:spPr>
        <a:xfrm xmlns:a="http://schemas.openxmlformats.org/drawingml/2006/main">
          <a:off x="2438783" y="87682"/>
          <a:ext cx="0" cy="1476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1.xml><?xml version="1.0" encoding="utf-8"?>
<c:userShapes xmlns:c="http://schemas.openxmlformats.org/drawingml/2006/chart">
  <cdr:relSizeAnchor xmlns:cdr="http://schemas.openxmlformats.org/drawingml/2006/chartDrawing">
    <cdr:from>
      <cdr:x>0.34761</cdr:x>
      <cdr:y>0.05229</cdr:y>
    </cdr:from>
    <cdr:to>
      <cdr:x>0.34788</cdr:x>
      <cdr:y>0.66005</cdr:y>
    </cdr:to>
    <cdr:cxnSp macro="">
      <cdr:nvCxnSpPr>
        <cdr:cNvPr id="2" name="Прямая соединительная линия 1"/>
        <cdr:cNvCxnSpPr/>
      </cdr:nvCxnSpPr>
      <cdr:spPr>
        <a:xfrm xmlns:a="http://schemas.openxmlformats.org/drawingml/2006/main" flipH="1">
          <a:off x="1379476" y="130145"/>
          <a:ext cx="1072" cy="15127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0.62678</cdr:x>
      <cdr:y>0.0355</cdr:y>
    </cdr:from>
    <cdr:to>
      <cdr:x>0.62912</cdr:x>
      <cdr:y>0.65654</cdr:y>
    </cdr:to>
    <cdr:cxnSp macro="">
      <cdr:nvCxnSpPr>
        <cdr:cNvPr id="4" name="Прямая соединительная линия 1"/>
        <cdr:cNvCxnSpPr/>
      </cdr:nvCxnSpPr>
      <cdr:spPr>
        <a:xfrm xmlns:a="http://schemas.openxmlformats.org/drawingml/2006/main">
          <a:off x="2487352" y="88359"/>
          <a:ext cx="9286" cy="1545753"/>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2.xml><?xml version="1.0" encoding="utf-8"?>
<xdr:wsDr xmlns:xdr="http://schemas.openxmlformats.org/drawingml/2006/spreadsheetDrawing" xmlns:a="http://schemas.openxmlformats.org/drawingml/2006/main">
  <xdr:twoCellAnchor>
    <xdr:from>
      <xdr:col>0</xdr:col>
      <xdr:colOff>425375</xdr:colOff>
      <xdr:row>7</xdr:row>
      <xdr:rowOff>97864</xdr:rowOff>
    </xdr:from>
    <xdr:to>
      <xdr:col>1</xdr:col>
      <xdr:colOff>2633914</xdr:colOff>
      <xdr:row>16</xdr:row>
      <xdr:rowOff>199717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493059</xdr:colOff>
      <xdr:row>18</xdr:row>
      <xdr:rowOff>22412</xdr:rowOff>
    </xdr:from>
    <xdr:to>
      <xdr:col>1</xdr:col>
      <xdr:colOff>2701598</xdr:colOff>
      <xdr:row>30</xdr:row>
      <xdr:rowOff>86912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0.24405</cdr:x>
      <cdr:y>0.05868</cdr:y>
    </cdr:from>
    <cdr:to>
      <cdr:x>0.24405</cdr:x>
      <cdr:y>0.67233</cdr:y>
    </cdr:to>
    <cdr:cxnSp macro="">
      <cdr:nvCxnSpPr>
        <cdr:cNvPr id="2" name="Прямая соединительная линия 1"/>
        <cdr:cNvCxnSpPr/>
      </cdr:nvCxnSpPr>
      <cdr:spPr>
        <a:xfrm xmlns:a="http://schemas.openxmlformats.org/drawingml/2006/main">
          <a:off x="777369" y="131176"/>
          <a:ext cx="0" cy="1371786"/>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4.xml><?xml version="1.0" encoding="utf-8"?>
<c:userShapes xmlns:c="http://schemas.openxmlformats.org/drawingml/2006/chart">
  <cdr:relSizeAnchor xmlns:cdr="http://schemas.openxmlformats.org/drawingml/2006/chartDrawing">
    <cdr:from>
      <cdr:x>0.24405</cdr:x>
      <cdr:y>0.05868</cdr:y>
    </cdr:from>
    <cdr:to>
      <cdr:x>0.24422</cdr:x>
      <cdr:y>0.67132</cdr:y>
    </cdr:to>
    <cdr:cxnSp macro="">
      <cdr:nvCxnSpPr>
        <cdr:cNvPr id="2" name="Прямая соединительная линия 1"/>
        <cdr:cNvCxnSpPr/>
      </cdr:nvCxnSpPr>
      <cdr:spPr>
        <a:xfrm xmlns:a="http://schemas.openxmlformats.org/drawingml/2006/main">
          <a:off x="771452" y="137926"/>
          <a:ext cx="537"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5.xml><?xml version="1.0" encoding="utf-8"?>
<xdr:wsDr xmlns:xdr="http://schemas.openxmlformats.org/drawingml/2006/spreadsheetDrawing" xmlns:a="http://schemas.openxmlformats.org/drawingml/2006/main">
  <xdr:twoCellAnchor>
    <xdr:from>
      <xdr:col>1</xdr:col>
      <xdr:colOff>79512</xdr:colOff>
      <xdr:row>6</xdr:row>
      <xdr:rowOff>59633</xdr:rowOff>
    </xdr:from>
    <xdr:to>
      <xdr:col>6</xdr:col>
      <xdr:colOff>92212</xdr:colOff>
      <xdr:row>17</xdr:row>
      <xdr:rowOff>161234</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0</xdr:rowOff>
    </xdr:from>
    <xdr:to>
      <xdr:col>6</xdr:col>
      <xdr:colOff>12700</xdr:colOff>
      <xdr:row>29</xdr:row>
      <xdr:rowOff>101600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69850</xdr:colOff>
      <xdr:row>6</xdr:row>
      <xdr:rowOff>31750</xdr:rowOff>
    </xdr:from>
    <xdr:to>
      <xdr:col>6</xdr:col>
      <xdr:colOff>60683</xdr:colOff>
      <xdr:row>16</xdr:row>
      <xdr:rowOff>106750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88900</xdr:colOff>
      <xdr:row>16</xdr:row>
      <xdr:rowOff>139700</xdr:rowOff>
    </xdr:from>
    <xdr:to>
      <xdr:col>6</xdr:col>
      <xdr:colOff>79733</xdr:colOff>
      <xdr:row>27</xdr:row>
      <xdr:rowOff>30550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15240</xdr:colOff>
      <xdr:row>7</xdr:row>
      <xdr:rowOff>129540</xdr:rowOff>
    </xdr:from>
    <xdr:to>
      <xdr:col>6</xdr:col>
      <xdr:colOff>27940</xdr:colOff>
      <xdr:row>18</xdr:row>
      <xdr:rowOff>158040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6</xdr:col>
      <xdr:colOff>12700</xdr:colOff>
      <xdr:row>30</xdr:row>
      <xdr:rowOff>28500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152400</xdr:colOff>
      <xdr:row>5</xdr:row>
      <xdr:rowOff>91440</xdr:rowOff>
    </xdr:from>
    <xdr:to>
      <xdr:col>6</xdr:col>
      <xdr:colOff>143233</xdr:colOff>
      <xdr:row>15</xdr:row>
      <xdr:rowOff>166440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175260</xdr:colOff>
      <xdr:row>16</xdr:row>
      <xdr:rowOff>38100</xdr:rowOff>
    </xdr:from>
    <xdr:to>
      <xdr:col>6</xdr:col>
      <xdr:colOff>166093</xdr:colOff>
      <xdr:row>26</xdr:row>
      <xdr:rowOff>113100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182880</xdr:colOff>
      <xdr:row>6</xdr:row>
      <xdr:rowOff>124460</xdr:rowOff>
    </xdr:from>
    <xdr:to>
      <xdr:col>6</xdr:col>
      <xdr:colOff>480060</xdr:colOff>
      <xdr:row>18</xdr:row>
      <xdr:rowOff>162560</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144780</xdr:colOff>
      <xdr:row>19</xdr:row>
      <xdr:rowOff>0</xdr:rowOff>
    </xdr:from>
    <xdr:to>
      <xdr:col>6</xdr:col>
      <xdr:colOff>441960</xdr:colOff>
      <xdr:row>31</xdr:row>
      <xdr:rowOff>38100</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568698</xdr:colOff>
      <xdr:row>6</xdr:row>
      <xdr:rowOff>93122</xdr:rowOff>
    </xdr:from>
    <xdr:to>
      <xdr:col>5</xdr:col>
      <xdr:colOff>505198</xdr:colOff>
      <xdr:row>21</xdr:row>
      <xdr:rowOff>16075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5</xdr:col>
      <xdr:colOff>546100</xdr:colOff>
      <xdr:row>36</xdr:row>
      <xdr:rowOff>111211</xdr:rowOff>
    </xdr:to>
    <xdr:graphicFrame macro="">
      <xdr:nvGraphicFramePr>
        <xdr:cNvPr id="4" name="Діаграма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0.51787</cdr:x>
      <cdr:y>0.05342</cdr:y>
    </cdr:from>
    <cdr:to>
      <cdr:x>0.51787</cdr:x>
      <cdr:y>0.61777</cdr:y>
    </cdr:to>
    <cdr:cxnSp macro="">
      <cdr:nvCxnSpPr>
        <cdr:cNvPr id="2" name="Пряма сполучна лінія 1"/>
        <cdr:cNvCxnSpPr/>
      </cdr:nvCxnSpPr>
      <cdr:spPr>
        <a:xfrm xmlns:a="http://schemas.openxmlformats.org/drawingml/2006/main" flipV="1">
          <a:off x="1736315" y="119269"/>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0.73314</cdr:x>
      <cdr:y>0.05829</cdr:y>
    </cdr:from>
    <cdr:to>
      <cdr:x>0.73314</cdr:x>
      <cdr:y>0.62264</cdr:y>
    </cdr:to>
    <cdr:cxnSp macro="">
      <cdr:nvCxnSpPr>
        <cdr:cNvPr id="3" name="Пряма сполучна лінія 2"/>
        <cdr:cNvCxnSpPr/>
      </cdr:nvCxnSpPr>
      <cdr:spPr>
        <a:xfrm xmlns:a="http://schemas.openxmlformats.org/drawingml/2006/main" flipV="1">
          <a:off x="2458072" y="130142"/>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0.30734</cdr:x>
      <cdr:y>0.05638</cdr:y>
    </cdr:from>
    <cdr:to>
      <cdr:x>0.30734</cdr:x>
      <cdr:y>0.62073</cdr:y>
    </cdr:to>
    <cdr:cxnSp macro="">
      <cdr:nvCxnSpPr>
        <cdr:cNvPr id="4" name="Пряма сполучна лінія 3"/>
        <cdr:cNvCxnSpPr/>
      </cdr:nvCxnSpPr>
      <cdr:spPr>
        <a:xfrm xmlns:a="http://schemas.openxmlformats.org/drawingml/2006/main" flipV="1">
          <a:off x="1030450" y="125877"/>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1.xml><?xml version="1.0" encoding="utf-8"?>
<c:userShapes xmlns:c="http://schemas.openxmlformats.org/drawingml/2006/chart">
  <cdr:relSizeAnchor xmlns:cdr="http://schemas.openxmlformats.org/drawingml/2006/chartDrawing">
    <cdr:from>
      <cdr:x>0.51787</cdr:x>
      <cdr:y>0.05342</cdr:y>
    </cdr:from>
    <cdr:to>
      <cdr:x>0.51787</cdr:x>
      <cdr:y>0.61777</cdr:y>
    </cdr:to>
    <cdr:cxnSp macro="">
      <cdr:nvCxnSpPr>
        <cdr:cNvPr id="2" name="Пряма сполучна лінія 1"/>
        <cdr:cNvCxnSpPr/>
      </cdr:nvCxnSpPr>
      <cdr:spPr>
        <a:xfrm xmlns:a="http://schemas.openxmlformats.org/drawingml/2006/main" flipV="1">
          <a:off x="1736315" y="119269"/>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0.73314</cdr:x>
      <cdr:y>0.05829</cdr:y>
    </cdr:from>
    <cdr:to>
      <cdr:x>0.73314</cdr:x>
      <cdr:y>0.62264</cdr:y>
    </cdr:to>
    <cdr:cxnSp macro="">
      <cdr:nvCxnSpPr>
        <cdr:cNvPr id="3" name="Пряма сполучна лінія 2"/>
        <cdr:cNvCxnSpPr/>
      </cdr:nvCxnSpPr>
      <cdr:spPr>
        <a:xfrm xmlns:a="http://schemas.openxmlformats.org/drawingml/2006/main" flipV="1">
          <a:off x="2458072" y="130142"/>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0.30734</cdr:x>
      <cdr:y>0.05638</cdr:y>
    </cdr:from>
    <cdr:to>
      <cdr:x>0.30734</cdr:x>
      <cdr:y>0.62073</cdr:y>
    </cdr:to>
    <cdr:cxnSp macro="">
      <cdr:nvCxnSpPr>
        <cdr:cNvPr id="4" name="Пряма сполучна лінія 3"/>
        <cdr:cNvCxnSpPr/>
      </cdr:nvCxnSpPr>
      <cdr:spPr>
        <a:xfrm xmlns:a="http://schemas.openxmlformats.org/drawingml/2006/main" flipV="1">
          <a:off x="1030450" y="125877"/>
          <a:ext cx="0" cy="126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2.xml><?xml version="1.0" encoding="utf-8"?>
<xdr:wsDr xmlns:xdr="http://schemas.openxmlformats.org/drawingml/2006/spreadsheetDrawing" xmlns:a="http://schemas.openxmlformats.org/drawingml/2006/main">
  <xdr:twoCellAnchor>
    <xdr:from>
      <xdr:col>1</xdr:col>
      <xdr:colOff>261145</xdr:colOff>
      <xdr:row>5</xdr:row>
      <xdr:rowOff>35079</xdr:rowOff>
    </xdr:from>
    <xdr:to>
      <xdr:col>6</xdr:col>
      <xdr:colOff>322956</xdr:colOff>
      <xdr:row>16</xdr:row>
      <xdr:rowOff>6068</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311426</xdr:colOff>
      <xdr:row>16</xdr:row>
      <xdr:rowOff>19878</xdr:rowOff>
    </xdr:from>
    <xdr:to>
      <xdr:col>6</xdr:col>
      <xdr:colOff>373237</xdr:colOff>
      <xdr:row>26</xdr:row>
      <xdr:rowOff>176398</xdr:rowOff>
    </xdr:to>
    <xdr:graphicFrame macro="">
      <xdr:nvGraphicFramePr>
        <xdr:cNvPr id="5"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0.74993</cdr:x>
      <cdr:y>0.03932</cdr:y>
    </cdr:from>
    <cdr:to>
      <cdr:x>0.74993</cdr:x>
      <cdr:y>0.70141</cdr:y>
    </cdr:to>
    <cdr:cxnSp macro="">
      <cdr:nvCxnSpPr>
        <cdr:cNvPr id="2" name="Пряма сполучна лінія 1"/>
        <cdr:cNvCxnSpPr/>
      </cdr:nvCxnSpPr>
      <cdr:spPr>
        <a:xfrm xmlns:a="http://schemas.openxmlformats.org/drawingml/2006/main" flipV="1">
          <a:off x="2332141" y="79105"/>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0.52846</cdr:x>
      <cdr:y>0.04571</cdr:y>
    </cdr:from>
    <cdr:to>
      <cdr:x>0.52846</cdr:x>
      <cdr:y>0.7078</cdr:y>
    </cdr:to>
    <cdr:cxnSp macro="">
      <cdr:nvCxnSpPr>
        <cdr:cNvPr id="5" name="Пряма сполучна лінія 4"/>
        <cdr:cNvCxnSpPr/>
      </cdr:nvCxnSpPr>
      <cdr:spPr>
        <a:xfrm xmlns:a="http://schemas.openxmlformats.org/drawingml/2006/main" flipH="1" flipV="1">
          <a:off x="1643411" y="91960"/>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0.30368</cdr:x>
      <cdr:y>0.04081</cdr:y>
    </cdr:from>
    <cdr:to>
      <cdr:x>0.30368</cdr:x>
      <cdr:y>0.7029</cdr:y>
    </cdr:to>
    <cdr:cxnSp macro="">
      <cdr:nvCxnSpPr>
        <cdr:cNvPr id="4" name="Пряма сполучна лінія 3"/>
        <cdr:cNvCxnSpPr/>
      </cdr:nvCxnSpPr>
      <cdr:spPr>
        <a:xfrm xmlns:a="http://schemas.openxmlformats.org/drawingml/2006/main" flipH="1" flipV="1">
          <a:off x="944387" y="82103"/>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4.xml><?xml version="1.0" encoding="utf-8"?>
<c:userShapes xmlns:c="http://schemas.openxmlformats.org/drawingml/2006/chart">
  <cdr:relSizeAnchor xmlns:cdr="http://schemas.openxmlformats.org/drawingml/2006/chartDrawing">
    <cdr:from>
      <cdr:x>0.74993</cdr:x>
      <cdr:y>0.03932</cdr:y>
    </cdr:from>
    <cdr:to>
      <cdr:x>0.74993</cdr:x>
      <cdr:y>0.70141</cdr:y>
    </cdr:to>
    <cdr:cxnSp macro="">
      <cdr:nvCxnSpPr>
        <cdr:cNvPr id="2" name="Пряма сполучна лінія 1"/>
        <cdr:cNvCxnSpPr/>
      </cdr:nvCxnSpPr>
      <cdr:spPr>
        <a:xfrm xmlns:a="http://schemas.openxmlformats.org/drawingml/2006/main" flipV="1">
          <a:off x="2332141" y="79105"/>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0.52846</cdr:x>
      <cdr:y>0.04571</cdr:y>
    </cdr:from>
    <cdr:to>
      <cdr:x>0.52846</cdr:x>
      <cdr:y>0.7078</cdr:y>
    </cdr:to>
    <cdr:cxnSp macro="">
      <cdr:nvCxnSpPr>
        <cdr:cNvPr id="5" name="Пряма сполучна лінія 4"/>
        <cdr:cNvCxnSpPr/>
      </cdr:nvCxnSpPr>
      <cdr:spPr>
        <a:xfrm xmlns:a="http://schemas.openxmlformats.org/drawingml/2006/main" flipH="1" flipV="1">
          <a:off x="1643411" y="91960"/>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0.30368</cdr:x>
      <cdr:y>0.04081</cdr:y>
    </cdr:from>
    <cdr:to>
      <cdr:x>0.30368</cdr:x>
      <cdr:y>0.7029</cdr:y>
    </cdr:to>
    <cdr:cxnSp macro="">
      <cdr:nvCxnSpPr>
        <cdr:cNvPr id="4" name="Пряма сполучна лінія 3"/>
        <cdr:cNvCxnSpPr/>
      </cdr:nvCxnSpPr>
      <cdr:spPr>
        <a:xfrm xmlns:a="http://schemas.openxmlformats.org/drawingml/2006/main" flipH="1" flipV="1">
          <a:off x="944387" y="82103"/>
          <a:ext cx="0" cy="1332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xdr:col>
      <xdr:colOff>129540</xdr:colOff>
      <xdr:row>6</xdr:row>
      <xdr:rowOff>38100</xdr:rowOff>
    </xdr:from>
    <xdr:to>
      <xdr:col>6</xdr:col>
      <xdr:colOff>118258</xdr:colOff>
      <xdr:row>18</xdr:row>
      <xdr:rowOff>48260</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18</xdr:row>
      <xdr:rowOff>152400</xdr:rowOff>
    </xdr:from>
    <xdr:to>
      <xdr:col>6</xdr:col>
      <xdr:colOff>148738</xdr:colOff>
      <xdr:row>31</xdr:row>
      <xdr:rowOff>114300</xdr:rowOff>
    </xdr:to>
    <xdr:graphicFrame macro="">
      <xdr:nvGraphicFramePr>
        <xdr:cNvPr id="3"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18</xdr:row>
      <xdr:rowOff>95250</xdr:rowOff>
    </xdr:from>
    <xdr:to>
      <xdr:col>4</xdr:col>
      <xdr:colOff>294227</xdr:colOff>
      <xdr:row>30</xdr:row>
      <xdr:rowOff>122464</xdr:rowOff>
    </xdr:to>
    <xdr:graphicFrame macro="">
      <xdr:nvGraphicFramePr>
        <xdr:cNvPr id="3" name="Діаграма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276436</xdr:colOff>
      <xdr:row>6</xdr:row>
      <xdr:rowOff>141604</xdr:rowOff>
    </xdr:from>
    <xdr:to>
      <xdr:col>5</xdr:col>
      <xdr:colOff>212936</xdr:colOff>
      <xdr:row>21</xdr:row>
      <xdr:rowOff>1904</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20</xdr:row>
      <xdr:rowOff>143934</xdr:rowOff>
    </xdr:from>
    <xdr:to>
      <xdr:col>5</xdr:col>
      <xdr:colOff>241300</xdr:colOff>
      <xdr:row>34</xdr:row>
      <xdr:rowOff>156634</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0.67131</cdr:x>
      <cdr:y>0.04154</cdr:y>
    </cdr:from>
    <cdr:to>
      <cdr:x>0.67131</cdr:x>
      <cdr:y>0.61469</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050028" y="101243"/>
          <a:ext cx="0" cy="139690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0.29241</cdr:x>
      <cdr:y>0.04061</cdr:y>
    </cdr:from>
    <cdr:to>
      <cdr:x>0.29241</cdr:x>
      <cdr:y>0.61376</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892954" y="98977"/>
          <a:ext cx="0" cy="139690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cdr:x>
      <cdr:y>0.04399</cdr:y>
    </cdr:from>
    <cdr:to>
      <cdr:x>0.48</cdr:x>
      <cdr:y>0.61714</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465811" y="107214"/>
          <a:ext cx="0" cy="139690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FS/Banking_Report/%2316_2020/xls/%251_%2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34"/>
  <sheetViews>
    <sheetView tabSelected="1" zoomScale="120" zoomScaleNormal="120" workbookViewId="0"/>
  </sheetViews>
  <sheetFormatPr defaultRowHeight="14.4" x14ac:dyDescent="0.3"/>
  <cols>
    <col min="1" max="1" width="8.6640625" style="1"/>
    <col min="2" max="2" width="75.44140625" style="1" bestFit="1" customWidth="1"/>
    <col min="3" max="3" width="75.5546875" style="1" bestFit="1" customWidth="1"/>
  </cols>
  <sheetData>
    <row r="1" spans="1:3" x14ac:dyDescent="0.3">
      <c r="B1" s="2" t="s">
        <v>0</v>
      </c>
      <c r="C1" s="2" t="s">
        <v>1</v>
      </c>
    </row>
    <row r="2" spans="1:3" x14ac:dyDescent="0.3">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3">
      <c r="A3" s="3">
        <v>2</v>
      </c>
      <c r="B3" s="4" t="str">
        <f t="shared" ref="B3:B33" ca="1" si="0">INDIRECT(CONCATENATE("'",A3,"'!B1"))</f>
        <v>Кількість надавачів фінансових послуг</v>
      </c>
      <c r="C3" s="4" t="str">
        <f t="shared" ref="C3:C33" ca="1" si="1">INDIRECT(CONCATENATE("'",A3,"'!B2"))</f>
        <v>Number of financial service providers</v>
      </c>
    </row>
    <row r="4" spans="1:3" x14ac:dyDescent="0.3">
      <c r="A4" s="3">
        <v>3</v>
      </c>
      <c r="B4" s="4" t="str">
        <f t="shared" ref="B4:B25" ca="1" si="2">INDIRECT(CONCATENATE("'",A4,"'!B1"))</f>
        <v>Стан подання звітності за IV квартал 2021 року, частка від кількості установ, що внесені до Реєстру</v>
      </c>
      <c r="C4" s="4" t="str">
        <f t="shared" ref="C4:C25" ca="1" si="3">INDIRECT(CONCATENATE("'",A4,"'!B2"))</f>
        <v>Reports submitted for Q4 2021, percentage of total number of institutions in the Register</v>
      </c>
    </row>
    <row r="5" spans="1:3" x14ac:dyDescent="0.3">
      <c r="A5" s="3">
        <v>4</v>
      </c>
      <c r="B5" s="4" t="str">
        <f t="shared" ca="1" si="2"/>
        <v>Стан подання звітності за IV квартал 2021 року, частка від обсягу активів установ у ІІІ кварталі</v>
      </c>
      <c r="C5" s="4" t="str">
        <f t="shared" ca="1" si="3"/>
        <v>Reports submitted for Q4 2021, percentage of institutions’ total assets in Q3</v>
      </c>
    </row>
    <row r="6" spans="1:3" x14ac:dyDescent="0.3">
      <c r="A6" s="3">
        <v>5</v>
      </c>
      <c r="B6" s="4" t="str">
        <f t="shared" ca="1" si="2"/>
        <v>Обсяг активів страховиків та їхня кількість, млрд грн</v>
      </c>
      <c r="C6" s="4" t="str">
        <f t="shared" ca="1" si="3"/>
        <v>Number of insurers and their assets, UAH billions</v>
      </c>
    </row>
    <row r="7" spans="1:3" x14ac:dyDescent="0.3">
      <c r="A7" s="3">
        <v>6</v>
      </c>
      <c r="B7" s="4" t="str">
        <f t="shared" ca="1" si="2"/>
        <v>Структура активів та пасивів life- та non-life-страховиків на 01.01.2022</v>
      </c>
      <c r="C7" s="4" t="str">
        <f t="shared" ca="1" si="3"/>
        <v>Assets, equity, and liabilities of life- and non-life insurers as of 1 January 2022</v>
      </c>
    </row>
    <row r="8" spans="1:3" x14ac:dyDescent="0.3">
      <c r="A8" s="3">
        <v>7</v>
      </c>
      <c r="B8" s="4" t="str">
        <f t="shared" ca="1" si="2"/>
        <v>Структура прийнятних активів на покриття резервів non-life-страховиків, млрд грн</v>
      </c>
      <c r="C8" s="4" t="str">
        <f t="shared" ca="1" si="3"/>
        <v>Structure of assets eligible to cover provisions of non-life insurers, UAH billions</v>
      </c>
    </row>
    <row r="9" spans="1:3" x14ac:dyDescent="0.3">
      <c r="A9" s="3">
        <v>8</v>
      </c>
      <c r="B9" s="4" t="str">
        <f t="shared" ca="1" si="2"/>
        <v>Премії та рівень виплат у розрізі видів страхування, млрд грн</v>
      </c>
      <c r="C9" s="4" t="str">
        <f t="shared" ca="1" si="3"/>
        <v>Premiums and ratio of claims paid* by type of insurance, UAH billions</v>
      </c>
    </row>
    <row r="10" spans="1:3" x14ac:dyDescent="0.3">
      <c r="A10" s="3">
        <v>9</v>
      </c>
      <c r="B10" s="4" t="str">
        <f t="shared" ca="1" si="2"/>
        <v>Премії, належні перестраховикам, та рівень виплат, млрд грн</v>
      </c>
      <c r="C10" s="4" t="str">
        <f t="shared" ca="1" si="3"/>
        <v>Premiums ceded to reinsurers and ratio of claims paid*, UAH billions</v>
      </c>
    </row>
    <row r="11" spans="1:3" x14ac:dyDescent="0.3">
      <c r="A11" s="3">
        <v>10</v>
      </c>
      <c r="B11" s="4" t="str">
        <f t="shared" ca="1" si="2"/>
        <v>Страхові премії та виплати за найпоширенішими видами страхування у 2021 році, млрд грн</v>
      </c>
      <c r="C11" s="4" t="str">
        <f t="shared" ca="1" si="3"/>
        <v>Breakdown of insurance premiums and claim payments by most popular types of insurance in 2021, UAH billions</v>
      </c>
    </row>
    <row r="12" spans="1:3" x14ac:dyDescent="0.3">
      <c r="A12" s="3">
        <v>11</v>
      </c>
      <c r="B12" s="4" t="str">
        <f t="shared" ca="1" si="2"/>
        <v>Чисті страхові премії за типами страхування, І кв. 2018 = 100%</v>
      </c>
      <c r="C12" s="4" t="str">
        <f t="shared" ca="1" si="3"/>
        <v>Net insurance premiums by types of insurance, Q1 2018 = 100%</v>
      </c>
    </row>
    <row r="13" spans="1:3" x14ac:dyDescent="0.3">
      <c r="A13" s="3">
        <v>12</v>
      </c>
      <c r="B13" s="4" t="str">
        <f t="shared" ca="1" si="2"/>
        <v>Премії ризикового страхування у розрізі типів страхувальників, І кв. 2018 = 100%</v>
      </c>
      <c r="C13" s="4" t="str">
        <f t="shared" ca="1" si="3"/>
        <v>Non-life insurance premiums in terms of types of policyholders, Q1 2018 = 100%</v>
      </c>
    </row>
    <row r="14" spans="1:3" x14ac:dyDescent="0.3">
      <c r="A14" s="3">
        <v>13</v>
      </c>
      <c r="B14" s="4" t="str">
        <f t="shared" ca="1" si="2"/>
        <v>Коефіцієнти резервування добровільного non-life страхування.</v>
      </c>
      <c r="C14" s="4" t="str">
        <f t="shared" ca="1" si="3"/>
        <v>Provisioning rate of voluntary non-life insurance</v>
      </c>
    </row>
    <row r="15" spans="1:3" x14ac:dyDescent="0.3">
      <c r="A15" s="3">
        <v>14</v>
      </c>
      <c r="B15" s="4" t="str">
        <f t="shared" ca="1" si="2"/>
        <v>Коефіцієнти резервування обов'язкового non-life страхування.</v>
      </c>
      <c r="C15" s="4" t="str">
        <f t="shared" ca="1" si="3"/>
        <v>Provisioning rate of mandatory non-life insurance</v>
      </c>
    </row>
    <row r="16" spans="1:3" x14ac:dyDescent="0.3">
      <c r="A16" s="3">
        <v>15</v>
      </c>
      <c r="B16" s="4" t="str">
        <f t="shared" ca="1" si="2"/>
        <v xml:space="preserve">Частка премій з обов’язкового страхування та показники збитковості (loss ratio) non-life страхування </v>
      </c>
      <c r="C16" s="4" t="str">
        <f t="shared" ca="1" si="3"/>
        <v>Share of mandatory insurance premiums and loss ratio of non-life insurance</v>
      </c>
    </row>
    <row r="17" spans="1:3" x14ac:dyDescent="0.3">
      <c r="A17" s="3">
        <v>16</v>
      </c>
      <c r="B17" s="4" t="str">
        <f t="shared" ca="1" si="2"/>
        <v>Коефіцієнти збитковості (loss ratio) окремих видів страхування у 2021 р.</v>
      </c>
      <c r="C17" s="4" t="str">
        <f t="shared" ca="1" si="3"/>
        <v>Loss ratio for certain types of insurance</v>
      </c>
    </row>
    <row r="18" spans="1:3" x14ac:dyDescent="0.3">
      <c r="A18" s="3">
        <v>17</v>
      </c>
      <c r="B18" s="4" t="str">
        <f t="shared" ca="1" si="2"/>
        <v>Фінансовий результат наростаючим підсумком і показники операційної діяльності non-life-страховиків, млрд грн</v>
      </c>
      <c r="C18" s="4" t="str">
        <f t="shared" ca="1" si="3"/>
        <v>Cumulative profit or loss and operating performance indicators of non-life insurers, UAH billions</v>
      </c>
    </row>
    <row r="19" spans="1:3" x14ac:dyDescent="0.3">
      <c r="A19" s="3">
        <v>18</v>
      </c>
      <c r="B19" s="4" t="str">
        <f t="shared" ca="1" si="2"/>
        <v>Фінансовий результат ризикових страховиків наростаючим підсумком, млрд грн</v>
      </c>
      <c r="C19" s="4" t="str">
        <f t="shared" ca="1" si="3"/>
        <v>Financial performance of non-life insurers on a cumulative basis, UAH billions</v>
      </c>
    </row>
    <row r="20" spans="1:3" x14ac:dyDescent="0.3">
      <c r="A20" s="3">
        <v>19</v>
      </c>
      <c r="B20" s="4" t="str">
        <f t="shared" ca="1" si="2"/>
        <v>Фінансовий результат life-страховиків наростаючим підсумком, млрд грн</v>
      </c>
      <c r="C20" s="4" t="str">
        <f t="shared" ca="1" si="3"/>
        <v>Financial performance of life insurers on a cumulative basis, UAH billions</v>
      </c>
    </row>
    <row r="21" spans="1:3" x14ac:dyDescent="0.3">
      <c r="A21" s="3">
        <v>20</v>
      </c>
      <c r="B21" s="4" t="str">
        <f t="shared" ca="1" si="2"/>
        <v>Розподіл кількості й активів страховиків* за співвідношенням прийнятних активів та нормативного запасу платоспроможності на 01.01.2022</v>
      </c>
      <c r="C21" s="4" t="str">
        <f t="shared" ca="1" si="3"/>
        <v>Distribution of number and assets of insurers by ratio of eligible assets to required solvency margin, as of 1 January 2022</v>
      </c>
    </row>
    <row r="22" spans="1:3" x14ac:dyDescent="0.3">
      <c r="A22" s="3">
        <v>21</v>
      </c>
      <c r="B22" s="4" t="str">
        <f t="shared" ca="1" si="2"/>
        <v>Загальні активи кредитних спілок (КС) та частка членів кредитних спілок, що отримали кредити, млрд грн</v>
      </c>
      <c r="C22" s="4" t="str">
        <f t="shared" ca="1" si="3"/>
        <v>Total assets of credit unions (CU) and share of credit union members who took out loans, UAH billions</v>
      </c>
    </row>
    <row r="23" spans="1:3" x14ac:dyDescent="0.3">
      <c r="A23" s="3">
        <v>22</v>
      </c>
      <c r="B23" s="4" t="str">
        <f t="shared" ca="1" si="2"/>
        <v>Структура основної суми заборгованості за кредитами членів кредитних спілок, млрд грн</v>
      </c>
      <c r="C23" s="4" t="str">
        <f t="shared" ca="1" si="3"/>
        <v>Structure of the principal amount of the share of СU members debt on loans, UAH billions</v>
      </c>
    </row>
    <row r="24" spans="1:3" x14ac:dyDescent="0.3">
      <c r="A24" s="3">
        <v>23</v>
      </c>
      <c r="B24" s="4" t="str">
        <f t="shared" ca="1" si="2"/>
        <v>Середні процентні ставки за непогашеними кредитами та депозитами членів КС</v>
      </c>
      <c r="C24" s="4" t="str">
        <f t="shared" ca="1" si="3"/>
        <v>Average interest rates on outstanding loans and deposits of CU members</v>
      </c>
    </row>
    <row r="25" spans="1:3" x14ac:dyDescent="0.3">
      <c r="A25" s="3">
        <v>24</v>
      </c>
      <c r="B25" s="4" t="str">
        <f t="shared" ca="1" si="2"/>
        <v>Структура джерел фондування кредитних спілок</v>
      </c>
      <c r="C25" s="4" t="str">
        <f t="shared" ca="1" si="3"/>
        <v>Composition of funding sources of credit unions</v>
      </c>
    </row>
    <row r="26" spans="1:3" x14ac:dyDescent="0.3">
      <c r="A26" s="3">
        <v>25</v>
      </c>
      <c r="B26" s="4" t="str">
        <f t="shared" ca="1" si="0"/>
        <v>Операційна ефективність діяльності кредитних спілок (наростаючим підсумком)</v>
      </c>
      <c r="C26" s="4" t="str">
        <f t="shared" ca="1" si="1"/>
        <v>Operational efficiency of credit unions on cumulative basis</v>
      </c>
    </row>
    <row r="27" spans="1:3" x14ac:dyDescent="0.3">
      <c r="A27" s="3">
        <v>26</v>
      </c>
      <c r="B27" s="4" t="str">
        <f t="shared" ca="1" si="0"/>
        <v>Розподіл достатності основного капіталу кредитних спілок на 01.01.2022</v>
      </c>
      <c r="C27" s="4" t="str">
        <f t="shared" ca="1" si="1"/>
        <v>Distribution by core capital adequacy as of 1 January 2022</v>
      </c>
    </row>
    <row r="28" spans="1:3" x14ac:dyDescent="0.3">
      <c r="A28" s="3">
        <v>27</v>
      </c>
      <c r="B28" s="4" t="str">
        <f t="shared" ca="1" si="0"/>
        <v>Активи фінансових компаній, млрд грн</v>
      </c>
      <c r="C28" s="4" t="str">
        <f t="shared" ca="1" si="1"/>
        <v>Finance companies’ assets, UAH billions</v>
      </c>
    </row>
    <row r="29" spans="1:3" x14ac:dyDescent="0.3">
      <c r="A29" s="3">
        <v>28</v>
      </c>
      <c r="B29" s="4" t="str">
        <f t="shared" ca="1" si="0"/>
        <v>Активи ломбардів, млрд грн</v>
      </c>
      <c r="C29" s="4" t="str">
        <f t="shared" ca="1" si="1"/>
        <v>Pawnshop’s assets, UAH billions</v>
      </c>
    </row>
    <row r="30" spans="1:3" x14ac:dyDescent="0.3">
      <c r="A30" s="3">
        <v>29</v>
      </c>
      <c r="B30" s="4" t="str">
        <f t="shared" ca="1" si="0"/>
        <v>Обсяги наданих протягом кварталу кредитів фінансовими компаніями, млрд грн</v>
      </c>
      <c r="C30" s="4" t="str">
        <f t="shared" ca="1" si="1"/>
        <v>Lending by finance companies during quarter, UAH billions</v>
      </c>
    </row>
    <row r="31" spans="1:3" x14ac:dyDescent="0.3">
      <c r="A31" s="3">
        <v>30</v>
      </c>
      <c r="B31" s="4" t="str">
        <f t="shared" ca="1" si="0"/>
        <v>Обсяг наданих протягом кварталу кредитів ломбардами, млрд грн</v>
      </c>
      <c r="C31" s="4" t="str">
        <f t="shared" ca="1" si="1"/>
        <v>Amount of loans issued by pawnshops during the quarter, UAH billions</v>
      </c>
    </row>
    <row r="32" spans="1:3" x14ac:dyDescent="0.3">
      <c r="A32" s="3">
        <v>31</v>
      </c>
      <c r="B32" s="4" t="str">
        <f t="shared" ca="1" si="0"/>
        <v>Фінансовий результат фінансових компаній наростаючим підсумком, млрд грн</v>
      </c>
      <c r="C32" s="4" t="str">
        <f t="shared" ca="1" si="1"/>
        <v>Financial performance of finance companies on cumulative basis, UAH billions</v>
      </c>
    </row>
    <row r="33" spans="1:3" x14ac:dyDescent="0.3">
      <c r="A33" s="3">
        <v>32</v>
      </c>
      <c r="B33" s="4" t="str">
        <f t="shared" ca="1" si="0"/>
        <v>Фінансовий результат ломбардів наростаючим підсумком, млн грн</v>
      </c>
      <c r="C33" s="4" t="str">
        <f t="shared" ca="1" si="1"/>
        <v xml:space="preserve">Financial performance of pawnshops on cumulative basis, UAH millions </v>
      </c>
    </row>
    <row r="34" spans="1:3" x14ac:dyDescent="0.3">
      <c r="A34" s="341" t="s">
        <v>291</v>
      </c>
      <c r="B34" s="1" t="s">
        <v>290</v>
      </c>
      <c r="C34" s="1" t="s">
        <v>289</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29" location="'28'!A1" display="'28'!A1"/>
    <hyperlink ref="A31" location="'30'!A1" display="'30'!A1"/>
    <hyperlink ref="A33" location="'32'!A1" display="'3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34" location="Abbreviations!A1" display="ABR"/>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AJ35"/>
  <sheetViews>
    <sheetView showGridLines="0" zoomScale="120" zoomScaleNormal="120" workbookViewId="0"/>
  </sheetViews>
  <sheetFormatPr defaultColWidth="9.109375" defaultRowHeight="13.2" x14ac:dyDescent="0.25"/>
  <cols>
    <col min="1" max="1" width="8" style="234" bestFit="1" customWidth="1"/>
    <col min="2" max="8" width="9.109375" style="234"/>
    <col min="9" max="9" width="20" style="234" customWidth="1"/>
    <col min="10" max="10" width="18" style="234" customWidth="1"/>
    <col min="11" max="25" width="5.88671875" style="235" customWidth="1"/>
    <col min="26" max="26" width="6.33203125" style="234" customWidth="1"/>
    <col min="27" max="27" width="12" style="234" bestFit="1" customWidth="1"/>
    <col min="28" max="16384" width="9.109375" style="234"/>
  </cols>
  <sheetData>
    <row r="1" spans="1:36" x14ac:dyDescent="0.25">
      <c r="A1" s="5" t="s">
        <v>2</v>
      </c>
      <c r="B1" s="17" t="s">
        <v>178</v>
      </c>
      <c r="C1" s="5"/>
      <c r="D1" s="5"/>
      <c r="E1" s="5"/>
      <c r="F1" s="5"/>
      <c r="G1" s="5"/>
      <c r="H1" s="5"/>
      <c r="I1" s="328" t="s">
        <v>4</v>
      </c>
      <c r="J1" s="249"/>
    </row>
    <row r="2" spans="1:36" x14ac:dyDescent="0.25">
      <c r="A2" s="5" t="s">
        <v>5</v>
      </c>
      <c r="B2" s="17" t="s">
        <v>184</v>
      </c>
      <c r="C2" s="5"/>
      <c r="D2" s="5"/>
      <c r="E2" s="5"/>
      <c r="F2" s="5"/>
      <c r="G2" s="5"/>
      <c r="H2" s="5"/>
      <c r="I2" s="5"/>
      <c r="J2" s="313"/>
      <c r="K2" s="319"/>
      <c r="Y2" s="236"/>
      <c r="Z2" s="237"/>
      <c r="AA2" s="237"/>
    </row>
    <row r="3" spans="1:36" x14ac:dyDescent="0.25">
      <c r="A3" s="6" t="s">
        <v>6</v>
      </c>
      <c r="B3" s="6" t="s">
        <v>7</v>
      </c>
      <c r="C3" s="6"/>
      <c r="D3" s="6"/>
      <c r="E3" s="6"/>
      <c r="F3" s="6"/>
      <c r="G3" s="6"/>
      <c r="H3" s="6"/>
      <c r="I3" s="6"/>
      <c r="J3" s="313"/>
      <c r="K3" s="319"/>
      <c r="U3" s="238"/>
      <c r="V3" s="238"/>
      <c r="W3" s="238"/>
      <c r="X3" s="238"/>
      <c r="Y3" s="238"/>
      <c r="Z3" s="239"/>
      <c r="AA3" s="239"/>
      <c r="AB3" s="237"/>
      <c r="AC3" s="237"/>
      <c r="AD3" s="237"/>
    </row>
    <row r="4" spans="1:36" x14ac:dyDescent="0.25">
      <c r="A4" s="6" t="s">
        <v>8</v>
      </c>
      <c r="B4" s="6" t="s">
        <v>9</v>
      </c>
      <c r="C4" s="6"/>
      <c r="D4" s="6"/>
      <c r="E4" s="6"/>
      <c r="F4" s="6"/>
      <c r="G4" s="6"/>
      <c r="H4" s="6"/>
      <c r="I4" s="6"/>
      <c r="J4" s="313"/>
      <c r="K4" s="319"/>
      <c r="U4" s="240">
        <v>42740.467960000002</v>
      </c>
      <c r="V4" s="240">
        <v>1290396.3078999999</v>
      </c>
      <c r="W4" s="240">
        <v>484539.73038999998</v>
      </c>
      <c r="X4" s="240">
        <f>(U4+V4+W4)-AA4</f>
        <v>801398.7745399999</v>
      </c>
      <c r="Y4" s="238" t="s">
        <v>130</v>
      </c>
      <c r="Z4" s="239"/>
      <c r="AA4" s="241">
        <v>1016277.73171</v>
      </c>
      <c r="AB4" s="237"/>
      <c r="AC4" s="237"/>
      <c r="AD4" s="237"/>
    </row>
    <row r="5" spans="1:36" ht="14.4" x14ac:dyDescent="0.3">
      <c r="A5" s="7" t="s">
        <v>10</v>
      </c>
      <c r="B5" s="7"/>
      <c r="C5" s="7"/>
      <c r="D5" s="7"/>
      <c r="E5" s="7"/>
      <c r="F5" s="7"/>
      <c r="G5" s="7"/>
      <c r="H5" s="7"/>
      <c r="I5" s="7"/>
      <c r="J5" s="203"/>
      <c r="K5" s="319"/>
      <c r="U5" s="240">
        <v>99829.102620000005</v>
      </c>
      <c r="V5" s="240">
        <v>1816042.3915500001</v>
      </c>
      <c r="W5" s="240">
        <v>831128.28272999998</v>
      </c>
      <c r="X5" s="240">
        <f>U5+V5+W5</f>
        <v>2746999.7768999999</v>
      </c>
      <c r="Y5" s="238" t="s">
        <v>131</v>
      </c>
      <c r="Z5" s="239"/>
      <c r="AA5" s="239"/>
      <c r="AB5" s="237"/>
      <c r="AC5" s="237"/>
      <c r="AD5" s="237"/>
    </row>
    <row r="6" spans="1:36" ht="14.4" x14ac:dyDescent="0.3">
      <c r="A6" s="7" t="s">
        <v>11</v>
      </c>
      <c r="B6" s="7"/>
      <c r="C6" s="7"/>
      <c r="D6" s="7"/>
      <c r="E6" s="7"/>
      <c r="F6" s="7"/>
      <c r="G6" s="7"/>
      <c r="H6" s="7"/>
      <c r="I6" s="7"/>
      <c r="J6" s="203"/>
      <c r="K6" s="319"/>
      <c r="U6" s="240">
        <v>99829.102620000005</v>
      </c>
      <c r="V6" s="240">
        <v>5333249.2598599996</v>
      </c>
      <c r="W6" s="240">
        <v>1129501.59809</v>
      </c>
      <c r="X6" s="240">
        <f>U6+V6+W6</f>
        <v>6562579.9605700001</v>
      </c>
      <c r="Y6" s="238" t="s">
        <v>132</v>
      </c>
      <c r="Z6" s="239"/>
      <c r="AA6" s="239"/>
      <c r="AB6" s="237"/>
      <c r="AC6" s="237"/>
      <c r="AD6" s="237"/>
    </row>
    <row r="7" spans="1:36" ht="14.4" x14ac:dyDescent="0.3">
      <c r="A7" s="7"/>
      <c r="B7" s="7"/>
      <c r="C7" s="7"/>
      <c r="D7" s="7"/>
      <c r="E7" s="7"/>
      <c r="F7" s="7"/>
      <c r="G7" s="7"/>
      <c r="H7" s="7"/>
      <c r="I7" s="7"/>
      <c r="J7" s="203"/>
      <c r="K7" s="319"/>
      <c r="U7" s="240"/>
      <c r="V7" s="240"/>
      <c r="W7" s="240"/>
      <c r="X7" s="240"/>
      <c r="Y7" s="238"/>
      <c r="Z7" s="239"/>
      <c r="AA7" s="239"/>
      <c r="AB7" s="237"/>
      <c r="AC7" s="237"/>
      <c r="AD7" s="237"/>
    </row>
    <row r="8" spans="1:36" ht="14.4" x14ac:dyDescent="0.3">
      <c r="A8" s="7"/>
      <c r="B8" s="7"/>
      <c r="C8" s="7"/>
      <c r="D8" s="7"/>
      <c r="E8" s="7"/>
      <c r="F8" s="7"/>
      <c r="G8" s="7"/>
      <c r="H8" s="7"/>
      <c r="I8" s="7"/>
      <c r="J8" s="203"/>
      <c r="K8" s="319"/>
      <c r="U8" s="240"/>
      <c r="V8" s="240"/>
      <c r="W8" s="240"/>
      <c r="X8" s="240"/>
      <c r="Y8" s="238"/>
      <c r="Z8" s="239"/>
      <c r="AA8" s="237"/>
      <c r="AB8" s="237"/>
      <c r="AC8" s="237"/>
      <c r="AD8" s="237"/>
      <c r="AE8" s="237"/>
      <c r="AF8" s="237"/>
      <c r="AG8" s="237"/>
      <c r="AH8" s="237"/>
      <c r="AI8" s="237"/>
      <c r="AJ8" s="237"/>
    </row>
    <row r="9" spans="1:36" x14ac:dyDescent="0.25">
      <c r="U9" s="240"/>
      <c r="V9" s="240"/>
      <c r="W9" s="240"/>
      <c r="X9" s="240">
        <f>X6-X5</f>
        <v>3815580.1836700002</v>
      </c>
      <c r="Y9" s="242" t="s">
        <v>133</v>
      </c>
      <c r="Z9" s="239"/>
      <c r="AA9" s="237"/>
      <c r="AB9" s="237"/>
      <c r="AC9" s="237"/>
      <c r="AD9" s="237"/>
      <c r="AE9" s="237"/>
      <c r="AF9" s="237"/>
      <c r="AG9" s="237"/>
      <c r="AH9" s="237"/>
      <c r="AI9" s="237"/>
      <c r="AJ9" s="237"/>
    </row>
    <row r="10" spans="1:36" x14ac:dyDescent="0.25">
      <c r="I10" s="243"/>
      <c r="J10" s="243"/>
      <c r="K10" s="244"/>
      <c r="L10" s="244"/>
      <c r="M10" s="244"/>
      <c r="N10" s="244"/>
      <c r="O10" s="244"/>
      <c r="P10" s="244"/>
      <c r="Q10" s="244"/>
      <c r="R10" s="244"/>
      <c r="S10" s="244"/>
      <c r="T10" s="244"/>
      <c r="U10" s="245"/>
      <c r="V10" s="245"/>
      <c r="W10" s="245"/>
      <c r="X10" s="245"/>
      <c r="Y10" s="245"/>
      <c r="Z10" s="239"/>
      <c r="AA10" s="237"/>
      <c r="AB10" s="237"/>
      <c r="AC10" s="237"/>
      <c r="AD10" s="237"/>
      <c r="AE10" s="237"/>
      <c r="AF10" s="237"/>
      <c r="AG10" s="237"/>
      <c r="AH10" s="237"/>
      <c r="AI10" s="237"/>
      <c r="AJ10" s="237"/>
    </row>
    <row r="11" spans="1:36" x14ac:dyDescent="0.25">
      <c r="I11" s="243"/>
      <c r="J11" s="243"/>
      <c r="K11" s="18" t="s">
        <v>192</v>
      </c>
      <c r="L11" s="18" t="s">
        <v>228</v>
      </c>
      <c r="M11" s="18" t="s">
        <v>293</v>
      </c>
      <c r="N11" s="18" t="s">
        <v>31</v>
      </c>
      <c r="O11" s="18" t="s">
        <v>80</v>
      </c>
      <c r="P11" s="18" t="s">
        <v>32</v>
      </c>
      <c r="Q11" s="18" t="s">
        <v>81</v>
      </c>
      <c r="R11" s="18" t="s">
        <v>33</v>
      </c>
      <c r="S11" s="18" t="s">
        <v>82</v>
      </c>
      <c r="T11" s="18" t="s">
        <v>34</v>
      </c>
      <c r="U11" s="18" t="s">
        <v>41</v>
      </c>
      <c r="V11" s="18" t="s">
        <v>35</v>
      </c>
      <c r="W11" s="18" t="s">
        <v>188</v>
      </c>
      <c r="X11" s="18" t="s">
        <v>225</v>
      </c>
      <c r="Y11" s="18" t="s">
        <v>294</v>
      </c>
      <c r="Z11" s="18" t="s">
        <v>338</v>
      </c>
      <c r="AA11" s="237"/>
      <c r="AB11" s="237"/>
      <c r="AC11" s="237"/>
      <c r="AD11" s="237"/>
      <c r="AE11" s="237"/>
      <c r="AF11" s="237"/>
    </row>
    <row r="12" spans="1:36" x14ac:dyDescent="0.25">
      <c r="I12" s="243"/>
      <c r="J12" s="243"/>
      <c r="K12" s="18" t="s">
        <v>298</v>
      </c>
      <c r="L12" s="18" t="s">
        <v>229</v>
      </c>
      <c r="M12" s="18" t="s">
        <v>299</v>
      </c>
      <c r="N12" s="18" t="s">
        <v>36</v>
      </c>
      <c r="O12" s="18" t="s">
        <v>300</v>
      </c>
      <c r="P12" s="18" t="s">
        <v>37</v>
      </c>
      <c r="Q12" s="18" t="s">
        <v>296</v>
      </c>
      <c r="R12" s="18" t="s">
        <v>38</v>
      </c>
      <c r="S12" s="18" t="s">
        <v>301</v>
      </c>
      <c r="T12" s="18" t="s">
        <v>39</v>
      </c>
      <c r="U12" s="18" t="s">
        <v>190</v>
      </c>
      <c r="V12" s="18" t="s">
        <v>40</v>
      </c>
      <c r="W12" s="18" t="s">
        <v>302</v>
      </c>
      <c r="X12" s="18" t="s">
        <v>226</v>
      </c>
      <c r="Y12" s="18" t="s">
        <v>295</v>
      </c>
      <c r="Z12" s="18" t="s">
        <v>339</v>
      </c>
      <c r="AA12" s="237"/>
      <c r="AB12" s="237"/>
      <c r="AC12" s="237"/>
      <c r="AD12" s="237"/>
      <c r="AE12" s="237"/>
      <c r="AF12" s="237"/>
    </row>
    <row r="13" spans="1:36" x14ac:dyDescent="0.25">
      <c r="I13" s="243" t="s">
        <v>134</v>
      </c>
      <c r="J13" s="243" t="s">
        <v>135</v>
      </c>
      <c r="K13" s="263">
        <v>3.4994848850000002</v>
      </c>
      <c r="L13" s="263">
        <v>3.1863599149999997</v>
      </c>
      <c r="M13" s="263">
        <v>2.7752765899999989</v>
      </c>
      <c r="N13" s="263">
        <v>5.3662420900000001</v>
      </c>
      <c r="O13" s="263">
        <v>3.6581161100000004</v>
      </c>
      <c r="P13" s="263">
        <v>3.5027651900000012</v>
      </c>
      <c r="Q13" s="263">
        <v>3.2403927599999975</v>
      </c>
      <c r="R13" s="263">
        <v>1.4948882400000025</v>
      </c>
      <c r="S13" s="263">
        <v>1.8808835899999998</v>
      </c>
      <c r="T13" s="263">
        <v>0.42058615087000095</v>
      </c>
      <c r="U13" s="263">
        <v>1.3330713320099987</v>
      </c>
      <c r="V13" s="263">
        <v>1.2002044613200002</v>
      </c>
      <c r="W13" s="263">
        <v>1.1174572962299998</v>
      </c>
      <c r="X13" s="263">
        <v>0.81471466276000049</v>
      </c>
      <c r="Y13" s="263">
        <v>0.88534244922999916</v>
      </c>
      <c r="Z13" s="263">
        <v>0.86011692993999944</v>
      </c>
      <c r="AA13" s="237"/>
      <c r="AB13" s="237"/>
      <c r="AC13" s="237"/>
      <c r="AD13" s="237"/>
      <c r="AE13" s="237"/>
      <c r="AF13" s="237"/>
    </row>
    <row r="14" spans="1:36" x14ac:dyDescent="0.25">
      <c r="I14" s="243" t="s">
        <v>136</v>
      </c>
      <c r="J14" s="243" t="s">
        <v>137</v>
      </c>
      <c r="K14" s="263">
        <v>0.84953509999999999</v>
      </c>
      <c r="L14" s="263">
        <v>0.8289106599999998</v>
      </c>
      <c r="M14" s="263">
        <v>0.54958583999999999</v>
      </c>
      <c r="N14" s="263">
        <v>0.76578949000000085</v>
      </c>
      <c r="O14" s="263">
        <v>0.78534680000000001</v>
      </c>
      <c r="P14" s="263">
        <v>1.0403172699999998</v>
      </c>
      <c r="Q14" s="263">
        <v>0.69255252</v>
      </c>
      <c r="R14" s="263">
        <v>0.78002822000000016</v>
      </c>
      <c r="S14" s="263">
        <v>0.88418993999999995</v>
      </c>
      <c r="T14" s="263">
        <v>1.0448904104700001</v>
      </c>
      <c r="U14" s="263">
        <v>0.83996025131000018</v>
      </c>
      <c r="V14" s="263">
        <v>0.88357564362000018</v>
      </c>
      <c r="W14" s="263">
        <v>1.1689965292</v>
      </c>
      <c r="X14" s="263">
        <v>1.5596256432100002</v>
      </c>
      <c r="Y14" s="263">
        <v>1.1759579440800005</v>
      </c>
      <c r="Z14" s="263">
        <v>1.1102021955200001</v>
      </c>
      <c r="AA14" s="246"/>
      <c r="AB14" s="237"/>
      <c r="AC14" s="237"/>
      <c r="AD14" s="237"/>
      <c r="AE14" s="237"/>
      <c r="AF14" s="237"/>
    </row>
    <row r="15" spans="1:36" x14ac:dyDescent="0.25">
      <c r="I15" s="243"/>
      <c r="J15" s="243"/>
      <c r="K15" s="262"/>
      <c r="L15" s="262"/>
      <c r="M15" s="262"/>
      <c r="N15" s="262"/>
      <c r="O15" s="262"/>
      <c r="P15" s="262"/>
      <c r="Q15" s="262"/>
      <c r="R15" s="262"/>
      <c r="S15" s="262"/>
      <c r="T15" s="262"/>
      <c r="U15" s="262"/>
      <c r="V15" s="262"/>
      <c r="W15" s="262"/>
      <c r="X15" s="262"/>
      <c r="Y15" s="262"/>
      <c r="Z15" s="237"/>
      <c r="AB15" s="237"/>
      <c r="AC15" s="237"/>
      <c r="AD15" s="237"/>
      <c r="AE15" s="237"/>
      <c r="AF15" s="237"/>
    </row>
    <row r="16" spans="1:36" x14ac:dyDescent="0.25">
      <c r="I16" s="243" t="s">
        <v>406</v>
      </c>
      <c r="J16" s="243" t="s">
        <v>407</v>
      </c>
      <c r="K16" s="262">
        <v>7.5413103322506059E-2</v>
      </c>
      <c r="L16" s="262">
        <v>8.7271795432475069E-2</v>
      </c>
      <c r="M16" s="262">
        <v>9.5773683986957833E-2</v>
      </c>
      <c r="N16" s="262">
        <v>0.12808547336970005</v>
      </c>
      <c r="O16" s="262">
        <v>0.12208487143263028</v>
      </c>
      <c r="P16" s="262">
        <v>0.12380882488629839</v>
      </c>
      <c r="Q16" s="262">
        <v>0.1165999421648625</v>
      </c>
      <c r="R16" s="262">
        <v>0.19770509207545278</v>
      </c>
      <c r="S16" s="262">
        <v>0.22974064776555134</v>
      </c>
      <c r="T16" s="262">
        <v>0.27622724719921432</v>
      </c>
      <c r="U16" s="262">
        <v>0.34124864931431342</v>
      </c>
      <c r="V16" s="262">
        <v>0.39178497444001031</v>
      </c>
      <c r="W16" s="262">
        <v>0.43252344446587443</v>
      </c>
      <c r="X16" s="262">
        <v>0.44140386436276696</v>
      </c>
      <c r="Y16" s="262">
        <v>0.49715117922049262</v>
      </c>
      <c r="Z16" s="262">
        <v>0.425501025557941</v>
      </c>
      <c r="AA16" s="237"/>
      <c r="AB16" s="237"/>
      <c r="AC16" s="237"/>
      <c r="AD16" s="237"/>
      <c r="AE16" s="237"/>
      <c r="AF16" s="237"/>
      <c r="AG16" s="237"/>
      <c r="AH16" s="237"/>
      <c r="AI16" s="237"/>
      <c r="AJ16" s="237"/>
    </row>
    <row r="17" spans="2:36" x14ac:dyDescent="0.25">
      <c r="K17" s="247"/>
      <c r="L17" s="247"/>
      <c r="M17" s="247"/>
      <c r="N17" s="247"/>
      <c r="O17" s="247"/>
      <c r="P17" s="247"/>
      <c r="Q17" s="247"/>
      <c r="R17" s="247"/>
      <c r="S17" s="247"/>
      <c r="T17" s="247"/>
      <c r="U17" s="247"/>
      <c r="V17" s="320"/>
      <c r="W17" s="320"/>
      <c r="X17" s="236"/>
      <c r="Y17" s="345"/>
      <c r="Z17" s="248"/>
      <c r="AA17" s="237"/>
      <c r="AB17" s="237"/>
      <c r="AC17" s="237"/>
      <c r="AD17" s="237"/>
      <c r="AE17" s="237"/>
      <c r="AF17" s="237"/>
      <c r="AG17" s="237"/>
      <c r="AH17" s="237"/>
      <c r="AI17" s="237"/>
      <c r="AJ17" s="237"/>
    </row>
    <row r="18" spans="2:36" x14ac:dyDescent="0.25">
      <c r="F18" s="215"/>
      <c r="G18" s="215"/>
      <c r="H18" s="215"/>
      <c r="T18" s="367"/>
      <c r="U18" s="367"/>
      <c r="V18" s="367"/>
      <c r="W18" s="367"/>
      <c r="X18" s="367"/>
      <c r="Y18" s="367"/>
      <c r="Z18" s="367"/>
      <c r="AA18" s="237"/>
      <c r="AB18" s="237"/>
      <c r="AC18" s="237"/>
      <c r="AD18" s="237"/>
      <c r="AE18" s="237"/>
      <c r="AF18" s="237"/>
      <c r="AG18" s="237"/>
      <c r="AH18" s="237"/>
      <c r="AI18" s="237"/>
      <c r="AJ18" s="237"/>
    </row>
    <row r="19" spans="2:36" x14ac:dyDescent="0.25">
      <c r="F19" s="215"/>
      <c r="G19" s="215"/>
      <c r="H19" s="215"/>
      <c r="I19" s="215"/>
      <c r="J19" s="215"/>
      <c r="K19" s="322"/>
      <c r="L19" s="322"/>
      <c r="M19" s="322"/>
      <c r="N19" s="322"/>
      <c r="O19" s="322"/>
      <c r="P19" s="322"/>
      <c r="Q19" s="322"/>
      <c r="R19" s="322"/>
      <c r="S19" s="322"/>
      <c r="T19" s="322"/>
      <c r="U19" s="322"/>
      <c r="V19" s="322"/>
      <c r="W19" s="322"/>
      <c r="X19" s="321"/>
      <c r="Y19" s="321"/>
      <c r="AA19" s="237"/>
      <c r="AB19" s="237"/>
      <c r="AC19" s="237"/>
      <c r="AD19" s="237"/>
      <c r="AE19" s="237"/>
      <c r="AF19" s="237"/>
      <c r="AG19" s="237"/>
      <c r="AH19" s="237"/>
      <c r="AI19" s="237"/>
      <c r="AJ19" s="237"/>
    </row>
    <row r="20" spans="2:36" x14ac:dyDescent="0.25">
      <c r="F20" s="215"/>
      <c r="G20" s="215"/>
      <c r="H20" s="215"/>
      <c r="I20" s="215"/>
      <c r="J20" s="215"/>
      <c r="K20" s="247"/>
      <c r="L20" s="247"/>
      <c r="M20" s="247"/>
      <c r="N20" s="247"/>
      <c r="O20" s="247"/>
      <c r="P20" s="247"/>
      <c r="Q20" s="247"/>
      <c r="R20" s="247"/>
      <c r="S20" s="247"/>
      <c r="T20" s="247"/>
      <c r="U20" s="247"/>
      <c r="V20" s="247"/>
      <c r="W20" s="247"/>
      <c r="X20" s="247"/>
      <c r="Y20" s="247"/>
      <c r="AA20" s="237"/>
      <c r="AB20" s="237"/>
      <c r="AC20" s="237"/>
      <c r="AD20" s="237"/>
      <c r="AE20" s="237"/>
      <c r="AF20" s="237"/>
      <c r="AG20" s="237"/>
      <c r="AH20" s="237"/>
      <c r="AI20" s="237"/>
      <c r="AJ20" s="237"/>
    </row>
    <row r="21" spans="2:36" x14ac:dyDescent="0.25">
      <c r="F21" s="215"/>
      <c r="G21" s="215"/>
      <c r="H21" s="215"/>
      <c r="I21" s="243"/>
      <c r="J21" s="243"/>
      <c r="K21" s="320"/>
      <c r="L21" s="320"/>
      <c r="M21" s="320"/>
      <c r="N21" s="320"/>
      <c r="O21" s="320"/>
      <c r="P21" s="320"/>
      <c r="Q21" s="320"/>
      <c r="R21" s="320"/>
      <c r="S21" s="320"/>
      <c r="T21" s="320"/>
      <c r="U21" s="320"/>
      <c r="V21" s="320"/>
      <c r="W21" s="320"/>
      <c r="X21" s="320"/>
      <c r="Y21" s="320"/>
      <c r="AA21" s="237"/>
      <c r="AB21" s="237"/>
      <c r="AC21" s="237"/>
      <c r="AD21" s="237"/>
      <c r="AE21" s="237"/>
      <c r="AF21" s="237"/>
      <c r="AG21" s="237"/>
      <c r="AH21" s="237"/>
      <c r="AI21" s="237"/>
      <c r="AJ21" s="237"/>
    </row>
    <row r="22" spans="2:36" x14ac:dyDescent="0.25">
      <c r="F22" s="215"/>
      <c r="G22" s="215"/>
      <c r="H22" s="215"/>
      <c r="I22" s="215"/>
      <c r="J22" s="215"/>
      <c r="K22" s="320"/>
      <c r="L22" s="320"/>
      <c r="M22" s="320"/>
      <c r="N22" s="320"/>
      <c r="O22" s="320"/>
      <c r="P22" s="320"/>
      <c r="Q22" s="320"/>
      <c r="R22" s="320"/>
      <c r="S22" s="320"/>
      <c r="T22" s="320"/>
      <c r="U22" s="320"/>
      <c r="V22" s="320"/>
      <c r="W22" s="320"/>
      <c r="X22" s="320"/>
      <c r="Y22" s="320"/>
      <c r="AA22" s="237"/>
      <c r="AB22" s="237"/>
      <c r="AC22" s="237"/>
      <c r="AD22" s="237"/>
      <c r="AE22" s="237"/>
      <c r="AF22" s="237"/>
      <c r="AG22" s="237"/>
      <c r="AH22" s="237"/>
      <c r="AI22" s="237"/>
      <c r="AJ22" s="237"/>
    </row>
    <row r="23" spans="2:36" x14ac:dyDescent="0.25">
      <c r="F23" s="215"/>
      <c r="G23" s="215"/>
      <c r="H23" s="215"/>
      <c r="I23" s="215"/>
      <c r="J23" s="215"/>
      <c r="K23" s="247"/>
      <c r="L23" s="247"/>
      <c r="M23" s="247"/>
      <c r="N23" s="247"/>
      <c r="O23" s="247"/>
      <c r="P23" s="247"/>
      <c r="Q23" s="247"/>
      <c r="R23" s="247"/>
      <c r="S23" s="247"/>
      <c r="T23" s="247"/>
      <c r="U23" s="247"/>
      <c r="V23" s="247"/>
      <c r="W23" s="247"/>
      <c r="AA23" s="237"/>
      <c r="AB23" s="237"/>
      <c r="AC23" s="237"/>
      <c r="AD23" s="237"/>
      <c r="AE23" s="237"/>
      <c r="AF23" s="237"/>
      <c r="AG23" s="237"/>
      <c r="AH23" s="237"/>
      <c r="AI23" s="237"/>
      <c r="AJ23" s="237"/>
    </row>
    <row r="24" spans="2:36" x14ac:dyDescent="0.25">
      <c r="F24" s="215"/>
      <c r="G24" s="215"/>
      <c r="H24" s="215"/>
      <c r="I24" s="215"/>
      <c r="J24" s="215"/>
      <c r="K24" s="247"/>
      <c r="L24" s="247"/>
      <c r="M24" s="247"/>
      <c r="N24" s="247"/>
      <c r="O24" s="247"/>
      <c r="P24" s="247"/>
      <c r="Q24" s="247"/>
      <c r="R24" s="247"/>
      <c r="S24" s="247"/>
      <c r="T24" s="247"/>
      <c r="U24" s="247"/>
      <c r="V24" s="247"/>
      <c r="W24" s="247"/>
      <c r="AA24" s="237"/>
      <c r="AB24" s="237"/>
      <c r="AC24" s="237"/>
      <c r="AD24" s="237"/>
      <c r="AE24" s="237"/>
      <c r="AF24" s="237"/>
      <c r="AG24" s="237"/>
      <c r="AH24" s="237"/>
      <c r="AI24" s="237"/>
      <c r="AJ24" s="237"/>
    </row>
    <row r="25" spans="2:36" x14ac:dyDescent="0.25">
      <c r="F25" s="215"/>
      <c r="G25" s="215"/>
      <c r="H25" s="215"/>
      <c r="I25" s="215"/>
      <c r="J25" s="215"/>
      <c r="K25" s="247"/>
      <c r="L25" s="247"/>
      <c r="M25" s="247"/>
      <c r="N25" s="247"/>
      <c r="O25" s="247"/>
      <c r="P25" s="247"/>
      <c r="Q25" s="247"/>
      <c r="R25" s="247"/>
      <c r="S25" s="247"/>
      <c r="T25" s="247"/>
      <c r="U25" s="247"/>
      <c r="V25" s="247"/>
      <c r="W25" s="247"/>
      <c r="AA25" s="237"/>
      <c r="AB25" s="237"/>
      <c r="AC25" s="237"/>
      <c r="AD25" s="237"/>
      <c r="AE25" s="237"/>
      <c r="AF25" s="237"/>
      <c r="AG25" s="237"/>
      <c r="AH25" s="237"/>
      <c r="AI25" s="237"/>
      <c r="AJ25" s="237"/>
    </row>
    <row r="26" spans="2:36" x14ac:dyDescent="0.25">
      <c r="F26" s="215"/>
      <c r="G26" s="215"/>
      <c r="H26" s="215"/>
      <c r="I26" s="215"/>
      <c r="J26" s="215"/>
      <c r="K26" s="247"/>
      <c r="L26" s="247"/>
      <c r="M26" s="247"/>
      <c r="N26" s="247"/>
      <c r="O26" s="247"/>
      <c r="P26" s="247"/>
      <c r="Q26" s="247"/>
      <c r="R26" s="247"/>
      <c r="S26" s="247"/>
      <c r="T26" s="247"/>
      <c r="U26" s="247"/>
      <c r="V26" s="247"/>
      <c r="W26" s="247"/>
      <c r="AA26" s="237"/>
      <c r="AB26" s="237"/>
      <c r="AC26" s="237"/>
      <c r="AD26" s="237"/>
      <c r="AE26" s="237"/>
      <c r="AF26" s="237"/>
      <c r="AG26" s="237"/>
      <c r="AH26" s="237"/>
      <c r="AI26" s="237"/>
      <c r="AJ26" s="237"/>
    </row>
    <row r="27" spans="2:36" x14ac:dyDescent="0.25">
      <c r="F27" s="215"/>
      <c r="G27" s="215"/>
      <c r="H27" s="215"/>
      <c r="I27" s="215"/>
      <c r="J27" s="215"/>
      <c r="K27" s="247"/>
      <c r="L27" s="247"/>
      <c r="M27" s="247"/>
      <c r="N27" s="247"/>
      <c r="O27" s="247"/>
      <c r="P27" s="247"/>
      <c r="Q27" s="247"/>
      <c r="R27" s="247"/>
      <c r="S27" s="247"/>
      <c r="T27" s="247"/>
      <c r="U27" s="247"/>
      <c r="V27" s="247"/>
      <c r="W27" s="247"/>
      <c r="AA27" s="237"/>
      <c r="AB27" s="237"/>
      <c r="AC27" s="237"/>
      <c r="AD27" s="237"/>
      <c r="AE27" s="237"/>
      <c r="AF27" s="237"/>
      <c r="AG27" s="237"/>
      <c r="AH27" s="237"/>
      <c r="AI27" s="237"/>
      <c r="AJ27" s="237"/>
    </row>
    <row r="28" spans="2:36" x14ac:dyDescent="0.25">
      <c r="B28" s="215"/>
      <c r="C28" s="215"/>
      <c r="D28" s="215"/>
      <c r="F28" s="215"/>
      <c r="G28" s="215"/>
      <c r="H28" s="215"/>
      <c r="I28" s="215"/>
      <c r="J28" s="215"/>
      <c r="K28" s="247"/>
      <c r="L28" s="247"/>
      <c r="M28" s="247"/>
      <c r="N28" s="247"/>
      <c r="O28" s="247"/>
      <c r="P28" s="247"/>
      <c r="Q28" s="247"/>
      <c r="R28" s="247"/>
      <c r="S28" s="247"/>
      <c r="T28" s="247"/>
      <c r="U28" s="247"/>
      <c r="V28" s="247"/>
      <c r="W28" s="247"/>
      <c r="AA28" s="237"/>
      <c r="AB28" s="237"/>
      <c r="AC28" s="237"/>
      <c r="AD28" s="237"/>
      <c r="AE28" s="237"/>
      <c r="AF28" s="237"/>
      <c r="AG28" s="237"/>
      <c r="AH28" s="237"/>
      <c r="AI28" s="237"/>
      <c r="AJ28" s="237"/>
    </row>
    <row r="29" spans="2:36" x14ac:dyDescent="0.25">
      <c r="B29" s="215"/>
      <c r="C29" s="215"/>
      <c r="D29" s="215"/>
      <c r="F29" s="215"/>
      <c r="G29" s="215"/>
      <c r="H29" s="215"/>
      <c r="I29" s="215"/>
      <c r="J29" s="215"/>
      <c r="K29" s="247"/>
      <c r="L29" s="247"/>
      <c r="M29" s="247"/>
      <c r="N29" s="247"/>
      <c r="O29" s="247"/>
      <c r="P29" s="247"/>
      <c r="Q29" s="247"/>
      <c r="R29" s="247"/>
      <c r="S29" s="247"/>
      <c r="T29" s="247"/>
      <c r="U29" s="247"/>
      <c r="V29" s="247"/>
      <c r="W29" s="247"/>
    </row>
    <row r="30" spans="2:36" x14ac:dyDescent="0.25">
      <c r="F30" s="215"/>
      <c r="G30" s="215"/>
      <c r="H30" s="215"/>
      <c r="I30" s="215"/>
      <c r="J30" s="215"/>
      <c r="K30" s="247"/>
      <c r="L30" s="247"/>
      <c r="M30" s="247"/>
      <c r="N30" s="247"/>
      <c r="O30" s="247"/>
      <c r="P30" s="247"/>
      <c r="Q30" s="247"/>
      <c r="R30" s="247"/>
      <c r="S30" s="247"/>
      <c r="T30" s="247"/>
      <c r="U30" s="247"/>
      <c r="V30" s="247"/>
      <c r="W30" s="247"/>
    </row>
    <row r="31" spans="2:36" x14ac:dyDescent="0.25">
      <c r="F31" s="215"/>
      <c r="G31" s="215"/>
      <c r="H31" s="215"/>
      <c r="I31" s="215"/>
      <c r="J31" s="215"/>
      <c r="K31" s="247"/>
      <c r="L31" s="247"/>
      <c r="M31" s="247"/>
      <c r="N31" s="247"/>
      <c r="O31" s="247"/>
      <c r="P31" s="247"/>
      <c r="Q31" s="247"/>
      <c r="R31" s="247"/>
      <c r="S31" s="247"/>
      <c r="T31" s="247"/>
      <c r="U31" s="247"/>
      <c r="V31" s="247"/>
      <c r="W31" s="247"/>
    </row>
    <row r="32" spans="2:36" x14ac:dyDescent="0.25">
      <c r="F32" s="215"/>
      <c r="G32" s="215"/>
      <c r="H32" s="215"/>
      <c r="I32" s="215"/>
      <c r="J32" s="215"/>
      <c r="K32" s="247"/>
      <c r="L32" s="247"/>
      <c r="M32" s="247"/>
      <c r="N32" s="247"/>
      <c r="O32" s="247"/>
      <c r="P32" s="247"/>
      <c r="Q32" s="247"/>
      <c r="R32" s="247"/>
      <c r="S32" s="247"/>
      <c r="T32" s="247"/>
      <c r="U32" s="247"/>
      <c r="V32" s="247"/>
      <c r="W32" s="247"/>
    </row>
    <row r="33" spans="6:23" x14ac:dyDescent="0.25">
      <c r="F33" s="215"/>
      <c r="G33" s="215"/>
      <c r="H33" s="215"/>
      <c r="I33" s="215"/>
      <c r="J33" s="215"/>
      <c r="K33" s="247"/>
      <c r="L33" s="247"/>
      <c r="M33" s="247"/>
      <c r="N33" s="247"/>
      <c r="O33" s="247"/>
      <c r="P33" s="247"/>
      <c r="Q33" s="247"/>
      <c r="R33" s="247"/>
      <c r="S33" s="247"/>
      <c r="T33" s="247"/>
      <c r="U33" s="247"/>
      <c r="V33" s="247"/>
      <c r="W33" s="247"/>
    </row>
    <row r="34" spans="6:23" x14ac:dyDescent="0.25">
      <c r="F34" s="215"/>
      <c r="G34" s="215"/>
      <c r="H34" s="215"/>
      <c r="I34" s="215"/>
      <c r="J34" s="215"/>
      <c r="K34" s="247"/>
      <c r="L34" s="247"/>
      <c r="M34" s="247"/>
      <c r="N34" s="247"/>
      <c r="O34" s="247"/>
      <c r="P34" s="247"/>
      <c r="Q34" s="247"/>
      <c r="R34" s="247"/>
      <c r="S34" s="247"/>
      <c r="T34" s="247"/>
      <c r="U34" s="247"/>
      <c r="V34" s="247"/>
      <c r="W34" s="247"/>
    </row>
    <row r="35" spans="6:23" x14ac:dyDescent="0.25">
      <c r="F35" s="215"/>
      <c r="G35" s="215"/>
      <c r="H35" s="215"/>
      <c r="I35" s="215"/>
      <c r="J35" s="215"/>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9"/>
  <dimension ref="A1:Q20"/>
  <sheetViews>
    <sheetView showGridLines="0" zoomScale="120" zoomScaleNormal="120" workbookViewId="0"/>
  </sheetViews>
  <sheetFormatPr defaultColWidth="8.88671875" defaultRowHeight="14.4" x14ac:dyDescent="0.3"/>
  <cols>
    <col min="1" max="5" width="8.88671875" style="202"/>
    <col min="6" max="6" width="11.5546875" style="202" bestFit="1" customWidth="1"/>
    <col min="7" max="7" width="11.5546875" style="202" customWidth="1"/>
    <col min="8" max="8" width="13.44140625" style="202" bestFit="1" customWidth="1"/>
    <col min="9" max="9" width="18.44140625" style="202" customWidth="1"/>
    <col min="10" max="10" width="10.109375" style="202" customWidth="1"/>
    <col min="11" max="11" width="10" style="202" customWidth="1"/>
    <col min="12" max="12" width="10.88671875" style="212" customWidth="1"/>
    <col min="13" max="16384" width="8.88671875" style="202"/>
  </cols>
  <sheetData>
    <row r="1" spans="1:17" x14ac:dyDescent="0.3">
      <c r="A1" s="5" t="s">
        <v>2</v>
      </c>
      <c r="B1" s="5" t="s">
        <v>341</v>
      </c>
      <c r="J1" s="323" t="s">
        <v>4</v>
      </c>
    </row>
    <row r="2" spans="1:17" x14ac:dyDescent="0.3">
      <c r="A2" s="5" t="s">
        <v>5</v>
      </c>
      <c r="B2" s="5" t="s">
        <v>342</v>
      </c>
    </row>
    <row r="3" spans="1:17" x14ac:dyDescent="0.3">
      <c r="A3" s="6" t="s">
        <v>6</v>
      </c>
      <c r="B3" s="6" t="s">
        <v>7</v>
      </c>
    </row>
    <row r="4" spans="1:17" x14ac:dyDescent="0.3">
      <c r="A4" s="6" t="s">
        <v>8</v>
      </c>
      <c r="B4" s="6" t="s">
        <v>9</v>
      </c>
    </row>
    <row r="5" spans="1:17" x14ac:dyDescent="0.3">
      <c r="A5" s="7" t="s">
        <v>10</v>
      </c>
      <c r="B5" s="311" t="s">
        <v>303</v>
      </c>
      <c r="H5" s="264"/>
      <c r="N5" s="265"/>
    </row>
    <row r="6" spans="1:17" x14ac:dyDescent="0.3">
      <c r="A6" s="7" t="s">
        <v>11</v>
      </c>
      <c r="B6" s="4" t="s">
        <v>187</v>
      </c>
      <c r="H6" s="264"/>
    </row>
    <row r="7" spans="1:17" ht="15" customHeight="1" x14ac:dyDescent="0.3">
      <c r="B7" s="4"/>
      <c r="G7" s="266"/>
      <c r="H7" s="267"/>
      <c r="J7" s="304"/>
    </row>
    <row r="8" spans="1:17" x14ac:dyDescent="0.3">
      <c r="G8" s="266"/>
      <c r="J8" s="268" t="s">
        <v>144</v>
      </c>
      <c r="K8" s="268" t="s">
        <v>145</v>
      </c>
    </row>
    <row r="9" spans="1:17" x14ac:dyDescent="0.3">
      <c r="G9" s="266"/>
      <c r="I9" s="24"/>
      <c r="J9" s="268" t="s">
        <v>146</v>
      </c>
      <c r="K9" s="268" t="s">
        <v>147</v>
      </c>
    </row>
    <row r="10" spans="1:17" x14ac:dyDescent="0.3">
      <c r="G10" s="266"/>
      <c r="H10" s="272" t="s">
        <v>148</v>
      </c>
      <c r="I10" s="273" t="s">
        <v>149</v>
      </c>
      <c r="J10" s="274">
        <v>10.601480559760001</v>
      </c>
      <c r="K10" s="274">
        <v>4.9786048821300009</v>
      </c>
      <c r="L10" s="368">
        <v>0.46961411229930211</v>
      </c>
      <c r="M10" s="369"/>
      <c r="N10" s="346"/>
      <c r="O10" s="370"/>
      <c r="P10" s="370"/>
      <c r="Q10" s="370"/>
    </row>
    <row r="11" spans="1:17" x14ac:dyDescent="0.3">
      <c r="G11" s="266"/>
      <c r="H11" s="272" t="s">
        <v>150</v>
      </c>
      <c r="I11" s="273" t="s">
        <v>151</v>
      </c>
      <c r="J11" s="275">
        <v>9.3692866818700029</v>
      </c>
      <c r="K11" s="275">
        <v>4.05596424325</v>
      </c>
      <c r="L11" s="368">
        <v>0.43290000412715257</v>
      </c>
      <c r="M11" s="369"/>
      <c r="N11" s="346"/>
      <c r="O11" s="370"/>
      <c r="P11" s="370"/>
      <c r="Q11" s="370"/>
    </row>
    <row r="12" spans="1:17" x14ac:dyDescent="0.3">
      <c r="G12" s="266"/>
      <c r="H12" s="272" t="s">
        <v>158</v>
      </c>
      <c r="I12" s="273" t="s">
        <v>343</v>
      </c>
      <c r="J12" s="274">
        <v>8.6743767981399991</v>
      </c>
      <c r="K12" s="274">
        <v>4.1463558728699992</v>
      </c>
      <c r="L12" s="368">
        <v>0.47800043384777574</v>
      </c>
      <c r="M12" s="369"/>
      <c r="N12" s="346"/>
      <c r="O12" s="370"/>
      <c r="P12" s="370"/>
      <c r="Q12" s="370"/>
    </row>
    <row r="13" spans="1:17" x14ac:dyDescent="0.3">
      <c r="F13" s="269"/>
      <c r="G13" s="266"/>
      <c r="H13" s="272" t="s">
        <v>152</v>
      </c>
      <c r="I13" s="273" t="s">
        <v>153</v>
      </c>
      <c r="J13" s="274">
        <v>5.8726041400200009</v>
      </c>
      <c r="K13" s="274">
        <v>0.78284648055999995</v>
      </c>
      <c r="L13" s="368">
        <v>0.13330482727843695</v>
      </c>
      <c r="M13" s="369"/>
      <c r="N13" s="346"/>
      <c r="O13" s="370"/>
      <c r="P13" s="370"/>
      <c r="Q13" s="370"/>
    </row>
    <row r="14" spans="1:17" x14ac:dyDescent="0.3">
      <c r="G14" s="266"/>
      <c r="H14" s="272" t="s">
        <v>304</v>
      </c>
      <c r="I14" s="273" t="s">
        <v>305</v>
      </c>
      <c r="J14" s="274">
        <v>4.8610874262000028</v>
      </c>
      <c r="K14" s="274">
        <v>2.3058285928300002</v>
      </c>
      <c r="L14" s="368">
        <v>0.47434419311246717</v>
      </c>
      <c r="M14" s="369"/>
      <c r="N14" s="346"/>
      <c r="O14" s="272"/>
      <c r="P14" s="370"/>
      <c r="Q14" s="370"/>
    </row>
    <row r="15" spans="1:17" x14ac:dyDescent="0.3">
      <c r="G15" s="266"/>
      <c r="H15" s="272" t="s">
        <v>154</v>
      </c>
      <c r="I15" s="273" t="s">
        <v>306</v>
      </c>
      <c r="J15" s="274">
        <v>2.0137761076300005</v>
      </c>
      <c r="K15" s="274">
        <v>0.24455918261999995</v>
      </c>
      <c r="L15" s="368">
        <v>0.1214430848063939</v>
      </c>
      <c r="M15" s="369"/>
      <c r="N15" s="346"/>
      <c r="O15" s="370"/>
      <c r="P15" s="370"/>
      <c r="Q15" s="370"/>
    </row>
    <row r="16" spans="1:17" x14ac:dyDescent="0.3">
      <c r="G16" s="266"/>
      <c r="H16" s="272" t="s">
        <v>195</v>
      </c>
      <c r="I16" s="273" t="s">
        <v>307</v>
      </c>
      <c r="J16" s="274">
        <v>1.9309937008200007</v>
      </c>
      <c r="K16" s="274">
        <v>0.23572783069999997</v>
      </c>
      <c r="L16" s="368">
        <v>0.12207591904618728</v>
      </c>
      <c r="M16" s="369"/>
      <c r="N16" s="346"/>
      <c r="O16" s="370"/>
      <c r="P16" s="370"/>
      <c r="Q16" s="370"/>
    </row>
    <row r="17" spans="7:17" x14ac:dyDescent="0.3">
      <c r="G17" s="266"/>
      <c r="H17" s="272" t="s">
        <v>155</v>
      </c>
      <c r="I17" s="273" t="s">
        <v>308</v>
      </c>
      <c r="J17" s="274">
        <v>1.5223221969700003</v>
      </c>
      <c r="K17" s="274">
        <v>0.23606706962000004</v>
      </c>
      <c r="L17" s="368">
        <v>0.15507037215240191</v>
      </c>
      <c r="M17" s="369"/>
      <c r="N17" s="346"/>
      <c r="O17" s="370"/>
      <c r="P17" s="370"/>
      <c r="Q17" s="370"/>
    </row>
    <row r="18" spans="7:17" x14ac:dyDescent="0.3">
      <c r="G18" s="266"/>
      <c r="H18" s="272" t="s">
        <v>156</v>
      </c>
      <c r="I18" s="273" t="s">
        <v>157</v>
      </c>
      <c r="J18" s="274">
        <v>1.2087021376</v>
      </c>
      <c r="K18" s="274">
        <v>0.14683125348000001</v>
      </c>
      <c r="L18" s="368">
        <v>0.12147844279612864</v>
      </c>
      <c r="M18" s="369"/>
      <c r="N18" s="346"/>
      <c r="O18" s="370"/>
      <c r="P18" s="370"/>
      <c r="Q18" s="370"/>
    </row>
    <row r="19" spans="7:17" x14ac:dyDescent="0.3">
      <c r="G19" s="266"/>
      <c r="H19" s="272" t="s">
        <v>52</v>
      </c>
      <c r="I19" s="273" t="s">
        <v>51</v>
      </c>
      <c r="J19" s="274">
        <v>1.7385364661899876</v>
      </c>
      <c r="K19" s="274">
        <v>0.33244816090000312</v>
      </c>
      <c r="L19" s="368">
        <v>0.19122300128024644</v>
      </c>
      <c r="M19" s="369"/>
      <c r="N19" s="346"/>
      <c r="O19" s="370"/>
      <c r="P19" s="370"/>
      <c r="Q19" s="370"/>
    </row>
    <row r="20" spans="7:17" x14ac:dyDescent="0.3">
      <c r="G20" s="266"/>
      <c r="N20" s="24"/>
      <c r="O20" s="24"/>
      <c r="P20" s="24"/>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AI24"/>
  <sheetViews>
    <sheetView showGridLines="0" zoomScale="120" zoomScaleNormal="120" workbookViewId="0"/>
  </sheetViews>
  <sheetFormatPr defaultRowHeight="14.4" x14ac:dyDescent="0.3"/>
  <cols>
    <col min="3" max="5" width="12.88671875" bestFit="1" customWidth="1"/>
    <col min="6" max="6" width="14" bestFit="1" customWidth="1"/>
    <col min="7" max="7" width="12.88671875" bestFit="1" customWidth="1"/>
    <col min="8" max="8" width="8.109375" style="1" bestFit="1" customWidth="1"/>
    <col min="9" max="9" width="4.5546875" style="1" bestFit="1" customWidth="1"/>
    <col min="10" max="10" width="6.6640625" style="1" bestFit="1" customWidth="1"/>
    <col min="11" max="11" width="7.33203125" style="1" bestFit="1" customWidth="1"/>
    <col min="12" max="12" width="6.6640625" style="1" bestFit="1" customWidth="1"/>
    <col min="13" max="13" width="7.33203125" style="1" bestFit="1" customWidth="1"/>
    <col min="14" max="14" width="6.6640625" style="1" bestFit="1" customWidth="1"/>
    <col min="15" max="15" width="7.33203125" style="1" bestFit="1" customWidth="1"/>
    <col min="16" max="16" width="6.6640625" style="1" bestFit="1" customWidth="1"/>
    <col min="17" max="17" width="7.33203125" style="1" bestFit="1" customWidth="1"/>
    <col min="18" max="18" width="6.6640625" style="1" bestFit="1" customWidth="1"/>
    <col min="19" max="19" width="7.33203125" style="1" bestFit="1" customWidth="1"/>
    <col min="20" max="20" width="6.6640625" style="1" bestFit="1" customWidth="1"/>
    <col min="21" max="21" width="7.33203125" style="1" bestFit="1" customWidth="1"/>
    <col min="22" max="22" width="6.6640625" style="1" bestFit="1" customWidth="1"/>
    <col min="23" max="23" width="7.33203125" style="1" bestFit="1" customWidth="1"/>
    <col min="24" max="24" width="6.6640625" style="1" bestFit="1" customWidth="1"/>
    <col min="25" max="25" width="7.33203125" style="1" bestFit="1" customWidth="1"/>
  </cols>
  <sheetData>
    <row r="1" spans="1:35" x14ac:dyDescent="0.3">
      <c r="A1" s="5" t="s">
        <v>2</v>
      </c>
      <c r="B1" s="5" t="s">
        <v>344</v>
      </c>
      <c r="C1" s="271"/>
      <c r="D1" s="271"/>
      <c r="E1" s="271"/>
      <c r="F1" s="271"/>
      <c r="G1" s="271"/>
      <c r="H1" s="271"/>
      <c r="I1" s="271"/>
      <c r="J1" s="271"/>
      <c r="K1" s="271"/>
      <c r="L1" s="271"/>
      <c r="M1" s="323" t="s">
        <v>4</v>
      </c>
      <c r="N1" s="271"/>
      <c r="O1" s="271"/>
      <c r="P1" s="271"/>
    </row>
    <row r="2" spans="1:35" x14ac:dyDescent="0.3">
      <c r="A2" s="5" t="s">
        <v>5</v>
      </c>
      <c r="B2" s="5" t="s">
        <v>196</v>
      </c>
      <c r="C2" s="271"/>
      <c r="D2" s="271"/>
      <c r="E2" s="271"/>
      <c r="F2" s="271"/>
      <c r="G2" s="271"/>
      <c r="H2" s="271"/>
      <c r="I2" s="271"/>
      <c r="J2" s="271"/>
      <c r="K2" s="271"/>
      <c r="L2" s="271"/>
      <c r="M2" s="271"/>
      <c r="N2" s="271"/>
      <c r="O2" s="271"/>
      <c r="P2" s="271"/>
    </row>
    <row r="3" spans="1:35" x14ac:dyDescent="0.3">
      <c r="A3" s="6" t="s">
        <v>6</v>
      </c>
      <c r="B3" s="6" t="s">
        <v>7</v>
      </c>
      <c r="C3" s="271"/>
      <c r="D3" s="271"/>
      <c r="E3" s="271"/>
      <c r="F3" s="271"/>
      <c r="G3" s="271"/>
      <c r="H3" s="271"/>
      <c r="I3" s="271"/>
      <c r="J3" s="271"/>
      <c r="K3" s="271"/>
      <c r="L3" s="271"/>
      <c r="M3" s="271"/>
      <c r="N3" s="271"/>
      <c r="O3" s="271"/>
      <c r="P3" s="271"/>
      <c r="Q3" s="270"/>
      <c r="R3" s="270"/>
    </row>
    <row r="4" spans="1:35" x14ac:dyDescent="0.3">
      <c r="A4" s="6" t="s">
        <v>8</v>
      </c>
      <c r="B4" s="6" t="s">
        <v>9</v>
      </c>
      <c r="C4" s="271"/>
      <c r="D4" s="271"/>
      <c r="E4" s="271"/>
      <c r="F4" s="271"/>
      <c r="G4" s="271"/>
      <c r="H4" s="271"/>
      <c r="I4" s="271"/>
      <c r="J4" s="268"/>
      <c r="K4" s="268"/>
      <c r="L4" s="271"/>
      <c r="M4" s="271"/>
      <c r="N4" s="271"/>
      <c r="O4" s="271"/>
      <c r="P4" s="271"/>
      <c r="Q4" s="281"/>
      <c r="R4" s="281"/>
    </row>
    <row r="5" spans="1:35" x14ac:dyDescent="0.3">
      <c r="A5" s="7" t="s">
        <v>10</v>
      </c>
      <c r="B5" s="353" t="s">
        <v>347</v>
      </c>
      <c r="D5" s="271"/>
      <c r="E5" s="271"/>
      <c r="F5" s="271"/>
      <c r="G5" s="271"/>
      <c r="H5" s="271"/>
      <c r="I5" s="271"/>
      <c r="J5" s="271"/>
      <c r="K5" s="271"/>
      <c r="L5" s="271"/>
      <c r="M5" s="271"/>
      <c r="N5" s="271"/>
      <c r="O5" s="271"/>
      <c r="P5" s="271"/>
      <c r="Q5" s="282"/>
      <c r="R5" s="282"/>
    </row>
    <row r="6" spans="1:35" x14ac:dyDescent="0.3">
      <c r="A6" s="7" t="s">
        <v>11</v>
      </c>
      <c r="B6" s="311" t="s">
        <v>415</v>
      </c>
      <c r="C6" s="271"/>
      <c r="D6" s="271"/>
      <c r="E6" s="271"/>
      <c r="F6" s="271"/>
      <c r="G6" s="271"/>
      <c r="H6" s="271"/>
      <c r="I6" s="271"/>
      <c r="J6" s="268"/>
      <c r="K6" s="278"/>
      <c r="L6" s="268"/>
      <c r="M6" s="278"/>
      <c r="N6" s="271"/>
      <c r="O6" s="271"/>
      <c r="P6" s="271"/>
    </row>
    <row r="7" spans="1:35" x14ac:dyDescent="0.3">
      <c r="C7" s="283"/>
      <c r="D7" s="283"/>
      <c r="E7" s="283"/>
      <c r="F7" s="283"/>
      <c r="G7" s="283"/>
      <c r="H7" s="289"/>
      <c r="I7" s="289"/>
      <c r="J7" s="289"/>
      <c r="K7" s="289"/>
      <c r="L7" s="289"/>
      <c r="M7" s="289"/>
      <c r="N7" s="289"/>
      <c r="O7" s="289"/>
      <c r="P7" s="289"/>
      <c r="Q7" s="289"/>
      <c r="R7" s="289"/>
      <c r="S7" s="28"/>
      <c r="T7" s="28"/>
    </row>
    <row r="8" spans="1:35" x14ac:dyDescent="0.3">
      <c r="C8" s="283"/>
      <c r="D8" s="283"/>
      <c r="E8" s="283"/>
      <c r="F8" s="283"/>
      <c r="G8" s="283"/>
      <c r="H8" s="289"/>
      <c r="I8" s="289"/>
      <c r="J8" s="289"/>
      <c r="K8" s="289"/>
      <c r="L8" s="289"/>
      <c r="M8" s="289"/>
      <c r="N8" s="289"/>
      <c r="O8" s="289"/>
      <c r="P8" s="289"/>
      <c r="Q8" s="289"/>
      <c r="R8" s="289"/>
    </row>
    <row r="9" spans="1:35" x14ac:dyDescent="0.3">
      <c r="C9" s="283"/>
      <c r="D9" s="283"/>
      <c r="E9" s="283"/>
      <c r="F9" s="283"/>
      <c r="G9" s="283"/>
      <c r="H9" s="289"/>
      <c r="I9" s="289"/>
      <c r="J9" s="289"/>
      <c r="K9" s="289"/>
      <c r="L9" s="289"/>
      <c r="M9" s="289"/>
      <c r="N9" s="289"/>
      <c r="O9" s="289"/>
      <c r="P9" s="289"/>
      <c r="Q9" s="289"/>
      <c r="R9" s="289"/>
      <c r="S9" s="290"/>
      <c r="T9" s="24"/>
      <c r="U9" s="24"/>
      <c r="V9" s="24"/>
      <c r="W9" s="24"/>
      <c r="X9" s="24"/>
      <c r="Y9" s="24"/>
      <c r="Z9" s="202"/>
      <c r="AA9" s="202"/>
      <c r="AB9" s="202"/>
      <c r="AC9" s="202"/>
      <c r="AD9" s="202"/>
      <c r="AE9" s="202"/>
      <c r="AF9" s="202"/>
      <c r="AG9" s="202"/>
      <c r="AH9" s="202"/>
      <c r="AI9" s="202"/>
    </row>
    <row r="10" spans="1:35" x14ac:dyDescent="0.3">
      <c r="C10" s="283"/>
      <c r="D10" s="283"/>
      <c r="E10" s="283"/>
      <c r="F10" s="283"/>
      <c r="G10" s="283"/>
      <c r="J10" s="18" t="s">
        <v>192</v>
      </c>
      <c r="K10" s="18" t="s">
        <v>228</v>
      </c>
      <c r="L10" s="18" t="s">
        <v>293</v>
      </c>
      <c r="M10" s="18" t="s">
        <v>31</v>
      </c>
      <c r="N10" s="18" t="s">
        <v>80</v>
      </c>
      <c r="O10" s="18" t="s">
        <v>32</v>
      </c>
      <c r="P10" s="18" t="s">
        <v>81</v>
      </c>
      <c r="Q10" s="18" t="s">
        <v>33</v>
      </c>
      <c r="R10" s="18" t="s">
        <v>82</v>
      </c>
      <c r="S10" s="18" t="s">
        <v>34</v>
      </c>
      <c r="T10" s="18" t="s">
        <v>41</v>
      </c>
      <c r="U10" s="18" t="s">
        <v>35</v>
      </c>
      <c r="V10" s="18" t="s">
        <v>188</v>
      </c>
      <c r="W10" s="18" t="s">
        <v>225</v>
      </c>
      <c r="X10" s="18" t="s">
        <v>294</v>
      </c>
      <c r="Y10" s="18" t="s">
        <v>338</v>
      </c>
      <c r="Z10" s="202"/>
      <c r="AA10" s="202"/>
      <c r="AB10" s="202"/>
      <c r="AC10" s="202"/>
      <c r="AD10" s="202"/>
      <c r="AE10" s="202"/>
    </row>
    <row r="11" spans="1:35" ht="20.25" customHeight="1" x14ac:dyDescent="0.3">
      <c r="J11" s="18" t="s">
        <v>298</v>
      </c>
      <c r="K11" s="18" t="s">
        <v>229</v>
      </c>
      <c r="L11" s="18" t="s">
        <v>299</v>
      </c>
      <c r="M11" s="18" t="s">
        <v>36</v>
      </c>
      <c r="N11" s="18" t="s">
        <v>300</v>
      </c>
      <c r="O11" s="18" t="s">
        <v>37</v>
      </c>
      <c r="P11" s="18" t="s">
        <v>296</v>
      </c>
      <c r="Q11" s="18" t="s">
        <v>38</v>
      </c>
      <c r="R11" s="18" t="s">
        <v>301</v>
      </c>
      <c r="S11" s="18" t="s">
        <v>39</v>
      </c>
      <c r="T11" s="18" t="s">
        <v>190</v>
      </c>
      <c r="U11" s="18" t="s">
        <v>40</v>
      </c>
      <c r="V11" s="18" t="s">
        <v>302</v>
      </c>
      <c r="W11" s="18" t="s">
        <v>226</v>
      </c>
      <c r="X11" s="18" t="s">
        <v>295</v>
      </c>
      <c r="Y11" s="18" t="s">
        <v>339</v>
      </c>
      <c r="Z11" s="202"/>
      <c r="AA11" s="202"/>
      <c r="AB11" s="202"/>
      <c r="AC11" s="202"/>
      <c r="AD11" s="202"/>
      <c r="AE11" s="202"/>
    </row>
    <row r="12" spans="1:35" x14ac:dyDescent="0.3">
      <c r="B12" s="280"/>
      <c r="C12" s="286"/>
      <c r="D12" s="286"/>
      <c r="E12" s="286"/>
      <c r="F12" s="286"/>
      <c r="G12" s="286"/>
      <c r="H12" s="256" t="s">
        <v>94</v>
      </c>
      <c r="I12" s="256"/>
      <c r="J12" s="292">
        <v>1</v>
      </c>
      <c r="K12" s="292">
        <v>1.0890178816044358</v>
      </c>
      <c r="L12" s="292">
        <v>1.2201212098036618</v>
      </c>
      <c r="M12" s="292">
        <v>1.4064088697443562</v>
      </c>
      <c r="N12" s="292">
        <v>1.2359514299184577</v>
      </c>
      <c r="O12" s="292">
        <v>1.2940154565370814</v>
      </c>
      <c r="P12" s="292">
        <v>1.4558320691681488</v>
      </c>
      <c r="Q12" s="292">
        <v>1.6129058841524495</v>
      </c>
      <c r="R12" s="292">
        <v>1.5165498745838417</v>
      </c>
      <c r="S12" s="292">
        <v>1.2593789440380616</v>
      </c>
      <c r="T12" s="292">
        <v>1.542272861051869</v>
      </c>
      <c r="U12" s="292">
        <v>1.7530005060452429</v>
      </c>
      <c r="V12" s="292">
        <v>1.6140285318976222</v>
      </c>
      <c r="W12" s="292">
        <v>1.653232989943473</v>
      </c>
      <c r="X12" s="292">
        <v>1.795241956811535</v>
      </c>
      <c r="Y12" s="292">
        <v>2.059494869542513</v>
      </c>
      <c r="Z12" s="202"/>
      <c r="AA12" s="202"/>
      <c r="AB12" s="202"/>
      <c r="AC12" s="202"/>
      <c r="AD12" s="202"/>
      <c r="AE12" s="202"/>
    </row>
    <row r="13" spans="1:35" x14ac:dyDescent="0.3">
      <c r="C13" s="286"/>
      <c r="D13" s="286"/>
      <c r="E13" s="286"/>
      <c r="F13" s="286"/>
      <c r="G13" s="286"/>
      <c r="H13" s="277" t="s">
        <v>159</v>
      </c>
      <c r="I13" s="256"/>
      <c r="J13" s="292">
        <v>1</v>
      </c>
      <c r="K13" s="292">
        <v>1.0460509453509172</v>
      </c>
      <c r="L13" s="292">
        <v>1.0486103086100234</v>
      </c>
      <c r="M13" s="292">
        <v>1.3823853492165037</v>
      </c>
      <c r="N13" s="292">
        <v>1.2229250842321961</v>
      </c>
      <c r="O13" s="292">
        <v>1.341320027985266</v>
      </c>
      <c r="P13" s="292">
        <v>1.267841138048448</v>
      </c>
      <c r="Q13" s="292">
        <v>1.242010855659363</v>
      </c>
      <c r="R13" s="292">
        <v>1.2199074984018157</v>
      </c>
      <c r="S13" s="292">
        <v>1.1544775676390935</v>
      </c>
      <c r="T13" s="292">
        <v>1.3330464638029593</v>
      </c>
      <c r="U13" s="292">
        <v>1.3844565569320277</v>
      </c>
      <c r="V13" s="292">
        <v>1.3768322740967718</v>
      </c>
      <c r="W13" s="292">
        <v>1.5227830768525479</v>
      </c>
      <c r="X13" s="292">
        <v>1.5761480935051098</v>
      </c>
      <c r="Y13" s="292">
        <v>1.5335499843321216</v>
      </c>
      <c r="Z13" s="202"/>
      <c r="AA13" s="202"/>
      <c r="AB13" s="202"/>
      <c r="AC13" s="202"/>
      <c r="AD13" s="202"/>
      <c r="AE13" s="202"/>
    </row>
    <row r="14" spans="1:35" x14ac:dyDescent="0.3">
      <c r="C14" s="286"/>
      <c r="D14" s="286"/>
      <c r="E14" s="286"/>
      <c r="F14" s="286"/>
      <c r="G14" s="286"/>
      <c r="H14" s="291"/>
      <c r="I14" s="291"/>
      <c r="J14" s="291"/>
      <c r="K14" s="291"/>
      <c r="L14" s="291"/>
      <c r="M14" s="291"/>
      <c r="N14" s="291"/>
      <c r="O14" s="291"/>
      <c r="P14" s="291"/>
      <c r="Q14" s="291"/>
      <c r="R14" s="291"/>
      <c r="S14" s="24"/>
      <c r="T14" s="24"/>
      <c r="U14" s="24"/>
      <c r="V14" s="24"/>
      <c r="W14" s="24"/>
      <c r="X14" s="24"/>
      <c r="Y14" s="24"/>
      <c r="Z14" s="202"/>
      <c r="AA14" s="202"/>
      <c r="AB14" s="202"/>
      <c r="AC14" s="202"/>
      <c r="AD14" s="202"/>
      <c r="AE14" s="202"/>
      <c r="AF14" s="202"/>
      <c r="AG14" s="202"/>
      <c r="AH14" s="202"/>
      <c r="AI14" s="202"/>
    </row>
    <row r="15" spans="1:35" x14ac:dyDescent="0.3">
      <c r="C15" s="286"/>
      <c r="D15" s="286"/>
      <c r="E15" s="286"/>
      <c r="F15" s="286"/>
      <c r="G15" s="286"/>
      <c r="Z15" s="202"/>
      <c r="AA15" s="202"/>
      <c r="AB15" s="202"/>
      <c r="AC15" s="202"/>
      <c r="AD15" s="202"/>
      <c r="AE15" s="202"/>
      <c r="AF15" s="202"/>
      <c r="AG15" s="202"/>
      <c r="AH15" s="202"/>
      <c r="AI15" s="202"/>
    </row>
    <row r="16" spans="1:35" x14ac:dyDescent="0.3">
      <c r="C16" s="286"/>
      <c r="D16" s="286"/>
      <c r="E16" s="286"/>
      <c r="F16" s="286"/>
      <c r="G16" s="286"/>
      <c r="Z16" s="202"/>
      <c r="AA16" s="202"/>
      <c r="AB16" s="202"/>
      <c r="AC16" s="202"/>
      <c r="AD16" s="202"/>
      <c r="AE16" s="202"/>
      <c r="AF16" s="202"/>
      <c r="AG16" s="202"/>
      <c r="AH16" s="202"/>
      <c r="AI16" s="202"/>
    </row>
    <row r="17" spans="19:35" x14ac:dyDescent="0.3">
      <c r="Z17" s="202"/>
      <c r="AA17" s="202"/>
      <c r="AB17" s="202"/>
      <c r="AC17" s="202"/>
      <c r="AD17" s="202"/>
      <c r="AE17" s="202"/>
      <c r="AF17" s="202"/>
      <c r="AG17" s="202"/>
      <c r="AH17" s="202"/>
      <c r="AI17" s="202"/>
    </row>
    <row r="18" spans="19:35" x14ac:dyDescent="0.3">
      <c r="Z18" s="202"/>
      <c r="AA18" s="202"/>
      <c r="AB18" s="202"/>
      <c r="AC18" s="202"/>
      <c r="AD18" s="202"/>
      <c r="AE18" s="202"/>
      <c r="AF18" s="202"/>
      <c r="AG18" s="202"/>
      <c r="AH18" s="202"/>
      <c r="AI18" s="202"/>
    </row>
    <row r="19" spans="19:35" x14ac:dyDescent="0.3">
      <c r="S19" s="24"/>
      <c r="T19" s="24"/>
      <c r="U19" s="24"/>
      <c r="V19" s="24"/>
      <c r="W19" s="24"/>
      <c r="X19" s="24"/>
      <c r="Y19" s="24"/>
      <c r="Z19" s="202"/>
      <c r="AA19" s="202"/>
      <c r="AB19" s="202"/>
      <c r="AC19" s="202"/>
      <c r="AD19" s="202"/>
      <c r="AE19" s="202"/>
      <c r="AF19" s="202"/>
      <c r="AG19" s="202"/>
      <c r="AH19" s="202"/>
      <c r="AI19" s="202"/>
    </row>
    <row r="20" spans="19:35" x14ac:dyDescent="0.3">
      <c r="S20" s="24"/>
      <c r="T20" s="24"/>
      <c r="U20" s="24"/>
      <c r="V20" s="24"/>
      <c r="W20" s="24"/>
      <c r="X20" s="24"/>
      <c r="Y20" s="24"/>
      <c r="Z20" s="202"/>
      <c r="AA20" s="202"/>
      <c r="AB20" s="202"/>
      <c r="AC20" s="202"/>
      <c r="AD20" s="202"/>
      <c r="AE20" s="202"/>
      <c r="AF20" s="202"/>
      <c r="AG20" s="202"/>
      <c r="AH20" s="202"/>
      <c r="AI20" s="202"/>
    </row>
    <row r="21" spans="19:35" x14ac:dyDescent="0.3">
      <c r="S21" s="24"/>
      <c r="T21" s="24"/>
      <c r="U21" s="24"/>
      <c r="V21" s="24"/>
      <c r="W21" s="24"/>
      <c r="X21" s="24"/>
      <c r="Y21" s="24"/>
      <c r="Z21" s="202"/>
      <c r="AA21" s="202"/>
      <c r="AB21" s="202"/>
      <c r="AC21" s="202"/>
      <c r="AD21" s="202"/>
      <c r="AE21" s="202"/>
      <c r="AF21" s="202"/>
      <c r="AG21" s="202"/>
      <c r="AH21" s="202"/>
      <c r="AI21" s="202"/>
    </row>
    <row r="22" spans="19:35" x14ac:dyDescent="0.3">
      <c r="S22" s="24"/>
      <c r="T22" s="24"/>
      <c r="U22" s="24"/>
      <c r="V22" s="24"/>
      <c r="W22" s="24"/>
      <c r="X22" s="24"/>
      <c r="Y22" s="24"/>
      <c r="Z22" s="202"/>
      <c r="AA22" s="202"/>
      <c r="AB22" s="202"/>
      <c r="AC22" s="202"/>
      <c r="AD22" s="202"/>
      <c r="AE22" s="202"/>
      <c r="AF22" s="202"/>
      <c r="AG22" s="202"/>
      <c r="AH22" s="202"/>
      <c r="AI22" s="202"/>
    </row>
    <row r="23" spans="19:35" x14ac:dyDescent="0.3">
      <c r="Z23" s="202"/>
      <c r="AA23" s="202"/>
      <c r="AB23" s="202"/>
      <c r="AC23" s="202"/>
      <c r="AD23" s="202"/>
      <c r="AE23" s="202"/>
      <c r="AF23" s="202"/>
      <c r="AG23" s="202"/>
      <c r="AH23" s="202"/>
      <c r="AI23" s="202"/>
    </row>
    <row r="24" spans="19:35" x14ac:dyDescent="0.3">
      <c r="Z24" s="202"/>
      <c r="AA24" s="202"/>
      <c r="AB24" s="202"/>
      <c r="AC24" s="202"/>
      <c r="AD24" s="202"/>
      <c r="AE24" s="202"/>
      <c r="AF24" s="202"/>
      <c r="AG24" s="202"/>
      <c r="AH24" s="202"/>
      <c r="AI24" s="202"/>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dimension ref="A1:AH26"/>
  <sheetViews>
    <sheetView showGridLines="0" topLeftCell="A13" zoomScale="120" zoomScaleNormal="120" workbookViewId="0"/>
  </sheetViews>
  <sheetFormatPr defaultRowHeight="14.4" x14ac:dyDescent="0.3"/>
  <cols>
    <col min="3" max="5" width="12.88671875" bestFit="1" customWidth="1"/>
    <col min="6" max="6" width="14" bestFit="1" customWidth="1"/>
    <col min="7" max="8" width="12.88671875" bestFit="1" customWidth="1"/>
    <col min="9" max="9" width="8.33203125" bestFit="1" customWidth="1"/>
    <col min="10" max="10" width="6.109375" bestFit="1" customWidth="1"/>
    <col min="11" max="11" width="7.33203125" bestFit="1" customWidth="1"/>
    <col min="12" max="12" width="6.109375" bestFit="1" customWidth="1"/>
    <col min="13" max="13" width="7.33203125" bestFit="1" customWidth="1"/>
    <col min="14" max="14" width="6.109375" bestFit="1" customWidth="1"/>
    <col min="15" max="15" width="7.33203125" bestFit="1" customWidth="1"/>
    <col min="16" max="16" width="6.109375" bestFit="1" customWidth="1"/>
    <col min="17" max="17" width="7.33203125" bestFit="1" customWidth="1"/>
    <col min="18" max="18" width="6.109375" bestFit="1" customWidth="1"/>
    <col min="19" max="19" width="7.33203125" bestFit="1" customWidth="1"/>
    <col min="20" max="20" width="6.109375" bestFit="1" customWidth="1"/>
    <col min="21" max="21" width="7.33203125" bestFit="1" customWidth="1"/>
    <col min="22" max="22" width="6.109375" bestFit="1" customWidth="1"/>
    <col min="23" max="23" width="7.33203125" bestFit="1" customWidth="1"/>
    <col min="24" max="24" width="6.109375" bestFit="1" customWidth="1"/>
    <col min="25" max="25" width="7.33203125" bestFit="1" customWidth="1"/>
  </cols>
  <sheetData>
    <row r="1" spans="1:34" x14ac:dyDescent="0.3">
      <c r="A1" s="5" t="s">
        <v>2</v>
      </c>
      <c r="B1" s="5" t="s">
        <v>197</v>
      </c>
      <c r="C1" s="271"/>
      <c r="D1" s="271"/>
      <c r="E1" s="271"/>
      <c r="F1" s="271"/>
      <c r="G1" s="271"/>
      <c r="H1" s="271"/>
      <c r="I1" s="271"/>
      <c r="J1" s="271"/>
      <c r="K1" s="271"/>
      <c r="L1" s="271"/>
      <c r="M1" s="323" t="s">
        <v>4</v>
      </c>
      <c r="N1" s="271"/>
    </row>
    <row r="2" spans="1:34" x14ac:dyDescent="0.3">
      <c r="A2" s="5" t="s">
        <v>5</v>
      </c>
      <c r="B2" s="5" t="s">
        <v>230</v>
      </c>
      <c r="C2" s="271"/>
      <c r="D2" s="271"/>
      <c r="E2" s="271"/>
      <c r="F2" s="271"/>
      <c r="G2" s="271"/>
      <c r="H2" s="271"/>
      <c r="I2" s="271"/>
      <c r="J2" s="271"/>
      <c r="K2" s="271"/>
      <c r="L2" s="271"/>
      <c r="M2" s="271"/>
      <c r="N2" s="271"/>
    </row>
    <row r="3" spans="1:34" x14ac:dyDescent="0.3">
      <c r="A3" s="6" t="s">
        <v>6</v>
      </c>
      <c r="B3" s="6" t="s">
        <v>7</v>
      </c>
      <c r="C3" s="271"/>
      <c r="D3" s="271"/>
      <c r="E3" s="271"/>
      <c r="F3" s="271"/>
      <c r="G3" s="271"/>
      <c r="H3" s="271"/>
      <c r="I3" s="271"/>
      <c r="J3" s="271"/>
      <c r="K3" s="271"/>
      <c r="L3" s="271"/>
      <c r="M3" s="271"/>
      <c r="N3" s="271"/>
      <c r="O3" s="279"/>
      <c r="P3" s="279"/>
      <c r="Q3" s="279"/>
    </row>
    <row r="4" spans="1:34" x14ac:dyDescent="0.3">
      <c r="A4" s="6" t="s">
        <v>8</v>
      </c>
      <c r="B4" s="6" t="s">
        <v>9</v>
      </c>
      <c r="C4" s="271"/>
      <c r="D4" s="271"/>
      <c r="E4" s="271"/>
      <c r="F4" s="271"/>
      <c r="G4" s="271"/>
      <c r="H4" s="271"/>
      <c r="I4" s="271"/>
      <c r="J4" s="268"/>
      <c r="K4" s="268"/>
      <c r="L4" s="271"/>
      <c r="M4" s="271"/>
      <c r="N4" s="271"/>
      <c r="O4" s="281"/>
      <c r="P4" s="281"/>
      <c r="Q4" s="281"/>
    </row>
    <row r="5" spans="1:34" x14ac:dyDescent="0.3">
      <c r="A5" s="7" t="s">
        <v>10</v>
      </c>
      <c r="B5" s="353" t="s">
        <v>347</v>
      </c>
      <c r="C5" s="271"/>
      <c r="D5" s="271"/>
      <c r="E5" s="271"/>
      <c r="F5" s="271"/>
      <c r="G5" s="271"/>
      <c r="H5" s="271"/>
      <c r="I5" s="271"/>
      <c r="J5" s="271"/>
      <c r="K5" s="271"/>
      <c r="L5" s="271"/>
      <c r="M5" s="271"/>
      <c r="N5" s="271"/>
      <c r="O5" s="282"/>
      <c r="P5" s="282"/>
      <c r="Q5" s="282"/>
    </row>
    <row r="6" spans="1:34" x14ac:dyDescent="0.3">
      <c r="A6" s="7" t="s">
        <v>11</v>
      </c>
      <c r="B6" s="353" t="s">
        <v>416</v>
      </c>
      <c r="C6" s="271"/>
      <c r="D6" s="271"/>
      <c r="E6" s="271"/>
      <c r="F6" s="271"/>
      <c r="G6" s="271"/>
      <c r="H6" s="271"/>
      <c r="I6" s="271"/>
      <c r="J6" s="268"/>
      <c r="K6" s="278"/>
      <c r="L6" s="268"/>
      <c r="M6" s="278"/>
      <c r="N6" s="271"/>
    </row>
    <row r="7" spans="1:34" x14ac:dyDescent="0.3">
      <c r="C7" s="283"/>
      <c r="D7" s="283"/>
      <c r="E7" s="283"/>
      <c r="F7" s="283"/>
      <c r="G7" s="283"/>
      <c r="H7" s="283"/>
      <c r="I7" s="283"/>
      <c r="J7" s="283"/>
      <c r="K7" s="283"/>
      <c r="L7" s="283"/>
      <c r="M7" s="283"/>
      <c r="N7" s="283"/>
      <c r="O7" s="283"/>
      <c r="P7" s="283"/>
      <c r="Q7" s="283"/>
      <c r="R7" s="284"/>
      <c r="S7" s="284"/>
    </row>
    <row r="8" spans="1:34" x14ac:dyDescent="0.3">
      <c r="C8" s="283"/>
      <c r="D8" s="283"/>
      <c r="E8" s="283"/>
      <c r="F8" s="283"/>
      <c r="G8" s="283"/>
      <c r="H8" s="283"/>
      <c r="I8" s="283"/>
      <c r="J8" s="283"/>
      <c r="K8" s="283"/>
      <c r="L8" s="283"/>
      <c r="M8" s="283"/>
      <c r="N8" s="283"/>
      <c r="O8" s="283"/>
      <c r="P8" s="283"/>
      <c r="Q8" s="283"/>
    </row>
    <row r="9" spans="1:34" x14ac:dyDescent="0.3">
      <c r="C9" s="283"/>
      <c r="D9" s="283"/>
      <c r="E9" s="283"/>
      <c r="F9" s="283"/>
      <c r="G9" s="283"/>
      <c r="H9" s="283"/>
      <c r="I9" s="283"/>
      <c r="J9" s="283"/>
      <c r="K9" s="283"/>
      <c r="L9" s="283"/>
      <c r="M9" s="283"/>
      <c r="N9" s="283"/>
      <c r="O9" s="283"/>
      <c r="P9" s="283"/>
      <c r="Q9" s="283"/>
      <c r="R9" s="285"/>
      <c r="S9" s="202"/>
      <c r="T9" s="202"/>
      <c r="U9" s="202"/>
      <c r="V9" s="202"/>
      <c r="W9" s="202"/>
      <c r="X9" s="202"/>
      <c r="Y9" s="202"/>
      <c r="Z9" s="202"/>
      <c r="AA9" s="202"/>
      <c r="AB9" s="202"/>
      <c r="AC9" s="202"/>
      <c r="AD9" s="202"/>
      <c r="AE9" s="202"/>
      <c r="AF9" s="202"/>
      <c r="AG9" s="202"/>
      <c r="AH9" s="202"/>
    </row>
    <row r="10" spans="1:34" x14ac:dyDescent="0.3">
      <c r="C10" s="283"/>
      <c r="D10" s="283"/>
      <c r="E10" s="283"/>
      <c r="F10" s="283"/>
      <c r="G10" s="283"/>
      <c r="H10" s="1"/>
      <c r="I10" s="18" t="s">
        <v>192</v>
      </c>
      <c r="J10" s="18" t="s">
        <v>228</v>
      </c>
      <c r="K10" s="18" t="s">
        <v>293</v>
      </c>
      <c r="L10" s="18" t="s">
        <v>31</v>
      </c>
      <c r="M10" s="18" t="s">
        <v>80</v>
      </c>
      <c r="N10" s="18" t="s">
        <v>32</v>
      </c>
      <c r="O10" s="18" t="s">
        <v>81</v>
      </c>
      <c r="P10" s="18" t="s">
        <v>33</v>
      </c>
      <c r="Q10" s="18" t="s">
        <v>82</v>
      </c>
      <c r="R10" s="18" t="s">
        <v>34</v>
      </c>
      <c r="S10" s="18" t="s">
        <v>41</v>
      </c>
      <c r="T10" s="18" t="s">
        <v>35</v>
      </c>
      <c r="U10" s="18" t="s">
        <v>188</v>
      </c>
      <c r="V10" s="18" t="s">
        <v>225</v>
      </c>
      <c r="W10" s="18" t="s">
        <v>294</v>
      </c>
      <c r="X10" s="18" t="s">
        <v>338</v>
      </c>
      <c r="Y10" s="18"/>
      <c r="Z10" s="202"/>
      <c r="AA10" s="202"/>
      <c r="AB10" s="202"/>
      <c r="AC10" s="202"/>
    </row>
    <row r="11" spans="1:34" x14ac:dyDescent="0.3">
      <c r="H11" s="1"/>
      <c r="I11" s="18" t="s">
        <v>298</v>
      </c>
      <c r="J11" s="18" t="s">
        <v>229</v>
      </c>
      <c r="K11" s="18" t="s">
        <v>299</v>
      </c>
      <c r="L11" s="18" t="s">
        <v>36</v>
      </c>
      <c r="M11" s="18" t="s">
        <v>300</v>
      </c>
      <c r="N11" s="18" t="s">
        <v>37</v>
      </c>
      <c r="O11" s="18" t="s">
        <v>296</v>
      </c>
      <c r="P11" s="18" t="s">
        <v>38</v>
      </c>
      <c r="Q11" s="18" t="s">
        <v>301</v>
      </c>
      <c r="R11" s="18" t="s">
        <v>39</v>
      </c>
      <c r="S11" s="18" t="s">
        <v>190</v>
      </c>
      <c r="T11" s="18" t="s">
        <v>40</v>
      </c>
      <c r="U11" s="18" t="s">
        <v>302</v>
      </c>
      <c r="V11" s="18" t="s">
        <v>226</v>
      </c>
      <c r="W11" s="18" t="s">
        <v>295</v>
      </c>
      <c r="X11" s="18" t="s">
        <v>339</v>
      </c>
      <c r="Y11" s="18"/>
      <c r="Z11" s="202"/>
      <c r="AA11" s="202"/>
      <c r="AB11" s="202"/>
      <c r="AC11" s="202"/>
    </row>
    <row r="12" spans="1:34" x14ac:dyDescent="0.3">
      <c r="B12" s="280"/>
      <c r="C12" s="286"/>
      <c r="D12" s="286"/>
      <c r="E12" s="286"/>
      <c r="F12" s="286"/>
      <c r="G12" s="276" t="s">
        <v>162</v>
      </c>
      <c r="H12" s="276" t="s">
        <v>160</v>
      </c>
      <c r="I12" s="42">
        <v>1</v>
      </c>
      <c r="J12" s="42">
        <v>1.1250692287304875</v>
      </c>
      <c r="K12" s="42">
        <v>1.1699868933098398</v>
      </c>
      <c r="L12" s="42">
        <v>1.2009325049937611</v>
      </c>
      <c r="M12" s="42">
        <v>1.1872753176390305</v>
      </c>
      <c r="N12" s="42">
        <v>1.3144507047898994</v>
      </c>
      <c r="O12" s="42">
        <v>1.397289215848553</v>
      </c>
      <c r="P12" s="42">
        <v>1.3858260255919121</v>
      </c>
      <c r="Q12" s="42">
        <v>1.3010252670688107</v>
      </c>
      <c r="R12" s="42">
        <v>1.1961618268076291</v>
      </c>
      <c r="S12" s="42">
        <v>1.4969005067718055</v>
      </c>
      <c r="T12" s="42">
        <v>1.4866128055212611</v>
      </c>
      <c r="U12" s="42">
        <v>1.516800202092091</v>
      </c>
      <c r="V12" s="42">
        <v>1.6753749091196735</v>
      </c>
      <c r="W12" s="42">
        <v>1.8612285970506857</v>
      </c>
      <c r="X12" s="42">
        <v>1.7807102927888143</v>
      </c>
      <c r="Y12" s="202"/>
      <c r="Z12" s="202"/>
      <c r="AA12" s="202"/>
      <c r="AB12" s="202"/>
      <c r="AC12" s="202"/>
    </row>
    <row r="13" spans="1:34" x14ac:dyDescent="0.3">
      <c r="C13" s="286"/>
      <c r="D13" s="286"/>
      <c r="E13" s="286"/>
      <c r="F13" s="286"/>
      <c r="G13" s="276" t="s">
        <v>182</v>
      </c>
      <c r="H13" s="276" t="s">
        <v>161</v>
      </c>
      <c r="I13" s="42">
        <v>1</v>
      </c>
      <c r="J13" s="42">
        <v>0.98014420506943944</v>
      </c>
      <c r="K13" s="42">
        <v>0.94737380103319768</v>
      </c>
      <c r="L13" s="42">
        <v>1.5337296326664231</v>
      </c>
      <c r="M13" s="42">
        <v>1.2526594673073734</v>
      </c>
      <c r="N13" s="42">
        <v>1.3637309110067259</v>
      </c>
      <c r="O13" s="42">
        <v>1.1598724442396193</v>
      </c>
      <c r="P13" s="42">
        <v>1.1220590084678597</v>
      </c>
      <c r="Q13" s="42">
        <v>1.1522496414718222</v>
      </c>
      <c r="R13" s="42">
        <v>1.1197099983456713</v>
      </c>
      <c r="S13" s="42">
        <v>1.196380803753833</v>
      </c>
      <c r="T13" s="42">
        <v>1.2992511455266791</v>
      </c>
      <c r="U13" s="42">
        <v>1.2600892940726176</v>
      </c>
      <c r="V13" s="42">
        <v>1.3955108832768468</v>
      </c>
      <c r="W13" s="42">
        <v>1.3383711398317666</v>
      </c>
      <c r="X13" s="42">
        <v>1.3199767878986226</v>
      </c>
      <c r="Y13" s="202"/>
      <c r="Z13" s="202"/>
      <c r="AA13" s="202"/>
      <c r="AB13" s="202"/>
      <c r="AC13" s="202"/>
    </row>
    <row r="14" spans="1:34" x14ac:dyDescent="0.3">
      <c r="C14" s="286"/>
      <c r="D14" s="286"/>
      <c r="E14" s="286"/>
      <c r="F14" s="286"/>
      <c r="G14" s="286"/>
      <c r="H14" s="286"/>
      <c r="I14" s="286"/>
      <c r="J14" s="286"/>
      <c r="K14" s="286"/>
      <c r="L14" s="286"/>
      <c r="M14" s="286"/>
      <c r="N14" s="286"/>
      <c r="O14" s="286"/>
      <c r="P14" s="286"/>
      <c r="Q14" s="286"/>
      <c r="R14" s="202"/>
      <c r="S14" s="202"/>
      <c r="T14" s="202"/>
      <c r="U14" s="202"/>
      <c r="V14" s="202"/>
      <c r="W14" s="202"/>
      <c r="X14" s="202"/>
      <c r="Y14" s="202"/>
      <c r="Z14" s="202"/>
      <c r="AA14" s="202"/>
      <c r="AB14" s="202"/>
      <c r="AC14" s="202"/>
      <c r="AD14" s="202"/>
      <c r="AE14" s="202"/>
      <c r="AF14" s="202"/>
      <c r="AG14" s="202"/>
      <c r="AH14" s="202"/>
    </row>
    <row r="15" spans="1:34" x14ac:dyDescent="0.3">
      <c r="C15" s="286"/>
      <c r="D15" s="286"/>
      <c r="E15" s="286"/>
      <c r="F15" s="286"/>
      <c r="G15" s="286"/>
      <c r="H15" s="286"/>
      <c r="I15" s="286"/>
      <c r="J15" s="286"/>
      <c r="K15" s="286"/>
      <c r="L15" s="286"/>
      <c r="M15" s="286"/>
      <c r="N15" s="286"/>
      <c r="O15" s="286"/>
      <c r="P15" s="286"/>
      <c r="Q15" s="286"/>
      <c r="R15" s="202"/>
      <c r="S15" s="202"/>
      <c r="T15" s="202"/>
      <c r="U15" s="202"/>
      <c r="V15" s="202"/>
      <c r="W15" s="202"/>
      <c r="X15" s="202"/>
      <c r="Y15" s="202"/>
      <c r="Z15" s="202"/>
      <c r="AA15" s="202"/>
      <c r="AB15" s="202"/>
      <c r="AC15" s="202"/>
      <c r="AD15" s="202"/>
      <c r="AE15" s="202"/>
      <c r="AF15" s="202"/>
      <c r="AG15" s="202"/>
      <c r="AH15" s="202"/>
    </row>
    <row r="16" spans="1:34" x14ac:dyDescent="0.3">
      <c r="C16" s="286"/>
      <c r="D16" s="286"/>
      <c r="E16" s="286"/>
      <c r="F16" s="286"/>
      <c r="G16" s="286"/>
      <c r="H16" s="286"/>
      <c r="I16" s="286"/>
      <c r="J16" s="286"/>
      <c r="K16" s="286"/>
      <c r="L16" s="286"/>
      <c r="M16" s="286"/>
      <c r="N16" s="286"/>
      <c r="O16" s="286"/>
      <c r="P16" s="286"/>
      <c r="Q16" s="286"/>
      <c r="S16" s="202"/>
      <c r="T16" s="202"/>
      <c r="U16" s="202"/>
      <c r="V16" s="202"/>
      <c r="W16" s="202"/>
      <c r="X16" s="202"/>
      <c r="Y16" s="202"/>
      <c r="Z16" s="202"/>
      <c r="AA16" s="202"/>
      <c r="AB16" s="202"/>
      <c r="AC16" s="202"/>
      <c r="AD16" s="202"/>
      <c r="AE16" s="202"/>
      <c r="AF16" s="202"/>
      <c r="AG16" s="202"/>
      <c r="AH16" s="202"/>
    </row>
    <row r="17" spans="3:34" x14ac:dyDescent="0.3">
      <c r="C17" s="286"/>
      <c r="D17" s="286"/>
      <c r="E17" s="286"/>
      <c r="F17" s="286"/>
      <c r="G17" s="286"/>
      <c r="H17" s="286"/>
      <c r="J17" s="288"/>
      <c r="K17" s="288"/>
      <c r="L17" s="288"/>
      <c r="M17" s="288"/>
      <c r="N17" s="288"/>
      <c r="O17" s="288"/>
      <c r="P17" s="288"/>
      <c r="Q17" s="288"/>
      <c r="R17" s="288"/>
      <c r="S17" s="288"/>
      <c r="T17" s="288"/>
      <c r="U17" s="288"/>
      <c r="V17" s="288"/>
      <c r="W17" s="288"/>
      <c r="X17" s="288"/>
      <c r="Y17" s="288"/>
      <c r="Z17" s="202"/>
      <c r="AA17" s="202"/>
      <c r="AB17" s="202"/>
      <c r="AC17" s="202"/>
      <c r="AD17" s="202"/>
      <c r="AE17" s="202"/>
      <c r="AF17" s="202"/>
      <c r="AG17" s="202"/>
      <c r="AH17" s="202"/>
    </row>
    <row r="18" spans="3:34" x14ac:dyDescent="0.3">
      <c r="C18" s="287"/>
      <c r="D18" s="287"/>
      <c r="E18" s="287"/>
      <c r="F18" s="287"/>
      <c r="G18" s="287"/>
      <c r="H18" s="287"/>
      <c r="Z18" s="202"/>
      <c r="AA18" s="202"/>
      <c r="AB18" s="202"/>
      <c r="AC18" s="202"/>
      <c r="AD18" s="202"/>
      <c r="AE18" s="202"/>
      <c r="AF18" s="202"/>
      <c r="AG18" s="202"/>
      <c r="AH18" s="202"/>
    </row>
    <row r="19" spans="3:34" x14ac:dyDescent="0.3">
      <c r="C19" s="288"/>
      <c r="D19" s="288"/>
      <c r="E19" s="288"/>
      <c r="F19" s="288"/>
      <c r="G19" s="288"/>
      <c r="H19" s="288"/>
      <c r="Z19" s="202"/>
      <c r="AA19" s="202"/>
      <c r="AB19" s="202"/>
      <c r="AC19" s="202"/>
      <c r="AD19" s="202"/>
      <c r="AE19" s="202"/>
      <c r="AF19" s="202"/>
      <c r="AG19" s="202"/>
      <c r="AH19" s="202"/>
    </row>
    <row r="20" spans="3:34" x14ac:dyDescent="0.3">
      <c r="Z20" s="202"/>
      <c r="AA20" s="202"/>
      <c r="AB20" s="202"/>
      <c r="AC20" s="202"/>
      <c r="AD20" s="202"/>
      <c r="AE20" s="202"/>
      <c r="AF20" s="202"/>
      <c r="AG20" s="202"/>
      <c r="AH20" s="202"/>
    </row>
    <row r="21" spans="3:34" x14ac:dyDescent="0.3">
      <c r="Z21" s="202"/>
      <c r="AA21" s="202"/>
      <c r="AB21" s="202"/>
      <c r="AC21" s="202"/>
      <c r="AD21" s="202"/>
      <c r="AE21" s="202"/>
      <c r="AF21" s="202"/>
      <c r="AG21" s="202"/>
      <c r="AH21" s="202"/>
    </row>
    <row r="22" spans="3:34" x14ac:dyDescent="0.3">
      <c r="R22" s="202"/>
      <c r="S22" s="202"/>
      <c r="T22" s="202"/>
      <c r="U22" s="202"/>
      <c r="V22" s="202"/>
      <c r="W22" s="202"/>
      <c r="X22" s="202"/>
      <c r="Y22" s="202"/>
      <c r="Z22" s="202"/>
      <c r="AA22" s="202"/>
      <c r="AB22" s="202"/>
      <c r="AC22" s="202"/>
      <c r="AD22" s="202"/>
      <c r="AE22" s="202"/>
      <c r="AF22" s="202"/>
      <c r="AG22" s="202"/>
      <c r="AH22" s="202"/>
    </row>
    <row r="23" spans="3:34" x14ac:dyDescent="0.3">
      <c r="R23" s="202"/>
      <c r="S23" s="202"/>
      <c r="T23" s="202"/>
      <c r="U23" s="202"/>
      <c r="V23" s="202"/>
      <c r="W23" s="202"/>
      <c r="X23" s="202"/>
      <c r="Y23" s="202"/>
      <c r="Z23" s="202"/>
      <c r="AA23" s="202"/>
      <c r="AB23" s="202"/>
      <c r="AC23" s="202"/>
      <c r="AD23" s="202"/>
      <c r="AE23" s="202"/>
      <c r="AF23" s="202"/>
      <c r="AG23" s="202"/>
      <c r="AH23" s="202"/>
    </row>
    <row r="24" spans="3:34" x14ac:dyDescent="0.3">
      <c r="R24" s="202"/>
      <c r="S24" s="202"/>
      <c r="T24" s="202"/>
      <c r="U24" s="202"/>
      <c r="V24" s="202"/>
      <c r="W24" s="202"/>
      <c r="X24" s="202"/>
      <c r="Y24" s="202"/>
      <c r="Z24" s="202"/>
      <c r="AA24" s="202"/>
      <c r="AB24" s="202"/>
      <c r="AC24" s="202"/>
      <c r="AD24" s="202"/>
      <c r="AE24" s="202"/>
      <c r="AF24" s="202"/>
      <c r="AG24" s="202"/>
      <c r="AH24" s="202"/>
    </row>
    <row r="25" spans="3:34" x14ac:dyDescent="0.3">
      <c r="R25" s="202"/>
      <c r="S25" s="202"/>
      <c r="T25" s="202"/>
      <c r="U25" s="202"/>
      <c r="V25" s="202"/>
      <c r="W25" s="202"/>
      <c r="X25" s="202"/>
      <c r="Y25" s="202"/>
      <c r="Z25" s="202"/>
      <c r="AA25" s="202"/>
      <c r="AB25" s="202"/>
      <c r="AC25" s="202"/>
      <c r="AD25" s="202"/>
      <c r="AE25" s="202"/>
      <c r="AF25" s="202"/>
      <c r="AG25" s="202"/>
      <c r="AH25" s="202"/>
    </row>
    <row r="26" spans="3:34" x14ac:dyDescent="0.3">
      <c r="R26" s="202"/>
      <c r="S26" s="202"/>
      <c r="T26" s="202"/>
      <c r="U26" s="202"/>
      <c r="V26" s="202"/>
      <c r="W26" s="202"/>
      <c r="X26" s="202"/>
      <c r="Y26" s="202"/>
      <c r="Z26" s="202"/>
      <c r="AA26" s="202"/>
      <c r="AB26" s="202"/>
      <c r="AC26" s="202"/>
      <c r="AD26" s="202"/>
      <c r="AE26" s="202"/>
      <c r="AF26" s="202"/>
      <c r="AG26" s="202"/>
      <c r="AH26" s="202"/>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X20"/>
  <sheetViews>
    <sheetView topLeftCell="A13" zoomScale="120" zoomScaleNormal="120" workbookViewId="0">
      <selection activeCell="E28" sqref="E28"/>
    </sheetView>
  </sheetViews>
  <sheetFormatPr defaultColWidth="9.109375" defaultRowHeight="14.4" x14ac:dyDescent="0.3"/>
  <cols>
    <col min="1" max="2" width="9.109375" style="373"/>
    <col min="3" max="5" width="12.77734375" style="373" bestFit="1" customWidth="1"/>
    <col min="6" max="6" width="14" style="373" bestFit="1" customWidth="1"/>
    <col min="7" max="7" width="30.44140625" style="373" bestFit="1" customWidth="1"/>
    <col min="8" max="8" width="29.44140625" style="373" bestFit="1" customWidth="1"/>
    <col min="9" max="17" width="10.77734375" style="373" bestFit="1" customWidth="1"/>
    <col min="18" max="21" width="12.77734375" style="373" bestFit="1" customWidth="1"/>
    <col min="22" max="22" width="11" style="373" customWidth="1"/>
    <col min="23" max="23" width="7.44140625" style="373" bestFit="1" customWidth="1"/>
    <col min="24" max="24" width="6.109375" style="373" bestFit="1" customWidth="1"/>
    <col min="25" max="25" width="7.44140625" style="373" bestFit="1" customWidth="1"/>
    <col min="26" max="16384" width="9.109375" style="373"/>
  </cols>
  <sheetData>
    <row r="1" spans="1:24" x14ac:dyDescent="0.3">
      <c r="A1" s="5" t="s">
        <v>2</v>
      </c>
      <c r="B1" s="5" t="s">
        <v>198</v>
      </c>
      <c r="M1" s="324" t="s">
        <v>4</v>
      </c>
    </row>
    <row r="2" spans="1:24" x14ac:dyDescent="0.3">
      <c r="A2" s="5" t="s">
        <v>5</v>
      </c>
      <c r="B2" s="5" t="s">
        <v>350</v>
      </c>
    </row>
    <row r="3" spans="1:24" x14ac:dyDescent="0.3">
      <c r="A3" s="6" t="s">
        <v>6</v>
      </c>
      <c r="B3" s="6" t="s">
        <v>7</v>
      </c>
      <c r="O3" s="374"/>
      <c r="P3" s="374"/>
      <c r="Q3" s="374"/>
    </row>
    <row r="4" spans="1:24" x14ac:dyDescent="0.3">
      <c r="A4" s="6" t="s">
        <v>8</v>
      </c>
      <c r="B4" s="6" t="s">
        <v>9</v>
      </c>
      <c r="J4" s="375"/>
      <c r="K4" s="375"/>
      <c r="O4" s="281"/>
      <c r="P4" s="281"/>
      <c r="Q4" s="281"/>
    </row>
    <row r="5" spans="1:24" x14ac:dyDescent="0.3">
      <c r="A5" s="7" t="s">
        <v>10</v>
      </c>
      <c r="B5" s="376"/>
      <c r="O5" s="282"/>
      <c r="P5" s="282"/>
      <c r="Q5" s="282"/>
    </row>
    <row r="6" spans="1:24" x14ac:dyDescent="0.3">
      <c r="A6" s="7" t="s">
        <v>11</v>
      </c>
      <c r="B6" s="377"/>
      <c r="J6" s="375"/>
      <c r="K6" s="378"/>
      <c r="L6" s="375"/>
      <c r="M6" s="378"/>
    </row>
    <row r="7" spans="1:24" x14ac:dyDescent="0.3">
      <c r="C7" s="374"/>
      <c r="D7" s="374"/>
      <c r="E7" s="374"/>
      <c r="F7" s="374"/>
      <c r="G7" s="374"/>
      <c r="H7" s="374"/>
      <c r="I7" s="374"/>
      <c r="J7" s="374"/>
      <c r="K7" s="374"/>
      <c r="L7" s="374"/>
      <c r="M7" s="374"/>
      <c r="N7" s="374"/>
      <c r="O7" s="374"/>
      <c r="P7" s="374"/>
      <c r="Q7" s="374"/>
      <c r="R7" s="379"/>
      <c r="S7" s="379"/>
    </row>
    <row r="8" spans="1:24" x14ac:dyDescent="0.3">
      <c r="C8" s="374"/>
      <c r="D8" s="374"/>
      <c r="E8" s="374"/>
      <c r="F8" s="374"/>
      <c r="G8" s="374"/>
      <c r="H8" s="374"/>
      <c r="I8" s="374"/>
      <c r="J8" s="374"/>
      <c r="K8" s="374"/>
      <c r="L8" s="374"/>
      <c r="M8" s="374"/>
      <c r="N8" s="374"/>
      <c r="O8" s="374"/>
      <c r="P8" s="374"/>
      <c r="Q8" s="374"/>
    </row>
    <row r="9" spans="1:24" x14ac:dyDescent="0.3">
      <c r="C9" s="374"/>
      <c r="D9" s="374"/>
      <c r="E9" s="374"/>
      <c r="F9" s="374"/>
      <c r="G9" s="374"/>
      <c r="H9" s="374"/>
      <c r="I9" s="374"/>
      <c r="J9" s="374"/>
      <c r="K9" s="374"/>
      <c r="L9" s="374"/>
      <c r="M9" s="374"/>
      <c r="N9" s="374"/>
      <c r="O9" s="374"/>
      <c r="P9" s="374"/>
      <c r="Q9" s="374"/>
      <c r="R9" s="379"/>
    </row>
    <row r="10" spans="1:24" x14ac:dyDescent="0.3">
      <c r="C10" s="374"/>
      <c r="D10" s="374"/>
      <c r="E10" s="374"/>
      <c r="F10" s="374"/>
      <c r="G10" s="374"/>
      <c r="H10" s="380"/>
      <c r="I10" s="381" t="s">
        <v>192</v>
      </c>
      <c r="J10" s="381"/>
      <c r="K10" s="382" t="s">
        <v>293</v>
      </c>
      <c r="L10" s="381"/>
      <c r="M10" s="382" t="s">
        <v>80</v>
      </c>
      <c r="N10" s="382"/>
      <c r="O10" s="382" t="s">
        <v>81</v>
      </c>
      <c r="P10" s="382"/>
      <c r="Q10" s="382" t="s">
        <v>82</v>
      </c>
      <c r="R10" s="382"/>
      <c r="S10" s="382" t="s">
        <v>41</v>
      </c>
      <c r="T10" s="382"/>
      <c r="U10" s="382" t="s">
        <v>188</v>
      </c>
      <c r="V10" s="382"/>
      <c r="W10" s="382"/>
      <c r="X10" s="382" t="s">
        <v>338</v>
      </c>
    </row>
    <row r="11" spans="1:24" x14ac:dyDescent="0.3">
      <c r="H11" s="380"/>
      <c r="I11" s="382" t="s">
        <v>193</v>
      </c>
      <c r="J11" s="382"/>
      <c r="K11" s="382" t="s">
        <v>299</v>
      </c>
      <c r="L11" s="382"/>
      <c r="M11" s="382" t="s">
        <v>83</v>
      </c>
      <c r="N11" s="382"/>
      <c r="O11" s="382" t="s">
        <v>296</v>
      </c>
      <c r="P11" s="382"/>
      <c r="Q11" s="382" t="s">
        <v>86</v>
      </c>
      <c r="R11" s="382"/>
      <c r="S11" s="382" t="s">
        <v>190</v>
      </c>
      <c r="T11" s="382"/>
      <c r="U11" s="382" t="s">
        <v>191</v>
      </c>
      <c r="V11" s="382"/>
      <c r="W11" s="382"/>
      <c r="X11" s="382" t="s">
        <v>339</v>
      </c>
    </row>
    <row r="12" spans="1:24" x14ac:dyDescent="0.3">
      <c r="B12" s="280"/>
      <c r="C12" s="383"/>
      <c r="D12" s="383"/>
      <c r="E12" s="383"/>
      <c r="F12" s="383"/>
      <c r="G12" s="384" t="s">
        <v>199</v>
      </c>
      <c r="H12" s="384" t="s">
        <v>200</v>
      </c>
      <c r="I12" s="384">
        <v>2.1507719300000003</v>
      </c>
      <c r="J12" s="384">
        <v>3.3164473349999999</v>
      </c>
      <c r="K12" s="384">
        <v>3.2404590099999999</v>
      </c>
      <c r="L12" s="384">
        <v>3.3355040250000001</v>
      </c>
      <c r="M12" s="384">
        <v>3.8328044049999996</v>
      </c>
      <c r="N12" s="384">
        <v>3.5738290240000001</v>
      </c>
      <c r="O12" s="384">
        <v>4.1923402840000001</v>
      </c>
      <c r="P12" s="384">
        <v>3.7329717939209996</v>
      </c>
      <c r="Q12" s="384">
        <v>3.6050626092460001</v>
      </c>
      <c r="R12" s="384">
        <v>2.9088365839899999</v>
      </c>
      <c r="S12" s="384">
        <v>2.7093265727099998</v>
      </c>
      <c r="T12" s="384">
        <v>5.8635730137399991</v>
      </c>
      <c r="U12" s="384">
        <v>5.1835440264500008</v>
      </c>
      <c r="V12" s="384">
        <v>4.7817028923200002</v>
      </c>
      <c r="W12" s="384">
        <v>4.4280961946000001</v>
      </c>
      <c r="X12" s="384">
        <v>4.38356028846</v>
      </c>
    </row>
    <row r="13" spans="1:24" x14ac:dyDescent="0.3">
      <c r="C13" s="383"/>
      <c r="D13" s="383"/>
      <c r="E13" s="383"/>
      <c r="F13" s="383"/>
      <c r="G13" s="384" t="s">
        <v>215</v>
      </c>
      <c r="H13" s="384" t="s">
        <v>201</v>
      </c>
      <c r="I13" s="385">
        <v>0.27955263662181884</v>
      </c>
      <c r="J13" s="385">
        <v>0.30126533661165655</v>
      </c>
      <c r="K13" s="385">
        <v>0.31415273891126427</v>
      </c>
      <c r="L13" s="385">
        <v>0.3202616058879138</v>
      </c>
      <c r="M13" s="385">
        <v>0.35426619602488113</v>
      </c>
      <c r="N13" s="385">
        <v>0.3460624435347347</v>
      </c>
      <c r="O13" s="385">
        <v>0.35648044617256064</v>
      </c>
      <c r="P13" s="385">
        <v>0.40923231028833573</v>
      </c>
      <c r="Q13" s="385">
        <v>0.42696128320227317</v>
      </c>
      <c r="R13" s="385">
        <v>0.49884619982222461</v>
      </c>
      <c r="S13" s="385">
        <v>0.49905506033400615</v>
      </c>
      <c r="T13" s="385">
        <v>0.55699962807246228</v>
      </c>
      <c r="U13" s="385">
        <v>0.63506306968992599</v>
      </c>
      <c r="V13" s="385">
        <v>0.61942478187985739</v>
      </c>
      <c r="W13" s="385">
        <v>0.65937081205579373</v>
      </c>
      <c r="X13" s="385">
        <v>0.65851585512529298</v>
      </c>
    </row>
    <row r="14" spans="1:24" x14ac:dyDescent="0.3">
      <c r="C14" s="383"/>
      <c r="D14" s="383"/>
      <c r="E14" s="383"/>
      <c r="F14" s="383"/>
      <c r="G14" s="384" t="s">
        <v>216</v>
      </c>
      <c r="H14" s="384" t="s">
        <v>202</v>
      </c>
      <c r="I14" s="385">
        <v>1.4155381115502561</v>
      </c>
      <c r="J14" s="385">
        <v>1.5322864443357038</v>
      </c>
      <c r="K14" s="385">
        <v>1.6409182287885906</v>
      </c>
      <c r="L14" s="385">
        <v>1.6263802521916473</v>
      </c>
      <c r="M14" s="385">
        <v>1.7791013274383456</v>
      </c>
      <c r="N14" s="385">
        <v>1.7467508433572199</v>
      </c>
      <c r="O14" s="385">
        <v>1.7845033438872759</v>
      </c>
      <c r="P14" s="385">
        <v>1.8019239406001721</v>
      </c>
      <c r="Q14" s="385">
        <v>1.7524799787973899</v>
      </c>
      <c r="R14" s="385">
        <v>1.5741103628458928</v>
      </c>
      <c r="S14" s="385">
        <v>1.2764524457839801</v>
      </c>
      <c r="T14" s="385">
        <v>1.4633604500698594</v>
      </c>
      <c r="U14" s="385">
        <v>1.4919949354014108</v>
      </c>
      <c r="V14" s="385">
        <v>1.5811850175565283</v>
      </c>
      <c r="W14" s="385">
        <v>1.6804318917851579</v>
      </c>
      <c r="X14" s="385">
        <v>1.506292495997285</v>
      </c>
    </row>
    <row r="15" spans="1:24" x14ac:dyDescent="0.3">
      <c r="C15" s="383"/>
      <c r="D15" s="383"/>
      <c r="E15" s="383"/>
      <c r="F15" s="383"/>
      <c r="G15" s="384" t="s">
        <v>217</v>
      </c>
      <c r="H15" s="384" t="s">
        <v>203</v>
      </c>
      <c r="I15" s="385">
        <v>0.26794279448889652</v>
      </c>
      <c r="J15" s="385">
        <v>0.24320523793519302</v>
      </c>
      <c r="K15" s="385">
        <v>0.234674202659239</v>
      </c>
      <c r="L15" s="385">
        <v>0.23205814878348222</v>
      </c>
      <c r="M15" s="385">
        <v>0.19544008119173495</v>
      </c>
      <c r="N15" s="385">
        <v>0.18195477396135776</v>
      </c>
      <c r="O15" s="385">
        <v>0.15795764869618503</v>
      </c>
      <c r="P15" s="385">
        <v>0.14320492111910252</v>
      </c>
      <c r="Q15" s="385">
        <v>0.15517152251026642</v>
      </c>
      <c r="R15" s="385">
        <v>0.1677042114726926</v>
      </c>
      <c r="S15" s="385">
        <v>0.18893582453617114</v>
      </c>
      <c r="T15" s="385">
        <v>0.16055069647097214</v>
      </c>
      <c r="U15" s="385">
        <v>0.1363238394607951</v>
      </c>
      <c r="V15" s="385">
        <v>0.11481339280659336</v>
      </c>
      <c r="W15" s="385">
        <v>0.1011768814481139</v>
      </c>
      <c r="X15" s="385">
        <v>0.107824539165049</v>
      </c>
    </row>
    <row r="16" spans="1:24" x14ac:dyDescent="0.3">
      <c r="C16" s="383"/>
      <c r="D16" s="383"/>
      <c r="E16" s="383"/>
      <c r="F16" s="383"/>
      <c r="G16" s="383"/>
      <c r="H16" s="383"/>
      <c r="I16" s="383"/>
      <c r="J16" s="383"/>
      <c r="K16" s="383"/>
      <c r="L16" s="383"/>
      <c r="M16" s="383"/>
      <c r="N16" s="383"/>
      <c r="O16" s="383"/>
      <c r="P16" s="383"/>
      <c r="Q16" s="383"/>
      <c r="R16" s="383"/>
      <c r="S16" s="383"/>
      <c r="T16" s="383"/>
      <c r="U16" s="383"/>
    </row>
    <row r="17" spans="3:8" x14ac:dyDescent="0.3">
      <c r="C17" s="383"/>
      <c r="D17" s="383"/>
      <c r="E17" s="383"/>
      <c r="F17" s="383"/>
      <c r="G17" s="383"/>
      <c r="H17" s="383"/>
    </row>
    <row r="18" spans="3:8" x14ac:dyDescent="0.3">
      <c r="C18" s="386"/>
      <c r="D18" s="386"/>
      <c r="E18" s="386"/>
      <c r="F18" s="386"/>
      <c r="G18" s="386"/>
      <c r="H18" s="383"/>
    </row>
    <row r="19" spans="3:8" x14ac:dyDescent="0.3">
      <c r="C19" s="387"/>
      <c r="D19" s="387"/>
      <c r="E19" s="387"/>
      <c r="F19" s="387"/>
      <c r="G19" s="387"/>
      <c r="H19" s="383"/>
    </row>
    <row r="20" spans="3:8" x14ac:dyDescent="0.3">
      <c r="H20" s="383"/>
    </row>
  </sheetData>
  <hyperlinks>
    <hyperlink ref="M1" location="Перелік_Index!A1" display="Повернутися до переліку / Return to the Index"/>
  </hyperlinks>
  <pageMargins left="0.7" right="0.7" top="0.75" bottom="0.75" header="0.3" footer="0.3"/>
  <pageSetup paperSize="9" orientation="portrait"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dimension ref="A1:X20"/>
  <sheetViews>
    <sheetView topLeftCell="A13" zoomScale="120" zoomScaleNormal="120" workbookViewId="0"/>
  </sheetViews>
  <sheetFormatPr defaultColWidth="9.109375" defaultRowHeight="14.4" x14ac:dyDescent="0.3"/>
  <cols>
    <col min="1" max="2" width="9.109375" style="373"/>
    <col min="3" max="5" width="12.77734375" style="373" bestFit="1" customWidth="1"/>
    <col min="6" max="6" width="14" style="373" bestFit="1" customWidth="1"/>
    <col min="7" max="7" width="30.44140625" style="373" bestFit="1" customWidth="1"/>
    <col min="8" max="8" width="29.44140625" style="373" bestFit="1" customWidth="1"/>
    <col min="9" max="22" width="8" style="373" customWidth="1"/>
    <col min="23" max="23" width="7.44140625" style="373" bestFit="1" customWidth="1"/>
    <col min="24" max="24" width="6.109375" style="373" bestFit="1" customWidth="1"/>
    <col min="25" max="25" width="7.44140625" style="373" bestFit="1" customWidth="1"/>
    <col min="26" max="16384" width="9.109375" style="373"/>
  </cols>
  <sheetData>
    <row r="1" spans="1:24" x14ac:dyDescent="0.3">
      <c r="A1" s="5" t="s">
        <v>2</v>
      </c>
      <c r="B1" s="5" t="s">
        <v>204</v>
      </c>
      <c r="M1" s="324" t="s">
        <v>4</v>
      </c>
    </row>
    <row r="2" spans="1:24" x14ac:dyDescent="0.3">
      <c r="A2" s="5" t="s">
        <v>5</v>
      </c>
      <c r="B2" s="5" t="s">
        <v>417</v>
      </c>
    </row>
    <row r="3" spans="1:24" x14ac:dyDescent="0.3">
      <c r="A3" s="6" t="s">
        <v>6</v>
      </c>
      <c r="B3" s="6" t="s">
        <v>7</v>
      </c>
      <c r="O3" s="374"/>
      <c r="P3" s="374"/>
      <c r="Q3" s="374"/>
    </row>
    <row r="4" spans="1:24" x14ac:dyDescent="0.3">
      <c r="A4" s="6" t="s">
        <v>8</v>
      </c>
      <c r="B4" s="6" t="s">
        <v>9</v>
      </c>
      <c r="J4" s="375"/>
      <c r="K4" s="375"/>
      <c r="O4" s="281"/>
      <c r="P4" s="281"/>
      <c r="Q4" s="281"/>
    </row>
    <row r="5" spans="1:24" x14ac:dyDescent="0.3">
      <c r="A5" s="7" t="s">
        <v>10</v>
      </c>
      <c r="B5" s="376"/>
      <c r="O5" s="282"/>
      <c r="P5" s="282"/>
      <c r="Q5" s="282"/>
    </row>
    <row r="6" spans="1:24" x14ac:dyDescent="0.3">
      <c r="A6" s="7" t="s">
        <v>11</v>
      </c>
      <c r="B6" s="377"/>
      <c r="J6" s="375"/>
      <c r="K6" s="378"/>
      <c r="L6" s="375"/>
      <c r="M6" s="378"/>
    </row>
    <row r="7" spans="1:24" x14ac:dyDescent="0.3">
      <c r="C7" s="374"/>
      <c r="D7" s="374"/>
      <c r="E7" s="374"/>
      <c r="F7" s="374"/>
      <c r="G7" s="374"/>
      <c r="H7" s="374"/>
      <c r="I7" s="374"/>
      <c r="J7" s="374"/>
      <c r="K7" s="374"/>
      <c r="L7" s="374"/>
      <c r="M7" s="374"/>
      <c r="N7" s="374"/>
      <c r="O7" s="374"/>
      <c r="P7" s="374"/>
      <c r="Q7" s="374"/>
      <c r="R7" s="379"/>
      <c r="S7" s="379"/>
    </row>
    <row r="8" spans="1:24" x14ac:dyDescent="0.3">
      <c r="C8" s="374"/>
      <c r="D8" s="374"/>
      <c r="E8" s="374"/>
      <c r="F8" s="374"/>
      <c r="G8" s="374"/>
      <c r="H8" s="374"/>
      <c r="I8" s="374"/>
      <c r="J8" s="374"/>
      <c r="K8" s="374"/>
      <c r="L8" s="374"/>
      <c r="M8" s="374"/>
      <c r="N8" s="374"/>
      <c r="O8" s="374"/>
      <c r="P8" s="374"/>
      <c r="Q8" s="374"/>
    </row>
    <row r="9" spans="1:24" x14ac:dyDescent="0.3">
      <c r="C9" s="374"/>
      <c r="D9" s="374"/>
      <c r="E9" s="374"/>
      <c r="F9" s="374"/>
      <c r="G9" s="374"/>
      <c r="H9" s="374"/>
      <c r="I9" s="374"/>
      <c r="J9" s="374"/>
      <c r="K9" s="374"/>
      <c r="L9" s="374"/>
      <c r="M9" s="374"/>
      <c r="N9" s="374"/>
      <c r="O9" s="374"/>
      <c r="P9" s="374"/>
      <c r="Q9" s="374"/>
      <c r="R9" s="379"/>
    </row>
    <row r="10" spans="1:24" x14ac:dyDescent="0.3">
      <c r="C10" s="374"/>
      <c r="D10" s="374"/>
      <c r="E10" s="374"/>
      <c r="F10" s="374"/>
      <c r="G10" s="374"/>
      <c r="H10" s="380"/>
      <c r="I10" s="381" t="s">
        <v>192</v>
      </c>
      <c r="J10" s="381"/>
      <c r="K10" s="382" t="s">
        <v>293</v>
      </c>
      <c r="L10" s="381"/>
      <c r="M10" s="382" t="s">
        <v>80</v>
      </c>
      <c r="N10" s="382"/>
      <c r="O10" s="382" t="s">
        <v>81</v>
      </c>
      <c r="P10" s="382"/>
      <c r="Q10" s="382" t="s">
        <v>82</v>
      </c>
      <c r="R10" s="382"/>
      <c r="S10" s="382" t="s">
        <v>41</v>
      </c>
      <c r="T10" s="382"/>
      <c r="U10" s="382" t="s">
        <v>188</v>
      </c>
      <c r="V10" s="382"/>
      <c r="W10" s="382"/>
      <c r="X10" s="382" t="s">
        <v>338</v>
      </c>
    </row>
    <row r="11" spans="1:24" x14ac:dyDescent="0.3">
      <c r="H11" s="380"/>
      <c r="I11" s="382" t="s">
        <v>193</v>
      </c>
      <c r="J11" s="382"/>
      <c r="K11" s="382" t="s">
        <v>299</v>
      </c>
      <c r="L11" s="382"/>
      <c r="M11" s="382" t="s">
        <v>83</v>
      </c>
      <c r="N11" s="382"/>
      <c r="O11" s="382" t="s">
        <v>296</v>
      </c>
      <c r="P11" s="382"/>
      <c r="Q11" s="382" t="s">
        <v>86</v>
      </c>
      <c r="R11" s="382"/>
      <c r="S11" s="382" t="s">
        <v>190</v>
      </c>
      <c r="T11" s="382"/>
      <c r="U11" s="382" t="s">
        <v>191</v>
      </c>
      <c r="V11" s="382"/>
      <c r="W11" s="382"/>
      <c r="X11" s="382" t="s">
        <v>339</v>
      </c>
    </row>
    <row r="12" spans="1:24" x14ac:dyDescent="0.3">
      <c r="B12" s="280"/>
      <c r="C12" s="383"/>
      <c r="D12" s="383"/>
      <c r="E12" s="383"/>
      <c r="F12" s="383"/>
      <c r="G12" s="384" t="s">
        <v>199</v>
      </c>
      <c r="H12" s="384" t="s">
        <v>200</v>
      </c>
      <c r="I12" s="384">
        <v>2.6418197999999999</v>
      </c>
      <c r="J12" s="384">
        <v>2.5315884</v>
      </c>
      <c r="K12" s="384">
        <v>2.9093795</v>
      </c>
      <c r="L12" s="384">
        <v>3.1600463300000001</v>
      </c>
      <c r="M12" s="384">
        <v>3.2666397099999998</v>
      </c>
      <c r="N12" s="384">
        <v>3.3512379999999999</v>
      </c>
      <c r="O12" s="384">
        <v>3.4969960699999998</v>
      </c>
      <c r="P12" s="384">
        <v>3.5519895099999999</v>
      </c>
      <c r="Q12" s="384">
        <v>5.9028011300000003</v>
      </c>
      <c r="R12" s="384">
        <v>3.1265246713699995</v>
      </c>
      <c r="S12" s="384">
        <v>3.3987739704700002</v>
      </c>
      <c r="T12" s="384">
        <v>3.7907638478799996</v>
      </c>
      <c r="U12" s="384">
        <v>3.7845109805400003</v>
      </c>
      <c r="V12" s="384">
        <v>3.8156096433500002</v>
      </c>
      <c r="W12" s="384">
        <v>3.8537176147399999</v>
      </c>
      <c r="X12" s="384">
        <v>3.8830579620100001</v>
      </c>
    </row>
    <row r="13" spans="1:24" x14ac:dyDescent="0.3">
      <c r="C13" s="383"/>
      <c r="D13" s="383"/>
      <c r="E13" s="383"/>
      <c r="F13" s="383"/>
      <c r="G13" s="384" t="s">
        <v>215</v>
      </c>
      <c r="H13" s="384" t="s">
        <v>201</v>
      </c>
      <c r="I13" s="385">
        <v>1.6117537249833376</v>
      </c>
      <c r="J13" s="385">
        <v>1.6348884712226464</v>
      </c>
      <c r="K13" s="385">
        <v>1.5890891529028865</v>
      </c>
      <c r="L13" s="385">
        <v>1.4972809479995479</v>
      </c>
      <c r="M13" s="385">
        <v>1.5044898223987733</v>
      </c>
      <c r="N13" s="385">
        <v>1.5506585101874975</v>
      </c>
      <c r="O13" s="385">
        <v>1.5855824874655724</v>
      </c>
      <c r="P13" s="385">
        <v>1.6715475630291583</v>
      </c>
      <c r="Q13" s="385">
        <v>1.9758413793502891</v>
      </c>
      <c r="R13" s="385">
        <v>2.0140546026100181</v>
      </c>
      <c r="S13" s="385">
        <v>1.9502138049918545</v>
      </c>
      <c r="T13" s="385">
        <v>1.9690505038357891</v>
      </c>
      <c r="U13" s="385">
        <v>1.6833800949573978</v>
      </c>
      <c r="V13" s="385">
        <v>1.6216786505792009</v>
      </c>
      <c r="W13" s="385">
        <v>1.606079453338332</v>
      </c>
      <c r="X13" s="385">
        <v>1.5503368982592221</v>
      </c>
    </row>
    <row r="14" spans="1:24" x14ac:dyDescent="0.3">
      <c r="C14" s="383"/>
      <c r="D14" s="383"/>
      <c r="E14" s="383"/>
      <c r="F14" s="383"/>
      <c r="G14" s="384" t="s">
        <v>216</v>
      </c>
      <c r="H14" s="384" t="s">
        <v>202</v>
      </c>
      <c r="I14" s="385">
        <v>4.7965609290641149</v>
      </c>
      <c r="J14" s="385">
        <v>4.7334840614598646</v>
      </c>
      <c r="K14" s="385">
        <v>4.7989019506771298</v>
      </c>
      <c r="L14" s="385">
        <v>4.8467641112421509</v>
      </c>
      <c r="M14" s="385">
        <v>5.0609224125006769</v>
      </c>
      <c r="N14" s="385">
        <v>5.2774806436794997</v>
      </c>
      <c r="O14" s="385">
        <v>5.1429059289473233</v>
      </c>
      <c r="P14" s="385">
        <v>5.0062773015541575</v>
      </c>
      <c r="Q14" s="385">
        <v>5.7283093151352977</v>
      </c>
      <c r="R14" s="385">
        <v>5.091439139563362</v>
      </c>
      <c r="S14" s="385">
        <v>4.832854635484801</v>
      </c>
      <c r="T14" s="385">
        <v>4.6426523564506885</v>
      </c>
      <c r="U14" s="385">
        <v>3.8068256816526</v>
      </c>
      <c r="V14" s="385">
        <v>4.0001363542038249</v>
      </c>
      <c r="W14" s="385">
        <v>4.0585606023777734</v>
      </c>
      <c r="X14" s="385">
        <v>3.8232944471739732</v>
      </c>
    </row>
    <row r="15" spans="1:24" x14ac:dyDescent="0.3">
      <c r="C15" s="383"/>
      <c r="D15" s="383"/>
      <c r="E15" s="383"/>
      <c r="F15" s="383"/>
      <c r="G15" s="384" t="s">
        <v>217</v>
      </c>
      <c r="H15" s="384" t="s">
        <v>203</v>
      </c>
      <c r="I15" s="385">
        <v>0.21175684714090345</v>
      </c>
      <c r="J15" s="385">
        <v>0.21870882177490508</v>
      </c>
      <c r="K15" s="385">
        <v>0.22743829237981594</v>
      </c>
      <c r="L15" s="385">
        <v>0.23616899021322652</v>
      </c>
      <c r="M15" s="385">
        <v>0.23968125919249714</v>
      </c>
      <c r="N15" s="385">
        <v>0.24489718876860736</v>
      </c>
      <c r="O15" s="385">
        <v>0.25787120763320365</v>
      </c>
      <c r="P15" s="385">
        <v>0.27581116822600488</v>
      </c>
      <c r="Q15" s="385">
        <v>0.25152330521125732</v>
      </c>
      <c r="R15" s="385">
        <v>0.26613245974624228</v>
      </c>
      <c r="S15" s="385">
        <v>0.27221723918172752</v>
      </c>
      <c r="T15" s="385">
        <v>0.27087966323166146</v>
      </c>
      <c r="U15" s="385">
        <v>0.31393343589580808</v>
      </c>
      <c r="V15" s="385">
        <v>0.30631253285277771</v>
      </c>
      <c r="W15" s="385">
        <v>0.29977900273113811</v>
      </c>
      <c r="X15" s="385">
        <v>0.30046547286656428</v>
      </c>
    </row>
    <row r="16" spans="1:24" x14ac:dyDescent="0.3">
      <c r="C16" s="383"/>
      <c r="D16" s="383"/>
      <c r="E16" s="383"/>
      <c r="F16" s="383"/>
      <c r="G16" s="383"/>
      <c r="H16" s="383"/>
      <c r="I16" s="383"/>
      <c r="J16" s="383"/>
      <c r="K16" s="383"/>
      <c r="L16" s="383"/>
      <c r="M16" s="383"/>
      <c r="N16" s="383"/>
      <c r="O16" s="383"/>
      <c r="P16" s="383"/>
      <c r="Q16" s="383"/>
      <c r="R16" s="383"/>
      <c r="S16" s="383"/>
      <c r="T16" s="383"/>
      <c r="U16" s="383"/>
    </row>
    <row r="17" spans="3:21" x14ac:dyDescent="0.3">
      <c r="C17" s="383"/>
      <c r="D17" s="383"/>
      <c r="E17" s="383"/>
      <c r="F17" s="383"/>
      <c r="G17" s="383"/>
      <c r="H17" s="383"/>
      <c r="I17" s="383"/>
      <c r="J17" s="383"/>
      <c r="K17" s="383"/>
      <c r="L17" s="383"/>
      <c r="M17" s="383"/>
      <c r="N17" s="383"/>
      <c r="O17" s="383"/>
      <c r="P17" s="383"/>
      <c r="Q17" s="383"/>
      <c r="R17" s="383"/>
      <c r="S17" s="383"/>
      <c r="T17" s="383"/>
      <c r="U17" s="383"/>
    </row>
    <row r="18" spans="3:21" x14ac:dyDescent="0.3">
      <c r="C18" s="386"/>
      <c r="D18" s="386"/>
      <c r="E18" s="386"/>
      <c r="F18" s="386"/>
      <c r="G18" s="386"/>
      <c r="H18" s="383"/>
      <c r="I18" s="383"/>
      <c r="J18" s="383"/>
      <c r="K18" s="383"/>
      <c r="L18" s="383"/>
      <c r="M18" s="383"/>
      <c r="N18" s="383"/>
      <c r="O18" s="383"/>
      <c r="P18" s="383"/>
      <c r="Q18" s="383"/>
      <c r="R18" s="383"/>
      <c r="S18" s="383"/>
      <c r="T18" s="383"/>
      <c r="U18" s="383"/>
    </row>
    <row r="19" spans="3:21" x14ac:dyDescent="0.3">
      <c r="C19" s="387"/>
      <c r="D19" s="387"/>
      <c r="E19" s="387"/>
      <c r="F19" s="387"/>
      <c r="G19" s="387"/>
      <c r="H19" s="383"/>
    </row>
    <row r="20" spans="3:21" x14ac:dyDescent="0.3">
      <c r="H20" s="383"/>
    </row>
  </sheetData>
  <hyperlinks>
    <hyperlink ref="M1" location="Перелік_Index!A1" display="Повернутися до переліку / Return to the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dimension ref="A1:AG95"/>
  <sheetViews>
    <sheetView showGridLines="0" topLeftCell="A13" zoomScale="120" zoomScaleNormal="120" zoomScaleSheetLayoutView="50" workbookViewId="0"/>
  </sheetViews>
  <sheetFormatPr defaultColWidth="9.109375" defaultRowHeight="14.4" x14ac:dyDescent="0.3"/>
  <cols>
    <col min="1" max="4" width="9.44140625" style="373" bestFit="1" customWidth="1"/>
    <col min="5" max="5" width="16.44140625" style="373" customWidth="1"/>
    <col min="6" max="6" width="15.44140625" style="373" customWidth="1"/>
    <col min="7" max="7" width="13.109375" style="373" bestFit="1" customWidth="1"/>
    <col min="8" max="9" width="14.44140625" style="373" bestFit="1" customWidth="1"/>
    <col min="10" max="18" width="7.44140625" style="373" customWidth="1"/>
    <col min="19" max="19" width="7.44140625" style="388" customWidth="1"/>
    <col min="20" max="25" width="7.44140625" style="373" customWidth="1"/>
    <col min="26" max="29" width="6.44140625" style="373" bestFit="1" customWidth="1"/>
    <col min="30" max="30" width="8.109375" style="373" bestFit="1" customWidth="1"/>
    <col min="31" max="31" width="6.44140625" style="373" bestFit="1" customWidth="1"/>
    <col min="32" max="33" width="8.109375" style="373" bestFit="1" customWidth="1"/>
    <col min="34" max="16384" width="9.109375" style="373"/>
  </cols>
  <sheetData>
    <row r="1" spans="1:33" x14ac:dyDescent="0.3">
      <c r="A1" s="5" t="s">
        <v>2</v>
      </c>
      <c r="B1" s="5" t="s">
        <v>165</v>
      </c>
      <c r="M1" s="323" t="s">
        <v>4</v>
      </c>
    </row>
    <row r="2" spans="1:33" x14ac:dyDescent="0.3">
      <c r="A2" s="5" t="s">
        <v>5</v>
      </c>
      <c r="B2" s="5" t="s">
        <v>418</v>
      </c>
    </row>
    <row r="3" spans="1:33" x14ac:dyDescent="0.3">
      <c r="A3" s="6" t="s">
        <v>6</v>
      </c>
      <c r="B3" s="6" t="s">
        <v>7</v>
      </c>
    </row>
    <row r="4" spans="1:33" x14ac:dyDescent="0.3">
      <c r="A4" s="6" t="s">
        <v>8</v>
      </c>
      <c r="B4" s="6" t="s">
        <v>9</v>
      </c>
      <c r="J4" s="375"/>
      <c r="K4" s="375"/>
    </row>
    <row r="5" spans="1:33" x14ac:dyDescent="0.3">
      <c r="A5" s="7" t="s">
        <v>10</v>
      </c>
    </row>
    <row r="6" spans="1:33" x14ac:dyDescent="0.3">
      <c r="A6" s="7" t="s">
        <v>11</v>
      </c>
      <c r="J6" s="375"/>
      <c r="K6" s="378"/>
      <c r="L6" s="375"/>
      <c r="M6" s="378"/>
    </row>
    <row r="8" spans="1:33" x14ac:dyDescent="0.3">
      <c r="S8" s="373"/>
    </row>
    <row r="9" spans="1:33" x14ac:dyDescent="0.3">
      <c r="S9" s="373"/>
    </row>
    <row r="10" spans="1:33" x14ac:dyDescent="0.3">
      <c r="S10" s="373"/>
    </row>
    <row r="11" spans="1:33" x14ac:dyDescent="0.3">
      <c r="S11" s="373"/>
      <c r="AG11" s="389"/>
    </row>
    <row r="12" spans="1:33" x14ac:dyDescent="0.3">
      <c r="J12" s="382"/>
      <c r="K12" s="382"/>
      <c r="L12" s="382"/>
      <c r="M12" s="382"/>
      <c r="N12" s="382"/>
      <c r="O12" s="382"/>
      <c r="P12" s="382"/>
      <c r="Q12" s="382"/>
      <c r="R12" s="382"/>
      <c r="S12" s="382"/>
      <c r="T12" s="382"/>
      <c r="U12" s="382"/>
      <c r="V12" s="382"/>
      <c r="W12" s="382"/>
    </row>
    <row r="13" spans="1:33" x14ac:dyDescent="0.3">
      <c r="J13" s="382"/>
      <c r="K13" s="382"/>
      <c r="L13" s="382"/>
      <c r="M13" s="382"/>
      <c r="N13" s="382"/>
      <c r="O13" s="382"/>
      <c r="P13" s="382"/>
      <c r="Q13" s="382"/>
      <c r="R13" s="382"/>
      <c r="S13" s="382"/>
      <c r="T13" s="382"/>
      <c r="U13" s="382"/>
      <c r="V13" s="382"/>
      <c r="W13" s="382"/>
    </row>
    <row r="14" spans="1:33" s="390" customFormat="1" ht="13.95" customHeight="1" x14ac:dyDescent="0.3">
      <c r="H14" s="380"/>
      <c r="I14" s="380"/>
      <c r="J14" s="381" t="s">
        <v>192</v>
      </c>
      <c r="K14" s="381"/>
      <c r="L14" s="382" t="s">
        <v>293</v>
      </c>
      <c r="M14" s="381"/>
      <c r="N14" s="382" t="s">
        <v>80</v>
      </c>
      <c r="O14" s="382"/>
      <c r="P14" s="382" t="s">
        <v>81</v>
      </c>
      <c r="Q14" s="382"/>
      <c r="R14" s="382" t="s">
        <v>82</v>
      </c>
      <c r="S14" s="382"/>
      <c r="T14" s="382" t="s">
        <v>41</v>
      </c>
      <c r="U14" s="382"/>
      <c r="V14" s="382" t="s">
        <v>188</v>
      </c>
      <c r="W14" s="382"/>
      <c r="X14" s="382"/>
      <c r="Y14" s="382" t="s">
        <v>338</v>
      </c>
    </row>
    <row r="15" spans="1:33" s="390" customFormat="1" ht="13.95" customHeight="1" x14ac:dyDescent="0.3">
      <c r="H15" s="380"/>
      <c r="I15" s="380"/>
      <c r="J15" s="382" t="s">
        <v>193</v>
      </c>
      <c r="K15" s="382"/>
      <c r="L15" s="382" t="s">
        <v>299</v>
      </c>
      <c r="M15" s="382"/>
      <c r="N15" s="382" t="s">
        <v>83</v>
      </c>
      <c r="O15" s="382"/>
      <c r="P15" s="382" t="s">
        <v>296</v>
      </c>
      <c r="Q15" s="382"/>
      <c r="R15" s="382" t="s">
        <v>86</v>
      </c>
      <c r="S15" s="382"/>
      <c r="T15" s="382" t="s">
        <v>190</v>
      </c>
      <c r="U15" s="382"/>
      <c r="V15" s="382" t="s">
        <v>191</v>
      </c>
      <c r="W15" s="382"/>
      <c r="X15" s="382"/>
      <c r="Y15" s="382" t="s">
        <v>339</v>
      </c>
    </row>
    <row r="16" spans="1:33" s="390" customFormat="1" ht="13.95" customHeight="1" x14ac:dyDescent="0.3">
      <c r="H16" s="391" t="s">
        <v>163</v>
      </c>
      <c r="I16" s="391" t="s">
        <v>164</v>
      </c>
      <c r="J16" s="392">
        <v>0.13846525407940158</v>
      </c>
      <c r="K16" s="392">
        <v>0.18714598774348495</v>
      </c>
      <c r="L16" s="392">
        <v>0.17067902235515831</v>
      </c>
      <c r="M16" s="392">
        <v>0.16943219878667962</v>
      </c>
      <c r="N16" s="392">
        <v>0.1528368348149732</v>
      </c>
      <c r="O16" s="392">
        <v>0.18409509523864498</v>
      </c>
      <c r="P16" s="392">
        <v>0.16287743639810867</v>
      </c>
      <c r="Q16" s="392">
        <v>0.23488159132749276</v>
      </c>
      <c r="R16" s="392">
        <v>0.18961712952353424</v>
      </c>
      <c r="S16" s="392">
        <v>0.27064849381462336</v>
      </c>
      <c r="T16" s="392">
        <v>0.21003251764814232</v>
      </c>
      <c r="U16" s="392">
        <v>0.20118377660034734</v>
      </c>
      <c r="V16" s="392">
        <v>0.20520994033871001</v>
      </c>
      <c r="W16" s="392">
        <v>0.25135266662508388</v>
      </c>
      <c r="X16" s="393">
        <v>0.2266245966130391</v>
      </c>
      <c r="Y16" s="392">
        <v>0.27113111599467282</v>
      </c>
    </row>
    <row r="17" spans="6:25" s="390" customFormat="1" ht="13.95" customHeight="1" x14ac:dyDescent="0.3">
      <c r="F17" s="394"/>
      <c r="H17" s="391" t="s">
        <v>205</v>
      </c>
      <c r="I17" s="391" t="s">
        <v>206</v>
      </c>
      <c r="J17" s="392">
        <v>0.4901994590067239</v>
      </c>
      <c r="K17" s="392">
        <v>0.46942135303375404</v>
      </c>
      <c r="L17" s="392">
        <v>0.46686108495711925</v>
      </c>
      <c r="M17" s="392">
        <v>0.49061481609712043</v>
      </c>
      <c r="N17" s="392">
        <v>0.50284880528367037</v>
      </c>
      <c r="O17" s="392">
        <v>0.51133157966304543</v>
      </c>
      <c r="P17" s="392">
        <v>0.47653430082794168</v>
      </c>
      <c r="Q17" s="392">
        <v>0.44849060299650123</v>
      </c>
      <c r="R17" s="392">
        <v>0.44635382594929757</v>
      </c>
      <c r="S17" s="392">
        <v>0.43737979245454273</v>
      </c>
      <c r="T17" s="392">
        <v>0.46768488153455751</v>
      </c>
      <c r="U17" s="392">
        <v>0.47877955499375729</v>
      </c>
      <c r="V17" s="392">
        <v>0.47127746736921122</v>
      </c>
      <c r="W17" s="392">
        <v>0.49106534205252927</v>
      </c>
      <c r="X17" s="393">
        <v>0.45997048515939037</v>
      </c>
      <c r="Y17" s="392">
        <v>0.454766689234192</v>
      </c>
    </row>
    <row r="18" spans="6:25" x14ac:dyDescent="0.3">
      <c r="H18" s="391" t="s">
        <v>207</v>
      </c>
      <c r="I18" s="391" t="s">
        <v>208</v>
      </c>
      <c r="J18" s="392">
        <v>0.223008249788131</v>
      </c>
      <c r="K18" s="392">
        <v>0.26574570297406869</v>
      </c>
      <c r="L18" s="392">
        <v>0.24881114266951709</v>
      </c>
      <c r="M18" s="392">
        <v>0.2897296520368367</v>
      </c>
      <c r="N18" s="392">
        <v>0.30109692116990633</v>
      </c>
      <c r="O18" s="392">
        <v>0.26435587653501819</v>
      </c>
      <c r="P18" s="392">
        <v>0.27946565496042186</v>
      </c>
      <c r="Q18" s="392">
        <v>0.29125287554045637</v>
      </c>
      <c r="R18" s="392">
        <v>0.29177926393403791</v>
      </c>
      <c r="S18" s="392">
        <v>0.30263176807533754</v>
      </c>
      <c r="T18" s="392">
        <v>0.33091807703579451</v>
      </c>
      <c r="U18" s="392">
        <v>0.39962356143960515</v>
      </c>
      <c r="V18" s="392">
        <v>0.40573842274740352</v>
      </c>
      <c r="W18" s="392">
        <v>0.43447704396105097</v>
      </c>
      <c r="X18" s="393">
        <v>0.43003493792776393</v>
      </c>
      <c r="Y18" s="392">
        <v>0.37248217364791841</v>
      </c>
    </row>
    <row r="19" spans="6:25" x14ac:dyDescent="0.3">
      <c r="Q19" s="388"/>
      <c r="S19" s="373"/>
    </row>
    <row r="20" spans="6:25" x14ac:dyDescent="0.3">
      <c r="Q20" s="388"/>
      <c r="S20" s="373"/>
    </row>
    <row r="21" spans="6:25" x14ac:dyDescent="0.3">
      <c r="S21" s="373"/>
    </row>
    <row r="95" ht="15" customHeight="1" x14ac:dyDescent="0.3"/>
  </sheetData>
  <hyperlinks>
    <hyperlink ref="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dimension ref="A1:Y20"/>
  <sheetViews>
    <sheetView showGridLines="0" topLeftCell="A16" zoomScale="120" zoomScaleNormal="120" workbookViewId="0">
      <selection activeCell="H7" sqref="H7"/>
    </sheetView>
  </sheetViews>
  <sheetFormatPr defaultColWidth="9.109375" defaultRowHeight="14.4" x14ac:dyDescent="0.3"/>
  <cols>
    <col min="1" max="2" width="9.109375" style="373"/>
    <col min="3" max="5" width="12.77734375" style="373" bestFit="1" customWidth="1"/>
    <col min="6" max="6" width="14" style="373" bestFit="1" customWidth="1"/>
    <col min="7" max="7" width="12.77734375" style="373" bestFit="1" customWidth="1"/>
    <col min="8" max="8" width="38.44140625" style="373" bestFit="1" customWidth="1"/>
    <col min="9" max="9" width="10.33203125" style="373" customWidth="1"/>
    <col min="10" max="10" width="11.6640625" style="373" customWidth="1"/>
    <col min="11" max="11" width="7.44140625" style="373" bestFit="1" customWidth="1"/>
    <col min="12" max="12" width="6.109375" style="373" bestFit="1" customWidth="1"/>
    <col min="13" max="13" width="7.44140625" style="373" bestFit="1" customWidth="1"/>
    <col min="14" max="14" width="6.109375" style="373" bestFit="1" customWidth="1"/>
    <col min="15" max="15" width="7.44140625" style="373" bestFit="1" customWidth="1"/>
    <col min="16" max="16" width="6.109375" style="373" bestFit="1" customWidth="1"/>
    <col min="17" max="17" width="7.44140625" style="373" bestFit="1" customWidth="1"/>
    <col min="18" max="18" width="6.109375" style="373" bestFit="1" customWidth="1"/>
    <col min="19" max="19" width="7.44140625" style="373" bestFit="1" customWidth="1"/>
    <col min="20" max="20" width="6.109375" style="373" bestFit="1" customWidth="1"/>
    <col min="21" max="21" width="7.44140625" style="373" bestFit="1" customWidth="1"/>
    <col min="22" max="22" width="6.109375" style="373" bestFit="1" customWidth="1"/>
    <col min="23" max="23" width="7.44140625" style="373" bestFit="1" customWidth="1"/>
    <col min="24" max="24" width="6.109375" style="373" bestFit="1" customWidth="1"/>
    <col min="25" max="25" width="7.44140625" style="373" bestFit="1" customWidth="1"/>
    <col min="26" max="16384" width="9.109375" style="373"/>
  </cols>
  <sheetData>
    <row r="1" spans="1:23" x14ac:dyDescent="0.3">
      <c r="A1" s="5" t="s">
        <v>2</v>
      </c>
      <c r="B1" s="5" t="s">
        <v>351</v>
      </c>
      <c r="M1" s="324" t="s">
        <v>4</v>
      </c>
    </row>
    <row r="2" spans="1:23" x14ac:dyDescent="0.3">
      <c r="A2" s="5" t="s">
        <v>5</v>
      </c>
      <c r="B2" s="408" t="s">
        <v>358</v>
      </c>
    </row>
    <row r="3" spans="1:23" x14ac:dyDescent="0.3">
      <c r="A3" s="6" t="s">
        <v>6</v>
      </c>
      <c r="B3" s="6" t="s">
        <v>7</v>
      </c>
      <c r="O3" s="374"/>
      <c r="P3" s="374"/>
      <c r="Q3" s="374"/>
    </row>
    <row r="4" spans="1:23" x14ac:dyDescent="0.3">
      <c r="A4" s="6" t="s">
        <v>8</v>
      </c>
      <c r="B4" s="6" t="s">
        <v>9</v>
      </c>
      <c r="J4" s="375"/>
      <c r="K4" s="375"/>
      <c r="O4" s="281"/>
      <c r="P4" s="281"/>
      <c r="Q4" s="281"/>
    </row>
    <row r="5" spans="1:23" x14ac:dyDescent="0.3">
      <c r="A5" s="7" t="s">
        <v>10</v>
      </c>
      <c r="B5" s="452" t="s">
        <v>352</v>
      </c>
      <c r="O5" s="282"/>
      <c r="P5" s="282"/>
      <c r="Q5" s="282"/>
    </row>
    <row r="6" spans="1:23" x14ac:dyDescent="0.3">
      <c r="A6" s="7" t="s">
        <v>11</v>
      </c>
      <c r="B6" s="455" t="s">
        <v>435</v>
      </c>
      <c r="J6" s="375"/>
      <c r="K6" s="378"/>
      <c r="L6" s="375"/>
      <c r="M6" s="378"/>
    </row>
    <row r="7" spans="1:23" x14ac:dyDescent="0.3">
      <c r="C7" s="374"/>
      <c r="D7" s="374"/>
      <c r="E7" s="374"/>
      <c r="F7" s="374"/>
      <c r="G7" s="374"/>
      <c r="H7" s="374"/>
      <c r="I7" s="374"/>
      <c r="J7" s="374"/>
      <c r="K7" s="374"/>
      <c r="L7" s="374"/>
      <c r="M7" s="374"/>
      <c r="N7" s="374"/>
      <c r="O7" s="374"/>
      <c r="P7" s="374"/>
      <c r="Q7" s="374"/>
      <c r="R7" s="379"/>
      <c r="S7" s="379"/>
    </row>
    <row r="8" spans="1:23" x14ac:dyDescent="0.3">
      <c r="C8" s="374"/>
      <c r="D8" s="374"/>
      <c r="E8" s="374"/>
      <c r="F8" s="374"/>
      <c r="G8" s="374"/>
      <c r="H8" s="374"/>
      <c r="I8" s="374"/>
      <c r="J8" s="374"/>
      <c r="K8" s="374"/>
      <c r="L8" s="374"/>
      <c r="M8" s="374"/>
      <c r="N8" s="374"/>
      <c r="O8" s="374"/>
      <c r="P8" s="374"/>
      <c r="Q8" s="374"/>
    </row>
    <row r="9" spans="1:23" x14ac:dyDescent="0.3">
      <c r="C9" s="374"/>
      <c r="D9" s="374"/>
      <c r="E9" s="374"/>
      <c r="F9" s="374"/>
      <c r="G9" s="374"/>
      <c r="H9" s="374"/>
      <c r="I9" s="374"/>
      <c r="J9" s="374"/>
      <c r="K9" s="374"/>
      <c r="L9" s="374"/>
      <c r="M9" s="374"/>
      <c r="N9" s="374"/>
      <c r="O9" s="374"/>
      <c r="P9" s="374"/>
      <c r="Q9" s="374"/>
      <c r="R9" s="379"/>
    </row>
    <row r="10" spans="1:23" x14ac:dyDescent="0.3">
      <c r="C10" s="374"/>
      <c r="D10" s="374"/>
      <c r="E10" s="374"/>
      <c r="F10" s="374"/>
      <c r="G10" s="380"/>
      <c r="H10" s="380"/>
      <c r="I10" s="380" t="s">
        <v>354</v>
      </c>
      <c r="J10" s="380" t="s">
        <v>355</v>
      </c>
      <c r="K10" s="380"/>
      <c r="L10" s="380"/>
      <c r="M10" s="380"/>
      <c r="N10" s="380"/>
      <c r="O10" s="380"/>
      <c r="P10" s="380"/>
      <c r="Q10" s="380"/>
      <c r="R10" s="380"/>
      <c r="S10" s="380"/>
      <c r="T10" s="380"/>
      <c r="U10" s="380"/>
      <c r="V10" s="380"/>
      <c r="W10" s="380"/>
    </row>
    <row r="11" spans="1:23" s="395" customFormat="1" ht="21.6" x14ac:dyDescent="0.3">
      <c r="G11" s="396"/>
      <c r="H11" s="396"/>
      <c r="I11" s="396" t="s">
        <v>232</v>
      </c>
      <c r="J11" s="396" t="s">
        <v>233</v>
      </c>
      <c r="K11" s="396" t="s">
        <v>353</v>
      </c>
      <c r="L11" s="396"/>
      <c r="M11" s="396"/>
      <c r="N11" s="396"/>
      <c r="O11" s="396"/>
      <c r="P11" s="396"/>
      <c r="Q11" s="396"/>
      <c r="R11" s="396"/>
      <c r="S11" s="396"/>
      <c r="T11" s="396"/>
      <c r="U11" s="396"/>
      <c r="V11" s="396"/>
      <c r="W11" s="396"/>
    </row>
    <row r="12" spans="1:23" x14ac:dyDescent="0.3">
      <c r="B12" s="280"/>
      <c r="C12" s="383"/>
      <c r="D12" s="383"/>
      <c r="E12" s="383"/>
      <c r="F12" s="383"/>
      <c r="G12" s="380" t="s">
        <v>148</v>
      </c>
      <c r="H12" s="380" t="s">
        <v>149</v>
      </c>
      <c r="I12" s="397">
        <v>0.51678203896735309</v>
      </c>
      <c r="J12" s="397"/>
      <c r="K12" s="397">
        <v>0.53539199999999998</v>
      </c>
      <c r="L12" s="397"/>
      <c r="M12" s="380"/>
      <c r="N12" s="380"/>
      <c r="O12" s="380"/>
      <c r="P12" s="380"/>
      <c r="Q12" s="380"/>
      <c r="R12" s="380"/>
      <c r="S12" s="380"/>
      <c r="T12" s="380"/>
      <c r="U12" s="380"/>
      <c r="V12" s="380"/>
      <c r="W12" s="380"/>
    </row>
    <row r="13" spans="1:23" x14ac:dyDescent="0.3">
      <c r="C13" s="383"/>
      <c r="D13" s="383"/>
      <c r="E13" s="383"/>
      <c r="F13" s="383"/>
      <c r="G13" s="380" t="s">
        <v>150</v>
      </c>
      <c r="H13" s="380" t="s">
        <v>151</v>
      </c>
      <c r="I13" s="397">
        <v>0.47992481865602538</v>
      </c>
      <c r="J13" s="397"/>
      <c r="K13" s="397">
        <v>0.49197099999999999</v>
      </c>
      <c r="L13" s="397"/>
      <c r="M13" s="380"/>
      <c r="N13" s="380"/>
      <c r="O13" s="380"/>
      <c r="P13" s="380"/>
      <c r="Q13" s="380"/>
      <c r="R13" s="380"/>
      <c r="S13" s="380"/>
      <c r="T13" s="380"/>
      <c r="U13" s="380"/>
      <c r="V13" s="380"/>
      <c r="W13" s="380"/>
    </row>
    <row r="14" spans="1:23" x14ac:dyDescent="0.3">
      <c r="C14" s="383"/>
      <c r="D14" s="383"/>
      <c r="E14" s="383"/>
      <c r="F14" s="383"/>
      <c r="G14" s="380" t="s">
        <v>356</v>
      </c>
      <c r="H14" s="380" t="s">
        <v>305</v>
      </c>
      <c r="I14" s="397">
        <v>5.743675211946702E-2</v>
      </c>
      <c r="J14" s="397"/>
      <c r="K14" s="397">
        <v>0.13017000000000001</v>
      </c>
      <c r="L14" s="397"/>
      <c r="M14" s="380"/>
      <c r="N14" s="380"/>
      <c r="O14" s="380"/>
      <c r="P14" s="380"/>
      <c r="Q14" s="380"/>
      <c r="R14" s="380"/>
      <c r="S14" s="380"/>
      <c r="T14" s="380"/>
      <c r="U14" s="380"/>
      <c r="V14" s="380"/>
      <c r="W14" s="380"/>
    </row>
    <row r="15" spans="1:23" x14ac:dyDescent="0.3">
      <c r="C15" s="383"/>
      <c r="D15" s="383"/>
      <c r="E15" s="383"/>
      <c r="F15" s="383"/>
      <c r="G15" s="380" t="s">
        <v>154</v>
      </c>
      <c r="H15" s="380" t="s">
        <v>306</v>
      </c>
      <c r="I15" s="397">
        <v>0.22595688908658024</v>
      </c>
      <c r="J15" s="397"/>
      <c r="K15" s="397">
        <v>0.153308</v>
      </c>
      <c r="L15" s="397"/>
      <c r="M15" s="380"/>
      <c r="N15" s="380"/>
      <c r="O15" s="380"/>
      <c r="P15" s="380"/>
      <c r="Q15" s="380"/>
      <c r="R15" s="380"/>
      <c r="S15" s="380"/>
      <c r="T15" s="380"/>
      <c r="U15" s="380"/>
      <c r="V15" s="380"/>
      <c r="W15" s="380"/>
    </row>
    <row r="16" spans="1:23" x14ac:dyDescent="0.3">
      <c r="C16" s="383"/>
      <c r="D16" s="383"/>
      <c r="E16" s="383"/>
      <c r="F16" s="383"/>
      <c r="G16" s="380" t="s">
        <v>156</v>
      </c>
      <c r="H16" s="380" t="s">
        <v>157</v>
      </c>
      <c r="I16" s="397">
        <v>0.15672021365606625</v>
      </c>
      <c r="J16" s="397"/>
      <c r="K16" s="397">
        <v>0.160745</v>
      </c>
      <c r="L16" s="397"/>
      <c r="M16" s="387"/>
      <c r="N16" s="387"/>
      <c r="O16" s="387"/>
      <c r="P16" s="387"/>
      <c r="Q16" s="387"/>
    </row>
    <row r="17" spans="3:25" x14ac:dyDescent="0.3">
      <c r="C17" s="383"/>
      <c r="D17" s="383"/>
      <c r="E17" s="383"/>
      <c r="F17" s="383"/>
      <c r="G17" s="380" t="s">
        <v>357</v>
      </c>
      <c r="H17" s="380" t="s">
        <v>309</v>
      </c>
      <c r="I17" s="397">
        <v>0.19364547253790618</v>
      </c>
      <c r="J17" s="397"/>
      <c r="K17" s="397">
        <v>0.15743499999999999</v>
      </c>
      <c r="L17" s="397"/>
      <c r="M17" s="387"/>
      <c r="N17" s="387"/>
      <c r="O17" s="387"/>
      <c r="P17" s="387"/>
      <c r="Q17" s="387"/>
      <c r="V17" s="387"/>
      <c r="W17" s="387"/>
      <c r="X17" s="387"/>
      <c r="Y17" s="387"/>
    </row>
    <row r="18" spans="3:25" x14ac:dyDescent="0.3">
      <c r="C18" s="386"/>
      <c r="D18" s="386"/>
      <c r="E18" s="386"/>
      <c r="F18" s="386"/>
      <c r="G18" s="380" t="s">
        <v>261</v>
      </c>
      <c r="H18" s="380" t="s">
        <v>234</v>
      </c>
      <c r="I18" s="397"/>
      <c r="J18" s="397">
        <v>0.56309513781785903</v>
      </c>
      <c r="K18" s="397"/>
      <c r="L18" s="397">
        <v>0.59038199999999996</v>
      </c>
      <c r="M18" s="387"/>
      <c r="N18" s="387"/>
      <c r="O18" s="387"/>
      <c r="P18" s="387"/>
      <c r="Q18" s="387"/>
    </row>
    <row r="19" spans="3:25" x14ac:dyDescent="0.3">
      <c r="C19" s="387"/>
      <c r="D19" s="387"/>
      <c r="E19" s="387"/>
      <c r="F19" s="387"/>
      <c r="G19" s="380" t="s">
        <v>248</v>
      </c>
      <c r="H19" s="380" t="s">
        <v>310</v>
      </c>
      <c r="I19" s="397"/>
      <c r="J19" s="397">
        <v>0.25291092293374312</v>
      </c>
      <c r="K19" s="397"/>
      <c r="L19" s="397">
        <v>0.31317499999999998</v>
      </c>
      <c r="M19" s="387"/>
      <c r="N19" s="387"/>
      <c r="O19" s="387"/>
      <c r="P19" s="387"/>
      <c r="Q19" s="387"/>
    </row>
    <row r="20" spans="3:25" x14ac:dyDescent="0.3">
      <c r="G20" s="380" t="s">
        <v>419</v>
      </c>
      <c r="H20" s="380" t="s">
        <v>311</v>
      </c>
      <c r="I20" s="397"/>
      <c r="J20" s="397">
        <v>6.5298012172518599E-2</v>
      </c>
      <c r="K20" s="397"/>
      <c r="L20" s="397">
        <v>2.1951999999999999E-2</v>
      </c>
      <c r="M20" s="387"/>
      <c r="N20" s="387"/>
      <c r="O20" s="387"/>
      <c r="P20" s="387"/>
      <c r="Q20" s="387"/>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dimension ref="A1:W33"/>
  <sheetViews>
    <sheetView showGridLines="0" topLeftCell="A13" zoomScale="120" zoomScaleNormal="120" workbookViewId="0">
      <selection activeCell="F22" sqref="F22"/>
    </sheetView>
  </sheetViews>
  <sheetFormatPr defaultColWidth="9.109375" defaultRowHeight="10.199999999999999" x14ac:dyDescent="0.2"/>
  <cols>
    <col min="1" max="1" width="12.109375" style="380" bestFit="1" customWidth="1"/>
    <col min="2" max="2" width="36.44140625" style="380" customWidth="1"/>
    <col min="3" max="3" width="15" style="380" customWidth="1"/>
    <col min="4" max="5" width="9.44140625" style="380" customWidth="1"/>
    <col min="6" max="6" width="17.44140625" style="380" bestFit="1" customWidth="1"/>
    <col min="7" max="7" width="16" style="380" bestFit="1" customWidth="1"/>
    <col min="8" max="20" width="8" style="380" customWidth="1"/>
    <col min="21" max="21" width="8" style="380" bestFit="1" customWidth="1"/>
    <col min="22" max="22" width="8.33203125" style="380" customWidth="1"/>
    <col min="23" max="23" width="8" style="380" bestFit="1" customWidth="1"/>
    <col min="24" max="16384" width="9.109375" style="380"/>
  </cols>
  <sheetData>
    <row r="1" spans="1:14" ht="14.4" x14ac:dyDescent="0.3">
      <c r="A1" s="5" t="s">
        <v>2</v>
      </c>
      <c r="B1" s="5" t="s">
        <v>209</v>
      </c>
      <c r="C1" s="373"/>
      <c r="D1" s="373"/>
      <c r="E1" s="373"/>
      <c r="F1" s="373"/>
      <c r="G1" s="373"/>
      <c r="H1" s="373"/>
      <c r="I1" s="373"/>
      <c r="J1" s="373"/>
      <c r="K1" s="373"/>
      <c r="L1" s="373"/>
      <c r="M1" s="323" t="s">
        <v>4</v>
      </c>
      <c r="N1" s="373"/>
    </row>
    <row r="2" spans="1:14" ht="14.4" x14ac:dyDescent="0.3">
      <c r="A2" s="5" t="s">
        <v>5</v>
      </c>
      <c r="B2" s="5" t="s">
        <v>221</v>
      </c>
      <c r="C2" s="373"/>
      <c r="D2" s="373"/>
      <c r="E2" s="373"/>
      <c r="F2" s="373"/>
      <c r="G2" s="373"/>
      <c r="H2" s="373"/>
      <c r="I2" s="373"/>
      <c r="J2" s="373"/>
      <c r="K2" s="373"/>
      <c r="L2" s="373"/>
      <c r="M2" s="373"/>
      <c r="N2" s="373"/>
    </row>
    <row r="3" spans="1:14" ht="14.4" x14ac:dyDescent="0.3">
      <c r="A3" s="6" t="s">
        <v>6</v>
      </c>
      <c r="B3" s="6" t="s">
        <v>7</v>
      </c>
      <c r="C3" s="373"/>
      <c r="D3" s="373"/>
      <c r="E3" s="373"/>
      <c r="F3" s="373"/>
      <c r="G3" s="373"/>
      <c r="H3" s="373"/>
      <c r="I3" s="373"/>
      <c r="J3" s="373"/>
      <c r="K3" s="373"/>
      <c r="L3" s="373"/>
      <c r="M3" s="373"/>
      <c r="N3" s="373"/>
    </row>
    <row r="4" spans="1:14" ht="14.4" x14ac:dyDescent="0.3">
      <c r="A4" s="6" t="s">
        <v>8</v>
      </c>
      <c r="B4" s="6" t="s">
        <v>9</v>
      </c>
      <c r="C4" s="373"/>
      <c r="D4" s="373"/>
      <c r="E4" s="373"/>
      <c r="F4" s="373"/>
      <c r="G4" s="373"/>
      <c r="H4" s="373"/>
      <c r="I4" s="373"/>
      <c r="J4" s="375"/>
      <c r="K4" s="375"/>
      <c r="L4" s="373"/>
      <c r="M4" s="373"/>
      <c r="N4" s="373"/>
    </row>
    <row r="5" spans="1:14" ht="14.4" x14ac:dyDescent="0.3">
      <c r="A5" s="7" t="s">
        <v>10</v>
      </c>
      <c r="B5" s="398" t="s">
        <v>361</v>
      </c>
      <c r="C5" s="373"/>
      <c r="D5" s="373"/>
      <c r="E5" s="373"/>
      <c r="F5" s="373"/>
      <c r="G5" s="373"/>
      <c r="H5" s="373"/>
      <c r="I5" s="373"/>
      <c r="J5" s="373"/>
      <c r="K5" s="373"/>
      <c r="L5" s="373"/>
      <c r="M5" s="373"/>
      <c r="N5" s="373"/>
    </row>
    <row r="6" spans="1:14" ht="14.4" x14ac:dyDescent="0.3">
      <c r="A6" s="7" t="s">
        <v>11</v>
      </c>
      <c r="B6" s="398" t="s">
        <v>222</v>
      </c>
      <c r="C6" s="373"/>
      <c r="D6" s="373"/>
      <c r="E6" s="373"/>
      <c r="F6" s="373"/>
      <c r="G6" s="373"/>
      <c r="H6" s="373"/>
      <c r="I6" s="373"/>
      <c r="J6" s="375"/>
      <c r="K6" s="378"/>
      <c r="L6" s="375"/>
      <c r="M6" s="378"/>
      <c r="N6" s="373"/>
    </row>
    <row r="10" spans="1:14" x14ac:dyDescent="0.2">
      <c r="A10" s="399"/>
    </row>
    <row r="11" spans="1:14" s="391" customFormat="1" x14ac:dyDescent="0.2"/>
    <row r="12" spans="1:14" s="391" customFormat="1" x14ac:dyDescent="0.2"/>
    <row r="13" spans="1:14" s="391" customFormat="1" x14ac:dyDescent="0.2"/>
    <row r="14" spans="1:14" s="391" customFormat="1" x14ac:dyDescent="0.2"/>
    <row r="15" spans="1:14" s="391" customFormat="1" x14ac:dyDescent="0.2"/>
    <row r="16" spans="1:14" ht="12.75" customHeight="1" x14ac:dyDescent="0.2"/>
    <row r="18" spans="6:23" x14ac:dyDescent="0.2">
      <c r="H18" s="381" t="s">
        <v>192</v>
      </c>
      <c r="I18" s="381"/>
      <c r="J18" s="382" t="s">
        <v>293</v>
      </c>
      <c r="K18" s="381"/>
      <c r="L18" s="382" t="s">
        <v>80</v>
      </c>
      <c r="M18" s="382"/>
      <c r="N18" s="382" t="s">
        <v>81</v>
      </c>
      <c r="O18" s="382"/>
      <c r="P18" s="382" t="s">
        <v>82</v>
      </c>
      <c r="Q18" s="382"/>
      <c r="R18" s="382" t="s">
        <v>41</v>
      </c>
      <c r="S18" s="382"/>
      <c r="T18" s="382" t="s">
        <v>188</v>
      </c>
      <c r="U18" s="382"/>
      <c r="V18" s="382"/>
      <c r="W18" s="382" t="s">
        <v>338</v>
      </c>
    </row>
    <row r="19" spans="6:23" x14ac:dyDescent="0.2">
      <c r="F19" s="400"/>
      <c r="G19" s="401"/>
      <c r="H19" s="382" t="s">
        <v>193</v>
      </c>
      <c r="I19" s="382"/>
      <c r="J19" s="382" t="s">
        <v>299</v>
      </c>
      <c r="K19" s="382"/>
      <c r="L19" s="382" t="s">
        <v>83</v>
      </c>
      <c r="M19" s="382"/>
      <c r="N19" s="382" t="s">
        <v>296</v>
      </c>
      <c r="O19" s="382"/>
      <c r="P19" s="382" t="s">
        <v>86</v>
      </c>
      <c r="Q19" s="382"/>
      <c r="R19" s="382" t="s">
        <v>190</v>
      </c>
      <c r="S19" s="382"/>
      <c r="T19" s="382" t="s">
        <v>191</v>
      </c>
      <c r="U19" s="382"/>
      <c r="W19" s="382" t="s">
        <v>339</v>
      </c>
    </row>
    <row r="20" spans="6:23" x14ac:dyDescent="0.2">
      <c r="F20" s="391" t="s">
        <v>211</v>
      </c>
      <c r="G20" s="380" t="s">
        <v>212</v>
      </c>
      <c r="H20" s="402">
        <v>0.14072318000000003</v>
      </c>
      <c r="I20" s="402">
        <v>0.60852313999999985</v>
      </c>
      <c r="J20" s="402">
        <v>1.3005075799999999</v>
      </c>
      <c r="K20" s="402">
        <v>-3.236067000000039E-2</v>
      </c>
      <c r="L20" s="402">
        <v>0.69963483000000004</v>
      </c>
      <c r="M20" s="402">
        <v>1.5529909800000001</v>
      </c>
      <c r="N20" s="402">
        <v>1.7210243899999997</v>
      </c>
      <c r="O20" s="402">
        <v>0.60012867000000003</v>
      </c>
      <c r="P20" s="402">
        <v>1.1792242424999999</v>
      </c>
      <c r="Q20" s="402">
        <v>1.2385219709199999</v>
      </c>
      <c r="R20" s="402">
        <v>1.72433584626</v>
      </c>
      <c r="S20" s="402">
        <v>1.7657409906899999</v>
      </c>
      <c r="T20" s="402">
        <v>6.037229123999998E-2</v>
      </c>
      <c r="U20" s="402">
        <v>0.82970980415999984</v>
      </c>
      <c r="V20" s="402">
        <v>1.56086405063</v>
      </c>
      <c r="W20" s="402">
        <v>1.1505396822599998</v>
      </c>
    </row>
    <row r="21" spans="6:23" x14ac:dyDescent="0.2">
      <c r="F21" s="391" t="s">
        <v>436</v>
      </c>
      <c r="G21" s="380" t="s">
        <v>359</v>
      </c>
      <c r="T21" s="402">
        <v>1.7779162950000028E-2</v>
      </c>
      <c r="U21" s="402">
        <v>3.8812842640000046E-2</v>
      </c>
      <c r="V21" s="402">
        <v>7.2119008279999952E-2</v>
      </c>
      <c r="W21" s="402">
        <v>0</v>
      </c>
    </row>
    <row r="22" spans="6:23" x14ac:dyDescent="0.2">
      <c r="F22" s="391" t="s">
        <v>167</v>
      </c>
      <c r="G22" s="391" t="s">
        <v>166</v>
      </c>
      <c r="H22" s="385">
        <v>0.27046348217683891</v>
      </c>
      <c r="I22" s="385">
        <v>0.30400209404536427</v>
      </c>
      <c r="J22" s="385">
        <v>0.29010110161238079</v>
      </c>
      <c r="K22" s="385">
        <v>0.32903018283372837</v>
      </c>
      <c r="L22" s="385">
        <v>0.34045638387713423</v>
      </c>
      <c r="M22" s="385">
        <v>0.31010960073196048</v>
      </c>
      <c r="N22" s="385">
        <v>0.31819369768289746</v>
      </c>
      <c r="O22" s="385">
        <v>0.32791343979831972</v>
      </c>
      <c r="P22" s="385">
        <v>0.33051725043390678</v>
      </c>
      <c r="Q22" s="385">
        <v>0.34040452788557213</v>
      </c>
      <c r="R22" s="385">
        <v>0.37139346350810531</v>
      </c>
      <c r="S22" s="385">
        <v>0.4261602300363454</v>
      </c>
      <c r="T22" s="385">
        <v>0.42948533364742575</v>
      </c>
      <c r="U22" s="385">
        <v>0.44645969839965571</v>
      </c>
      <c r="V22" s="385">
        <v>0.43654559407915239</v>
      </c>
      <c r="W22" s="385">
        <v>0.39210408583900441</v>
      </c>
    </row>
    <row r="23" spans="6:23" x14ac:dyDescent="0.2">
      <c r="F23" s="391" t="s">
        <v>168</v>
      </c>
      <c r="G23" s="391" t="s">
        <v>312</v>
      </c>
      <c r="H23" s="385">
        <v>0.62044561589656633</v>
      </c>
      <c r="I23" s="385">
        <v>0.66645501671442398</v>
      </c>
      <c r="J23" s="385">
        <v>0.6608771367860693</v>
      </c>
      <c r="K23" s="385">
        <v>0.69426749522525477</v>
      </c>
      <c r="L23" s="385">
        <v>0.70095326455934048</v>
      </c>
      <c r="M23" s="385">
        <v>0.67299011097367445</v>
      </c>
      <c r="N23" s="385">
        <v>0.67866671931403921</v>
      </c>
      <c r="O23" s="385">
        <v>0.72669130279200234</v>
      </c>
      <c r="P23" s="385">
        <v>0.75344866821243672</v>
      </c>
      <c r="Q23" s="385">
        <v>0.79440896521288307</v>
      </c>
      <c r="R23" s="385">
        <v>0.84456796468644058</v>
      </c>
      <c r="S23" s="385">
        <v>0.88630034796937784</v>
      </c>
      <c r="T23" s="385">
        <v>0.90434037462588801</v>
      </c>
      <c r="U23" s="385">
        <v>0.89820330623648514</v>
      </c>
      <c r="V23" s="385">
        <v>0.89303307320051684</v>
      </c>
      <c r="W23" s="385">
        <v>0.83542132647174916</v>
      </c>
    </row>
    <row r="24" spans="6:23" x14ac:dyDescent="0.2">
      <c r="F24" s="380" t="s">
        <v>214</v>
      </c>
      <c r="G24" s="380" t="s">
        <v>313</v>
      </c>
      <c r="H24" s="385">
        <v>0.59396126163272278</v>
      </c>
      <c r="I24" s="385">
        <v>0.63857946922898512</v>
      </c>
      <c r="J24" s="385">
        <v>0.63200301039291085</v>
      </c>
      <c r="K24" s="385">
        <v>0.66544637691704656</v>
      </c>
      <c r="L24" s="385">
        <v>0.67034036241565587</v>
      </c>
      <c r="M24" s="385">
        <v>0.64077883976252092</v>
      </c>
      <c r="N24" s="385">
        <v>0.64582461250605139</v>
      </c>
      <c r="O24" s="385">
        <v>0.69059946789434701</v>
      </c>
      <c r="P24" s="385">
        <v>0.71249348226568432</v>
      </c>
      <c r="Q24" s="385">
        <v>0.75084535773202943</v>
      </c>
      <c r="R24" s="385">
        <v>0.79988334173077369</v>
      </c>
      <c r="S24" s="385">
        <v>0.84360454714861688</v>
      </c>
      <c r="T24" s="385">
        <v>0.86927468293622068</v>
      </c>
      <c r="U24" s="385">
        <v>0.86447553358268758</v>
      </c>
      <c r="V24" s="385">
        <v>0.86085555716237905</v>
      </c>
      <c r="W24" s="385">
        <v>0.79650757554754137</v>
      </c>
    </row>
    <row r="33" spans="20:22" ht="14.4" x14ac:dyDescent="0.3">
      <c r="T33" s="296"/>
      <c r="U33" s="296"/>
      <c r="V33" s="296"/>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W24"/>
  <sheetViews>
    <sheetView showGridLines="0" topLeftCell="A7" zoomScale="120" zoomScaleNormal="120" workbookViewId="0">
      <selection activeCell="F22" sqref="F22"/>
    </sheetView>
  </sheetViews>
  <sheetFormatPr defaultColWidth="9.109375" defaultRowHeight="10.199999999999999" x14ac:dyDescent="0.2"/>
  <cols>
    <col min="1" max="1" width="12.109375" style="380" bestFit="1" customWidth="1"/>
    <col min="2" max="2" width="36.44140625" style="380" customWidth="1"/>
    <col min="3" max="3" width="15" style="380" customWidth="1"/>
    <col min="4" max="5" width="9.44140625" style="380" customWidth="1"/>
    <col min="6" max="6" width="17.44140625" style="380" bestFit="1" customWidth="1"/>
    <col min="7" max="7" width="16" style="380" bestFit="1" customWidth="1"/>
    <col min="8" max="20" width="8" style="380" customWidth="1"/>
    <col min="21" max="21" width="8" style="380" bestFit="1" customWidth="1"/>
    <col min="22" max="22" width="8.33203125" style="380" customWidth="1"/>
    <col min="23" max="23" width="8" style="380" bestFit="1" customWidth="1"/>
    <col min="24" max="16384" width="9.109375" style="380"/>
  </cols>
  <sheetData>
    <row r="1" spans="1:14" ht="14.4" x14ac:dyDescent="0.3">
      <c r="A1" s="403" t="s">
        <v>2</v>
      </c>
      <c r="B1" s="404" t="s">
        <v>210</v>
      </c>
      <c r="C1" s="373"/>
      <c r="D1" s="373"/>
      <c r="E1" s="373"/>
      <c r="F1" s="373"/>
      <c r="G1" s="373"/>
      <c r="H1" s="373"/>
      <c r="I1" s="373"/>
      <c r="J1" s="373"/>
      <c r="K1" s="373"/>
      <c r="L1" s="373"/>
      <c r="M1" s="323" t="s">
        <v>4</v>
      </c>
      <c r="N1" s="373"/>
    </row>
    <row r="2" spans="1:14" ht="14.4" x14ac:dyDescent="0.3">
      <c r="A2" s="403" t="s">
        <v>5</v>
      </c>
      <c r="B2" s="404" t="s">
        <v>223</v>
      </c>
      <c r="C2" s="373"/>
      <c r="D2" s="373"/>
      <c r="E2" s="373"/>
      <c r="F2" s="373"/>
      <c r="G2" s="373"/>
      <c r="H2" s="373"/>
      <c r="I2" s="373"/>
      <c r="J2" s="373"/>
      <c r="K2" s="373"/>
      <c r="L2" s="373"/>
      <c r="M2" s="373"/>
      <c r="N2" s="373"/>
    </row>
    <row r="3" spans="1:14" ht="14.4" x14ac:dyDescent="0.3">
      <c r="A3" s="298" t="s">
        <v>6</v>
      </c>
      <c r="B3" s="6" t="s">
        <v>7</v>
      </c>
      <c r="C3" s="373"/>
      <c r="D3" s="373"/>
      <c r="E3" s="373"/>
      <c r="F3" s="373"/>
      <c r="G3" s="373"/>
      <c r="H3" s="373"/>
      <c r="I3" s="373"/>
      <c r="J3" s="373"/>
      <c r="K3" s="373"/>
      <c r="L3" s="373"/>
      <c r="M3" s="373"/>
      <c r="N3" s="373"/>
    </row>
    <row r="4" spans="1:14" ht="14.4" x14ac:dyDescent="0.3">
      <c r="A4" s="298" t="s">
        <v>8</v>
      </c>
      <c r="B4" s="6" t="s">
        <v>9</v>
      </c>
      <c r="C4" s="373"/>
      <c r="D4" s="373"/>
      <c r="E4" s="373"/>
      <c r="F4" s="373"/>
      <c r="G4" s="373"/>
      <c r="H4" s="373"/>
      <c r="I4" s="373"/>
      <c r="J4" s="375"/>
      <c r="K4" s="375"/>
      <c r="L4" s="373"/>
      <c r="M4" s="373"/>
      <c r="N4" s="373"/>
    </row>
    <row r="5" spans="1:14" ht="14.4" x14ac:dyDescent="0.3">
      <c r="A5" s="298" t="s">
        <v>10</v>
      </c>
      <c r="B5" s="298" t="s">
        <v>360</v>
      </c>
      <c r="C5" s="373"/>
      <c r="D5" s="373"/>
      <c r="E5" s="373"/>
      <c r="F5" s="373"/>
      <c r="G5" s="373"/>
      <c r="H5" s="373"/>
      <c r="I5" s="373"/>
      <c r="J5" s="373"/>
      <c r="K5" s="373"/>
      <c r="L5" s="373"/>
      <c r="M5" s="373"/>
      <c r="N5" s="373"/>
    </row>
    <row r="6" spans="1:14" ht="14.4" x14ac:dyDescent="0.3">
      <c r="A6" s="298" t="s">
        <v>11</v>
      </c>
      <c r="B6" s="456" t="s">
        <v>420</v>
      </c>
      <c r="C6" s="373"/>
      <c r="D6" s="373"/>
      <c r="E6" s="373"/>
      <c r="F6" s="373"/>
      <c r="G6" s="373"/>
      <c r="H6" s="373"/>
      <c r="I6" s="373"/>
      <c r="J6" s="375"/>
      <c r="K6" s="378"/>
      <c r="L6" s="375"/>
      <c r="M6" s="378"/>
      <c r="N6" s="373"/>
    </row>
    <row r="10" spans="1:14" x14ac:dyDescent="0.2">
      <c r="A10" s="399"/>
    </row>
    <row r="11" spans="1:14" s="391" customFormat="1" x14ac:dyDescent="0.2"/>
    <row r="12" spans="1:14" s="391" customFormat="1" x14ac:dyDescent="0.2"/>
    <row r="13" spans="1:14" s="391" customFormat="1" x14ac:dyDescent="0.2"/>
    <row r="14" spans="1:14" s="391" customFormat="1" x14ac:dyDescent="0.2"/>
    <row r="15" spans="1:14" s="391" customFormat="1" x14ac:dyDescent="0.2"/>
    <row r="16" spans="1:14" ht="12.75" customHeight="1" x14ac:dyDescent="0.2"/>
    <row r="18" spans="6:23" x14ac:dyDescent="0.2">
      <c r="H18" s="381" t="s">
        <v>192</v>
      </c>
      <c r="I18" s="381"/>
      <c r="J18" s="382" t="s">
        <v>293</v>
      </c>
      <c r="K18" s="381"/>
      <c r="L18" s="382" t="s">
        <v>80</v>
      </c>
      <c r="M18" s="382"/>
      <c r="N18" s="382" t="s">
        <v>81</v>
      </c>
      <c r="O18" s="382"/>
      <c r="P18" s="382" t="s">
        <v>82</v>
      </c>
      <c r="Q18" s="382"/>
      <c r="R18" s="382" t="s">
        <v>41</v>
      </c>
      <c r="S18" s="382"/>
      <c r="T18" s="382" t="s">
        <v>188</v>
      </c>
      <c r="U18" s="382"/>
      <c r="V18" s="382"/>
      <c r="W18" s="382" t="s">
        <v>338</v>
      </c>
    </row>
    <row r="19" spans="6:23" x14ac:dyDescent="0.2">
      <c r="F19" s="400"/>
      <c r="G19" s="401"/>
      <c r="H19" s="382" t="s">
        <v>193</v>
      </c>
      <c r="I19" s="382"/>
      <c r="J19" s="382" t="s">
        <v>299</v>
      </c>
      <c r="K19" s="382"/>
      <c r="L19" s="382" t="s">
        <v>83</v>
      </c>
      <c r="M19" s="382"/>
      <c r="N19" s="382" t="s">
        <v>296</v>
      </c>
      <c r="O19" s="382"/>
      <c r="P19" s="382" t="s">
        <v>86</v>
      </c>
      <c r="Q19" s="382"/>
      <c r="R19" s="382" t="s">
        <v>190</v>
      </c>
      <c r="S19" s="382"/>
      <c r="T19" s="382" t="s">
        <v>191</v>
      </c>
      <c r="U19" s="382"/>
      <c r="W19" s="382" t="s">
        <v>339</v>
      </c>
    </row>
    <row r="20" spans="6:23" x14ac:dyDescent="0.2">
      <c r="F20" s="391" t="s">
        <v>211</v>
      </c>
      <c r="G20" s="380" t="s">
        <v>212</v>
      </c>
      <c r="H20" s="402">
        <v>0.14072318000000003</v>
      </c>
      <c r="I20" s="402">
        <v>0.60852313999999985</v>
      </c>
      <c r="J20" s="402">
        <v>1.3005075799999999</v>
      </c>
      <c r="K20" s="402">
        <v>-3.236067000000039E-2</v>
      </c>
      <c r="L20" s="402">
        <v>0.69963483000000004</v>
      </c>
      <c r="M20" s="402">
        <v>1.5529909800000001</v>
      </c>
      <c r="N20" s="402">
        <v>1.7210243899999997</v>
      </c>
      <c r="O20" s="402">
        <v>0.60012867000000003</v>
      </c>
      <c r="P20" s="402">
        <v>1.1792242424999999</v>
      </c>
      <c r="Q20" s="402">
        <v>1.2385219709199999</v>
      </c>
      <c r="R20" s="402">
        <v>1.72433584626</v>
      </c>
      <c r="S20" s="402">
        <v>1.7657409906899999</v>
      </c>
      <c r="T20" s="402">
        <v>6.037229123999998E-2</v>
      </c>
      <c r="U20" s="402">
        <v>0.82970980415999984</v>
      </c>
      <c r="V20" s="402">
        <v>1.56086405063</v>
      </c>
      <c r="W20" s="402">
        <v>1.1505396822599998</v>
      </c>
    </row>
    <row r="21" spans="6:23" x14ac:dyDescent="0.2">
      <c r="F21" s="391" t="s">
        <v>436</v>
      </c>
      <c r="G21" s="380" t="s">
        <v>359</v>
      </c>
      <c r="T21" s="402">
        <v>1.7779162950000028E-2</v>
      </c>
      <c r="U21" s="402">
        <v>3.8812842640000046E-2</v>
      </c>
      <c r="V21" s="402">
        <v>7.2119008279999952E-2</v>
      </c>
      <c r="W21" s="402">
        <v>0</v>
      </c>
    </row>
    <row r="22" spans="6:23" x14ac:dyDescent="0.2">
      <c r="F22" s="405" t="s">
        <v>47</v>
      </c>
      <c r="G22" s="405" t="s">
        <v>48</v>
      </c>
      <c r="H22" s="385">
        <v>3.1397904568917752E-3</v>
      </c>
      <c r="I22" s="385">
        <v>1.3593123677816728E-2</v>
      </c>
      <c r="J22" s="385">
        <v>2.866928547610828E-2</v>
      </c>
      <c r="K22" s="385">
        <v>-7.0118196604216461E-4</v>
      </c>
      <c r="L22" s="385">
        <v>1.3901632420697838E-2</v>
      </c>
      <c r="M22" s="385">
        <v>3.0505953795741673E-2</v>
      </c>
      <c r="N22" s="385">
        <v>3.3395540601385415E-2</v>
      </c>
      <c r="O22" s="385">
        <v>1.1676461298993095E-2</v>
      </c>
      <c r="P22" s="385">
        <v>2.3742484686992311E-2</v>
      </c>
      <c r="Q22" s="385">
        <v>2.5542331357292898E-2</v>
      </c>
      <c r="R22" s="385">
        <v>3.671399037119235E-2</v>
      </c>
      <c r="S22" s="385">
        <v>3.7689259519031078E-2</v>
      </c>
      <c r="T22" s="385">
        <v>1.0088123239076425E-3</v>
      </c>
      <c r="U22" s="385">
        <v>1.7658568226382416E-2</v>
      </c>
      <c r="V22" s="385">
        <v>3.3619392046266239E-2</v>
      </c>
      <c r="W22" s="385">
        <v>2.432889282058244E-2</v>
      </c>
    </row>
    <row r="23" spans="6:23" x14ac:dyDescent="0.2">
      <c r="F23" s="405" t="s">
        <v>49</v>
      </c>
      <c r="G23" s="405" t="s">
        <v>50</v>
      </c>
      <c r="H23" s="385">
        <v>5.7685056546638684E-3</v>
      </c>
      <c r="I23" s="385">
        <v>2.5077138437224641E-2</v>
      </c>
      <c r="J23" s="385">
        <v>5.3233619993121171E-2</v>
      </c>
      <c r="K23" s="385">
        <v>-1.3288961739404543E-3</v>
      </c>
      <c r="L23" s="385">
        <v>2.9440904687258712E-2</v>
      </c>
      <c r="M23" s="385">
        <v>6.4046877618001888E-2</v>
      </c>
      <c r="N23" s="385">
        <v>6.9970869506329025E-2</v>
      </c>
      <c r="O23" s="385">
        <v>2.4455191679378652E-2</v>
      </c>
      <c r="P23" s="385">
        <v>4.9848250568630834E-2</v>
      </c>
      <c r="Q23" s="385">
        <v>5.4184097196760199E-2</v>
      </c>
      <c r="R23" s="385">
        <v>7.8594034730307363E-2</v>
      </c>
      <c r="S23" s="385">
        <v>8.1289078353263405E-2</v>
      </c>
      <c r="T23" s="385">
        <v>2.2388755940628289E-3</v>
      </c>
      <c r="U23" s="385">
        <v>3.9263334375756812E-2</v>
      </c>
      <c r="V23" s="385">
        <v>7.4893661256178065E-2</v>
      </c>
      <c r="W23" s="385">
        <v>5.5693726825636919E-2</v>
      </c>
    </row>
    <row r="24" spans="6:23" x14ac:dyDescent="0.2">
      <c r="H24" s="385"/>
      <c r="I24" s="385"/>
      <c r="J24" s="385"/>
      <c r="K24" s="385"/>
      <c r="L24" s="385"/>
      <c r="M24" s="385"/>
      <c r="N24" s="385"/>
      <c r="O24" s="385"/>
      <c r="P24" s="385"/>
      <c r="Q24" s="385"/>
      <c r="R24" s="385"/>
      <c r="S24" s="385"/>
      <c r="T24" s="385"/>
      <c r="U24" s="385"/>
      <c r="V24" s="385"/>
      <c r="W24" s="385"/>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6"/>
  <dimension ref="A1:P38"/>
  <sheetViews>
    <sheetView showGridLines="0" zoomScale="120" zoomScaleNormal="120" workbookViewId="0"/>
  </sheetViews>
  <sheetFormatPr defaultRowHeight="14.4" x14ac:dyDescent="0.3"/>
  <cols>
    <col min="8" max="8" width="13.44140625" bestFit="1" customWidth="1"/>
    <col min="9" max="9" width="13.33203125" bestFit="1" customWidth="1"/>
    <col min="10" max="14" width="10.44140625" customWidth="1"/>
  </cols>
  <sheetData>
    <row r="1" spans="1:16" x14ac:dyDescent="0.3">
      <c r="A1" s="5" t="s">
        <v>2</v>
      </c>
      <c r="B1" s="5" t="s">
        <v>3</v>
      </c>
      <c r="H1" s="458" t="s">
        <v>4</v>
      </c>
      <c r="I1" s="459"/>
      <c r="J1" s="459"/>
    </row>
    <row r="2" spans="1:16" x14ac:dyDescent="0.3">
      <c r="A2" s="5" t="s">
        <v>5</v>
      </c>
      <c r="B2" s="5" t="s">
        <v>180</v>
      </c>
    </row>
    <row r="3" spans="1:16" x14ac:dyDescent="0.3">
      <c r="A3" s="6" t="s">
        <v>6</v>
      </c>
      <c r="B3" s="6" t="s">
        <v>7</v>
      </c>
    </row>
    <row r="4" spans="1:16" x14ac:dyDescent="0.3">
      <c r="A4" s="6" t="s">
        <v>8</v>
      </c>
      <c r="B4" s="6" t="s">
        <v>9</v>
      </c>
    </row>
    <row r="5" spans="1:16" x14ac:dyDescent="0.3">
      <c r="A5" s="7" t="s">
        <v>10</v>
      </c>
    </row>
    <row r="6" spans="1:16" x14ac:dyDescent="0.3">
      <c r="A6" s="7" t="s">
        <v>11</v>
      </c>
    </row>
    <row r="9" spans="1:16" x14ac:dyDescent="0.3">
      <c r="H9" s="1"/>
      <c r="I9" s="8"/>
      <c r="J9" s="9">
        <v>43465</v>
      </c>
      <c r="K9" s="9">
        <v>43830</v>
      </c>
      <c r="L9" s="9">
        <v>44196</v>
      </c>
      <c r="M9" s="9">
        <v>44286</v>
      </c>
      <c r="N9" s="9">
        <v>44377</v>
      </c>
      <c r="O9" s="9">
        <v>44469</v>
      </c>
      <c r="P9" s="9">
        <v>44561</v>
      </c>
    </row>
    <row r="10" spans="1:16" x14ac:dyDescent="0.3">
      <c r="H10" s="8" t="s">
        <v>12</v>
      </c>
      <c r="I10" s="8" t="s">
        <v>13</v>
      </c>
      <c r="J10" s="10">
        <v>1359.7</v>
      </c>
      <c r="K10" s="10">
        <v>1493.3</v>
      </c>
      <c r="L10" s="10">
        <v>1822.8409999999999</v>
      </c>
      <c r="M10" s="10">
        <v>1835.527</v>
      </c>
      <c r="N10" s="10">
        <v>1892.4680000000001</v>
      </c>
      <c r="O10" s="10">
        <v>1931.9159999999999</v>
      </c>
      <c r="P10" s="10">
        <v>2053.9279999999999</v>
      </c>
    </row>
    <row r="11" spans="1:16" x14ac:dyDescent="0.3">
      <c r="H11" s="8" t="s">
        <v>14</v>
      </c>
      <c r="I11" s="8" t="s">
        <v>15</v>
      </c>
      <c r="J11" s="10">
        <v>63.5</v>
      </c>
      <c r="K11" s="10">
        <v>63.9</v>
      </c>
      <c r="L11" s="11">
        <v>64.920158061099997</v>
      </c>
      <c r="M11" s="10">
        <v>64.266152096050007</v>
      </c>
      <c r="N11" s="11">
        <v>65.178314351010002</v>
      </c>
      <c r="O11" s="11">
        <v>65.635625116580002</v>
      </c>
      <c r="P11" s="11">
        <v>63.244999999999997</v>
      </c>
    </row>
    <row r="12" spans="1:16" x14ac:dyDescent="0.3">
      <c r="H12" s="8" t="s">
        <v>326</v>
      </c>
      <c r="I12" s="8" t="s">
        <v>325</v>
      </c>
      <c r="J12" s="10">
        <v>2.2000000000000002</v>
      </c>
      <c r="K12" s="10">
        <v>2.5</v>
      </c>
      <c r="L12" s="11">
        <v>2.3170437857200001</v>
      </c>
      <c r="M12" s="10">
        <v>2.3350854126999998</v>
      </c>
      <c r="N12" s="11">
        <v>2.3908350886299998</v>
      </c>
      <c r="O12" s="11">
        <v>2.4384608800700001</v>
      </c>
      <c r="P12" s="11">
        <v>2.2789612171600013</v>
      </c>
    </row>
    <row r="13" spans="1:16" x14ac:dyDescent="0.3">
      <c r="H13" s="1"/>
      <c r="I13" s="1"/>
      <c r="J13" s="1"/>
      <c r="K13" s="1"/>
      <c r="L13" s="1"/>
      <c r="M13" s="1"/>
      <c r="N13" s="1"/>
      <c r="O13" s="1"/>
      <c r="P13" s="1"/>
    </row>
    <row r="14" spans="1:16" x14ac:dyDescent="0.3">
      <c r="H14" s="1"/>
      <c r="I14" s="1"/>
      <c r="J14" s="1"/>
      <c r="K14" s="1"/>
      <c r="L14" s="1"/>
      <c r="M14" s="1"/>
      <c r="N14" s="1"/>
      <c r="O14" s="1"/>
      <c r="P14" s="1"/>
    </row>
    <row r="15" spans="1:16" x14ac:dyDescent="0.3">
      <c r="H15" s="12"/>
      <c r="I15" s="12"/>
      <c r="J15" s="12"/>
      <c r="K15" s="12"/>
      <c r="L15" s="12"/>
      <c r="M15" s="12"/>
      <c r="N15" s="12"/>
    </row>
    <row r="16" spans="1:16" x14ac:dyDescent="0.3">
      <c r="H16" s="12"/>
      <c r="I16" s="12"/>
      <c r="J16" s="12"/>
      <c r="K16" s="12"/>
      <c r="L16" s="12"/>
      <c r="M16" s="12"/>
      <c r="N16" s="12"/>
    </row>
    <row r="17" spans="8:16" x14ac:dyDescent="0.3">
      <c r="H17" s="12"/>
      <c r="I17" s="12"/>
      <c r="J17" s="12"/>
      <c r="K17" s="12"/>
      <c r="L17" s="12"/>
      <c r="M17" s="12"/>
      <c r="N17" s="12"/>
    </row>
    <row r="18" spans="8:16" x14ac:dyDescent="0.3">
      <c r="H18" s="12"/>
      <c r="I18" s="12"/>
      <c r="J18" s="12"/>
      <c r="K18" s="12"/>
      <c r="L18" s="12"/>
      <c r="M18" s="12"/>
      <c r="N18" s="12"/>
    </row>
    <row r="19" spans="8:16" x14ac:dyDescent="0.3">
      <c r="H19" s="1"/>
      <c r="I19" s="1"/>
      <c r="J19" s="1"/>
      <c r="K19" s="1"/>
      <c r="L19" s="1"/>
      <c r="M19" s="1"/>
      <c r="N19" s="1"/>
      <c r="O19" s="13"/>
    </row>
    <row r="20" spans="8:16" x14ac:dyDescent="0.3">
      <c r="H20" s="1"/>
      <c r="I20" s="9"/>
      <c r="J20" s="9"/>
      <c r="K20" s="9"/>
      <c r="L20" s="9"/>
      <c r="M20" s="9"/>
      <c r="N20" s="9"/>
      <c r="O20" s="14"/>
      <c r="P20" s="15"/>
    </row>
    <row r="21" spans="8:16" x14ac:dyDescent="0.3">
      <c r="I21" s="10"/>
      <c r="J21" s="10"/>
      <c r="K21" s="10"/>
      <c r="L21" s="10"/>
      <c r="M21" s="10"/>
      <c r="N21" s="10"/>
      <c r="O21" s="13"/>
      <c r="P21" s="16"/>
    </row>
    <row r="22" spans="8:16" x14ac:dyDescent="0.3">
      <c r="I22" s="10"/>
      <c r="J22" s="10"/>
      <c r="K22" s="10"/>
      <c r="L22" s="10"/>
      <c r="M22" s="10"/>
      <c r="N22" s="11"/>
      <c r="O22" s="13"/>
      <c r="P22" s="16"/>
    </row>
    <row r="23" spans="8:16" x14ac:dyDescent="0.3">
      <c r="I23" s="10"/>
      <c r="J23" s="10"/>
      <c r="K23" s="10"/>
      <c r="L23" s="10"/>
      <c r="M23" s="10"/>
      <c r="N23" s="11"/>
      <c r="O23" s="13"/>
      <c r="P23" s="16"/>
    </row>
    <row r="24" spans="8:16" x14ac:dyDescent="0.3">
      <c r="I24" s="10"/>
      <c r="J24" s="10"/>
      <c r="K24" s="10"/>
      <c r="L24" s="10"/>
      <c r="M24" s="10"/>
      <c r="N24" s="10"/>
      <c r="O24" s="13"/>
      <c r="P24" s="16"/>
    </row>
    <row r="25" spans="8:16" x14ac:dyDescent="0.3">
      <c r="I25" s="10"/>
      <c r="J25" s="10"/>
      <c r="K25" s="10"/>
      <c r="L25" s="10"/>
      <c r="M25" s="10"/>
      <c r="N25" s="11"/>
      <c r="O25" s="13"/>
      <c r="P25" s="16"/>
    </row>
    <row r="26" spans="8:16" x14ac:dyDescent="0.3">
      <c r="H26" s="1"/>
      <c r="I26" s="1"/>
      <c r="J26" s="1"/>
      <c r="K26" s="1"/>
      <c r="L26" s="1"/>
      <c r="M26" s="1"/>
      <c r="N26" s="1"/>
      <c r="O26" s="13"/>
    </row>
    <row r="27" spans="8:16" x14ac:dyDescent="0.3">
      <c r="H27" s="1"/>
      <c r="I27" s="1"/>
      <c r="J27" s="1"/>
      <c r="K27" s="1"/>
      <c r="L27" s="1"/>
      <c r="M27" s="1"/>
      <c r="N27" s="1"/>
      <c r="O27" s="13"/>
    </row>
    <row r="28" spans="8:16" x14ac:dyDescent="0.3">
      <c r="H28" s="1"/>
      <c r="I28" s="1"/>
      <c r="J28" s="1"/>
      <c r="K28" s="1"/>
      <c r="L28" s="1"/>
      <c r="M28" s="1"/>
      <c r="N28" s="1"/>
      <c r="O28" s="13"/>
    </row>
    <row r="29" spans="8:16" x14ac:dyDescent="0.3">
      <c r="H29" s="1"/>
      <c r="I29" s="1"/>
      <c r="J29" s="1"/>
      <c r="K29" s="1"/>
      <c r="L29" s="1"/>
      <c r="M29" s="1"/>
      <c r="N29" s="1"/>
      <c r="O29" s="13"/>
    </row>
    <row r="30" spans="8:16" x14ac:dyDescent="0.3">
      <c r="H30" s="1"/>
      <c r="I30" s="1"/>
      <c r="J30" s="1"/>
      <c r="K30" s="1"/>
      <c r="L30" s="1"/>
      <c r="M30" s="1"/>
      <c r="N30" s="1"/>
      <c r="O30" s="13"/>
    </row>
    <row r="31" spans="8:16" x14ac:dyDescent="0.3">
      <c r="H31" s="1"/>
      <c r="I31" s="1"/>
      <c r="J31" s="1"/>
      <c r="K31" s="1"/>
      <c r="L31" s="1"/>
      <c r="M31" s="1"/>
      <c r="N31" s="1"/>
      <c r="O31" s="13"/>
    </row>
    <row r="32" spans="8:16" x14ac:dyDescent="0.3">
      <c r="H32" s="1"/>
      <c r="I32" s="1"/>
      <c r="J32" s="1"/>
      <c r="K32" s="1"/>
      <c r="L32" s="1"/>
      <c r="M32" s="1"/>
      <c r="N32" s="1"/>
      <c r="O32" s="13"/>
    </row>
    <row r="33" spans="8:14" x14ac:dyDescent="0.3">
      <c r="H33" s="12"/>
      <c r="I33" s="12"/>
      <c r="J33" s="12"/>
      <c r="K33" s="12"/>
      <c r="L33" s="12"/>
      <c r="M33" s="12"/>
      <c r="N33" s="12"/>
    </row>
    <row r="34" spans="8:14" x14ac:dyDescent="0.3">
      <c r="H34" s="12"/>
      <c r="I34" s="12"/>
      <c r="J34" s="12"/>
      <c r="K34" s="12"/>
      <c r="L34" s="12"/>
      <c r="M34" s="12"/>
      <c r="N34" s="12"/>
    </row>
    <row r="35" spans="8:14" x14ac:dyDescent="0.3">
      <c r="H35" s="12"/>
      <c r="I35" s="12"/>
      <c r="J35" s="12"/>
      <c r="K35" s="12"/>
      <c r="L35" s="12"/>
      <c r="M35" s="12"/>
      <c r="N35" s="12"/>
    </row>
    <row r="36" spans="8:14" x14ac:dyDescent="0.3">
      <c r="H36" s="12"/>
      <c r="I36" s="12"/>
      <c r="J36" s="12"/>
      <c r="K36" s="12"/>
      <c r="L36" s="12"/>
      <c r="M36" s="12"/>
      <c r="N36" s="12"/>
    </row>
    <row r="37" spans="8:14" x14ac:dyDescent="0.3">
      <c r="H37" s="12"/>
      <c r="I37" s="12"/>
      <c r="J37" s="12"/>
      <c r="K37" s="12"/>
      <c r="L37" s="12"/>
      <c r="M37" s="12"/>
      <c r="N37" s="12"/>
    </row>
    <row r="38" spans="8:14" x14ac:dyDescent="0.3">
      <c r="H38" s="12"/>
      <c r="I38" s="12"/>
      <c r="J38" s="12"/>
      <c r="K38" s="12"/>
      <c r="L38" s="12"/>
      <c r="M38" s="12"/>
      <c r="N38" s="12"/>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dimension ref="A1:Z11"/>
  <sheetViews>
    <sheetView topLeftCell="A13" zoomScale="120" zoomScaleNormal="120" workbookViewId="0"/>
  </sheetViews>
  <sheetFormatPr defaultColWidth="8.77734375" defaultRowHeight="10.199999999999999" x14ac:dyDescent="0.2"/>
  <cols>
    <col min="1" max="8" width="8.77734375" style="380"/>
    <col min="9" max="9" width="11.44140625" style="380" bestFit="1" customWidth="1"/>
    <col min="10" max="10" width="16.44140625" style="380" bestFit="1" customWidth="1"/>
    <col min="11" max="25" width="10" style="380" customWidth="1"/>
    <col min="26" max="26" width="11" style="380" bestFit="1" customWidth="1"/>
    <col min="27" max="16384" width="8.77734375" style="380"/>
  </cols>
  <sheetData>
    <row r="1" spans="1:26" x14ac:dyDescent="0.2">
      <c r="A1" s="406" t="s">
        <v>2</v>
      </c>
      <c r="B1" s="407" t="s">
        <v>213</v>
      </c>
      <c r="K1" s="462" t="s">
        <v>4</v>
      </c>
      <c r="L1" s="463"/>
      <c r="M1" s="463"/>
      <c r="N1" s="463"/>
    </row>
    <row r="2" spans="1:26" x14ac:dyDescent="0.2">
      <c r="A2" s="406" t="s">
        <v>5</v>
      </c>
      <c r="B2" s="407" t="s">
        <v>224</v>
      </c>
    </row>
    <row r="3" spans="1:26" x14ac:dyDescent="0.2">
      <c r="A3" s="380" t="s">
        <v>6</v>
      </c>
      <c r="B3" s="6" t="s">
        <v>7</v>
      </c>
    </row>
    <row r="4" spans="1:26" x14ac:dyDescent="0.2">
      <c r="A4" s="380" t="s">
        <v>8</v>
      </c>
      <c r="B4" s="6" t="s">
        <v>9</v>
      </c>
    </row>
    <row r="5" spans="1:26" x14ac:dyDescent="0.2">
      <c r="A5" s="380" t="s">
        <v>10</v>
      </c>
    </row>
    <row r="6" spans="1:26" x14ac:dyDescent="0.2">
      <c r="A6" s="380" t="s">
        <v>11</v>
      </c>
    </row>
    <row r="7" spans="1:26" x14ac:dyDescent="0.2">
      <c r="K7" s="381" t="s">
        <v>192</v>
      </c>
      <c r="L7" s="381"/>
      <c r="M7" s="382" t="s">
        <v>293</v>
      </c>
      <c r="N7" s="381"/>
      <c r="O7" s="382" t="s">
        <v>80</v>
      </c>
      <c r="P7" s="382"/>
      <c r="Q7" s="382" t="s">
        <v>81</v>
      </c>
      <c r="R7" s="382"/>
      <c r="S7" s="382" t="s">
        <v>82</v>
      </c>
      <c r="T7" s="382"/>
      <c r="U7" s="382" t="s">
        <v>41</v>
      </c>
      <c r="V7" s="382"/>
      <c r="W7" s="382" t="s">
        <v>188</v>
      </c>
      <c r="X7" s="382"/>
      <c r="Z7" s="382" t="s">
        <v>338</v>
      </c>
    </row>
    <row r="8" spans="1:26" x14ac:dyDescent="0.2">
      <c r="K8" s="382" t="s">
        <v>193</v>
      </c>
      <c r="L8" s="382"/>
      <c r="M8" s="382" t="s">
        <v>299</v>
      </c>
      <c r="N8" s="382"/>
      <c r="O8" s="382" t="s">
        <v>83</v>
      </c>
      <c r="P8" s="382"/>
      <c r="Q8" s="382" t="s">
        <v>296</v>
      </c>
      <c r="R8" s="382"/>
      <c r="S8" s="382" t="s">
        <v>86</v>
      </c>
      <c r="T8" s="382"/>
      <c r="U8" s="382" t="s">
        <v>190</v>
      </c>
      <c r="V8" s="382"/>
      <c r="W8" s="382" t="s">
        <v>191</v>
      </c>
      <c r="X8" s="382"/>
      <c r="Y8" s="382"/>
      <c r="Z8" s="382" t="s">
        <v>339</v>
      </c>
    </row>
    <row r="9" spans="1:26" x14ac:dyDescent="0.2">
      <c r="I9" s="380" t="s">
        <v>211</v>
      </c>
      <c r="J9" s="380" t="s">
        <v>212</v>
      </c>
      <c r="K9" s="384">
        <v>5.4861E-2</v>
      </c>
      <c r="L9" s="384">
        <v>0.13048020000000002</v>
      </c>
      <c r="M9" s="384">
        <v>0.26392329999999997</v>
      </c>
      <c r="N9" s="384">
        <v>0.30132329999999996</v>
      </c>
      <c r="O9" s="384">
        <v>9.3317800000000006E-2</v>
      </c>
      <c r="P9" s="384">
        <v>0.16442300000000001</v>
      </c>
      <c r="Q9" s="384">
        <v>0.26615885</v>
      </c>
      <c r="R9" s="384">
        <v>0.32466389999999995</v>
      </c>
      <c r="S9" s="384">
        <v>0.18252255000000001</v>
      </c>
      <c r="T9" s="384">
        <v>0.28414179226999997</v>
      </c>
      <c r="U9" s="384">
        <v>0.40358215647999995</v>
      </c>
      <c r="V9" s="384">
        <v>0.38891829317000004</v>
      </c>
      <c r="W9" s="384">
        <v>7.2491918580000009E-2</v>
      </c>
      <c r="X9" s="384">
        <v>0.18812250343</v>
      </c>
      <c r="Y9" s="384">
        <v>0.27632892671999998</v>
      </c>
      <c r="Z9" s="384">
        <v>0.32608355218000001</v>
      </c>
    </row>
    <row r="10" spans="1:26" x14ac:dyDescent="0.2">
      <c r="I10" s="380" t="s">
        <v>47</v>
      </c>
      <c r="J10" s="380" t="s">
        <v>48</v>
      </c>
      <c r="K10" s="385">
        <v>4.9088626445498249E-3</v>
      </c>
      <c r="L10" s="385">
        <v>1.174457201702713E-2</v>
      </c>
      <c r="M10" s="385">
        <v>2.3620768858614496E-2</v>
      </c>
      <c r="N10" s="385">
        <v>2.6615759916550276E-2</v>
      </c>
      <c r="O10" s="385">
        <v>7.6996550841195183E-3</v>
      </c>
      <c r="P10" s="385">
        <v>1.3382166756699645E-2</v>
      </c>
      <c r="Q10" s="385">
        <v>2.1433598688831896E-2</v>
      </c>
      <c r="R10" s="385">
        <v>2.5786432675567121E-2</v>
      </c>
      <c r="S10" s="385">
        <v>1.3137693974370677E-2</v>
      </c>
      <c r="T10" s="385">
        <v>2.0459345491357465E-2</v>
      </c>
      <c r="U10" s="385">
        <v>2.9409551638909064E-2</v>
      </c>
      <c r="V10" s="385">
        <v>2.7875222656530925E-2</v>
      </c>
      <c r="W10" s="385">
        <v>4.5109042803833576E-3</v>
      </c>
      <c r="X10" s="385">
        <v>1.1620462821987886E-2</v>
      </c>
      <c r="Y10" s="385">
        <v>1.6917861462616719E-2</v>
      </c>
      <c r="Z10" s="385">
        <v>1.9712164352715361E-2</v>
      </c>
    </row>
    <row r="11" spans="1:26" x14ac:dyDescent="0.2">
      <c r="I11" s="380" t="s">
        <v>49</v>
      </c>
      <c r="J11" s="380" t="s">
        <v>50</v>
      </c>
      <c r="K11" s="385">
        <v>2.3711606596089115E-2</v>
      </c>
      <c r="L11" s="385">
        <v>5.8700748559364017E-2</v>
      </c>
      <c r="M11" s="385">
        <v>0.12251647607896719</v>
      </c>
      <c r="N11" s="385">
        <v>0.14209647334499217</v>
      </c>
      <c r="O11" s="385">
        <v>4.5953007805326018E-2</v>
      </c>
      <c r="P11" s="385">
        <v>7.8613796593883456E-2</v>
      </c>
      <c r="Q11" s="385">
        <v>0.12380906063330266</v>
      </c>
      <c r="R11" s="385">
        <v>0.14684812243727863</v>
      </c>
      <c r="S11" s="385">
        <v>7.2566968154113662E-2</v>
      </c>
      <c r="T11" s="385">
        <v>0.11308098457764798</v>
      </c>
      <c r="U11" s="385">
        <v>0.1617327181247562</v>
      </c>
      <c r="V11" s="385">
        <v>0.15475204237690363</v>
      </c>
      <c r="W11" s="385">
        <v>2.6947022110623636E-2</v>
      </c>
      <c r="X11" s="385">
        <v>7.1162187969728938E-2</v>
      </c>
      <c r="Y11" s="385">
        <v>0.1060545604955118</v>
      </c>
      <c r="Z11" s="385">
        <v>0.12626977270759149</v>
      </c>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Q17"/>
  <sheetViews>
    <sheetView showGridLines="0" topLeftCell="A13" zoomScale="120" zoomScaleNormal="120" workbookViewId="0"/>
  </sheetViews>
  <sheetFormatPr defaultColWidth="9.109375" defaultRowHeight="14.4" x14ac:dyDescent="0.3"/>
  <cols>
    <col min="1" max="10" width="9.109375" style="296"/>
    <col min="11" max="11" width="11.109375" style="296" customWidth="1"/>
    <col min="12" max="12" width="13.88671875" style="296" customWidth="1"/>
    <col min="13" max="13" width="12.44140625" style="296" customWidth="1"/>
    <col min="14" max="16384" width="9.109375" style="296"/>
  </cols>
  <sheetData>
    <row r="1" spans="1:17" x14ac:dyDescent="0.3">
      <c r="A1" s="294" t="s">
        <v>2</v>
      </c>
      <c r="B1" s="17" t="s">
        <v>345</v>
      </c>
      <c r="N1" s="465" t="s">
        <v>4</v>
      </c>
      <c r="O1" s="466"/>
      <c r="P1" s="466"/>
      <c r="Q1" s="466"/>
    </row>
    <row r="2" spans="1:17" x14ac:dyDescent="0.3">
      <c r="A2" s="294" t="s">
        <v>5</v>
      </c>
      <c r="B2" s="17" t="s">
        <v>346</v>
      </c>
    </row>
    <row r="3" spans="1:17" x14ac:dyDescent="0.3">
      <c r="A3" s="1" t="s">
        <v>6</v>
      </c>
      <c r="B3" s="6" t="s">
        <v>7</v>
      </c>
    </row>
    <row r="4" spans="1:17" x14ac:dyDescent="0.3">
      <c r="A4" s="1" t="s">
        <v>8</v>
      </c>
      <c r="B4" s="6" t="s">
        <v>9</v>
      </c>
    </row>
    <row r="5" spans="1:17" s="297" customFormat="1" ht="14.25" customHeight="1" x14ac:dyDescent="0.2">
      <c r="A5" s="1" t="s">
        <v>10</v>
      </c>
      <c r="B5" s="4" t="s">
        <v>362</v>
      </c>
    </row>
    <row r="6" spans="1:17" x14ac:dyDescent="0.3">
      <c r="A6" s="1" t="s">
        <v>11</v>
      </c>
      <c r="B6" s="4" t="s">
        <v>363</v>
      </c>
      <c r="C6" s="297"/>
      <c r="D6" s="297"/>
      <c r="E6" s="297"/>
      <c r="F6" s="297"/>
      <c r="G6" s="297"/>
      <c r="H6" s="297"/>
      <c r="I6" s="297"/>
    </row>
    <row r="7" spans="1:17" x14ac:dyDescent="0.3">
      <c r="A7" s="1"/>
      <c r="C7" s="297"/>
      <c r="D7" s="297"/>
      <c r="E7" s="297"/>
      <c r="F7" s="297"/>
      <c r="G7" s="297"/>
      <c r="H7" s="297"/>
      <c r="I7" s="297"/>
    </row>
    <row r="8" spans="1:17" x14ac:dyDescent="0.3">
      <c r="A8" s="1"/>
      <c r="J8" s="298"/>
      <c r="K8" s="301" t="s">
        <v>169</v>
      </c>
      <c r="L8" s="301" t="s">
        <v>170</v>
      </c>
    </row>
    <row r="9" spans="1:17" x14ac:dyDescent="0.3">
      <c r="A9" s="1"/>
      <c r="J9" s="299"/>
      <c r="K9" s="302" t="s">
        <v>171</v>
      </c>
      <c r="L9" s="302" t="s">
        <v>172</v>
      </c>
    </row>
    <row r="10" spans="1:17" x14ac:dyDescent="0.3">
      <c r="J10" s="299" t="s">
        <v>173</v>
      </c>
      <c r="K10" s="300">
        <v>0</v>
      </c>
      <c r="L10" s="303">
        <v>0</v>
      </c>
    </row>
    <row r="11" spans="1:17" x14ac:dyDescent="0.3">
      <c r="J11" s="299" t="s">
        <v>174</v>
      </c>
      <c r="K11" s="300">
        <v>4</v>
      </c>
      <c r="L11" s="303">
        <v>1.6491019015200001</v>
      </c>
    </row>
    <row r="12" spans="1:17" x14ac:dyDescent="0.3">
      <c r="J12" s="299" t="s">
        <v>175</v>
      </c>
      <c r="K12" s="300">
        <v>113</v>
      </c>
      <c r="L12" s="303">
        <v>55.845430964300007</v>
      </c>
    </row>
    <row r="13" spans="1:17" x14ac:dyDescent="0.3">
      <c r="J13" s="299" t="s">
        <v>176</v>
      </c>
      <c r="K13" s="300">
        <v>8</v>
      </c>
      <c r="L13" s="303">
        <v>3.0722006414099998</v>
      </c>
    </row>
    <row r="14" spans="1:17" x14ac:dyDescent="0.3">
      <c r="K14" s="371"/>
    </row>
    <row r="15" spans="1:17" x14ac:dyDescent="0.3">
      <c r="N15" s="372"/>
    </row>
    <row r="16" spans="1:17" x14ac:dyDescent="0.3">
      <c r="N16" s="372"/>
    </row>
    <row r="17" spans="14:14" x14ac:dyDescent="0.3">
      <c r="N17" s="372"/>
    </row>
  </sheetData>
  <mergeCells count="1">
    <mergeCell ref="N1:Q1"/>
  </mergeCells>
  <hyperlinks>
    <hyperlink ref="N1" location="Tartalom_Index!A1" display="Vissza a Tartalomra / Return to the Index"/>
    <hyperlink ref="N1:Q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7"/>
  <dimension ref="A1:AB31"/>
  <sheetViews>
    <sheetView showGridLines="0" zoomScale="120" zoomScaleNormal="120" workbookViewId="0">
      <selection activeCell="H11" sqref="H11"/>
    </sheetView>
  </sheetViews>
  <sheetFormatPr defaultColWidth="9.21875" defaultRowHeight="15.6" x14ac:dyDescent="0.3"/>
  <cols>
    <col min="1" max="1" width="10.77734375" style="104" customWidth="1"/>
    <col min="2" max="4" width="9.21875" style="104"/>
    <col min="5" max="5" width="10.77734375" style="104" customWidth="1"/>
    <col min="6" max="6" width="14.21875" style="112" customWidth="1"/>
    <col min="7" max="7" width="30.77734375" style="106" customWidth="1"/>
    <col min="8" max="8" width="15.44140625" style="106" customWidth="1"/>
    <col min="9" max="9" width="8.77734375" style="107" customWidth="1"/>
    <col min="10" max="10" width="9.6640625" style="106" customWidth="1"/>
    <col min="11" max="11" width="9.77734375" style="108" customWidth="1"/>
    <col min="12" max="12" width="11.33203125" style="108" customWidth="1"/>
    <col min="13" max="13" width="12.21875" style="110" customWidth="1"/>
    <col min="14" max="14" width="11.44140625" style="108" customWidth="1"/>
    <col min="15" max="15" width="12.21875" style="108" customWidth="1"/>
    <col min="16" max="16" width="16.77734375" style="111" customWidth="1"/>
    <col min="17" max="17" width="16.77734375" style="112" customWidth="1"/>
    <col min="18" max="18" width="16.44140625" style="112" customWidth="1"/>
    <col min="19" max="19" width="16.77734375" style="104" customWidth="1"/>
    <col min="20" max="20" width="16.77734375" style="114" customWidth="1"/>
    <col min="21" max="21" width="16.21875" style="104" customWidth="1"/>
    <col min="22" max="22" width="17.21875" style="104" customWidth="1"/>
    <col min="23" max="25" width="13.77734375" style="104" customWidth="1"/>
    <col min="26" max="26" width="11.44140625" style="104" customWidth="1"/>
    <col min="27" max="27" width="42.21875" style="104" customWidth="1"/>
    <col min="28" max="28" width="15.77734375" style="104" customWidth="1"/>
    <col min="29" max="16384" width="9.21875" style="104"/>
  </cols>
  <sheetData>
    <row r="1" spans="1:28" s="97" customFormat="1" ht="10.5" customHeight="1" x14ac:dyDescent="0.2">
      <c r="A1" s="5" t="s">
        <v>2</v>
      </c>
      <c r="B1" s="96" t="s">
        <v>364</v>
      </c>
      <c r="F1" s="98"/>
      <c r="G1" s="98"/>
      <c r="J1" s="467" t="s">
        <v>4</v>
      </c>
      <c r="K1" s="468"/>
    </row>
    <row r="2" spans="1:28" s="100" customFormat="1" ht="10.5" customHeight="1" x14ac:dyDescent="0.2">
      <c r="A2" s="5" t="s">
        <v>5</v>
      </c>
      <c r="B2" s="99" t="s">
        <v>365</v>
      </c>
      <c r="F2" s="101"/>
      <c r="G2" s="101"/>
      <c r="H2" s="101"/>
    </row>
    <row r="3" spans="1:28" s="100" customFormat="1" ht="10.5" customHeight="1" x14ac:dyDescent="0.2">
      <c r="A3" s="6" t="s">
        <v>6</v>
      </c>
      <c r="B3" s="100" t="s">
        <v>7</v>
      </c>
      <c r="F3" s="101"/>
      <c r="G3" s="101"/>
      <c r="H3" s="101"/>
      <c r="M3" s="347"/>
    </row>
    <row r="4" spans="1:28" s="100" customFormat="1" ht="10.5" customHeight="1" x14ac:dyDescent="0.2">
      <c r="A4" s="6" t="s">
        <v>8</v>
      </c>
      <c r="B4" s="100" t="s">
        <v>9</v>
      </c>
      <c r="F4" s="101"/>
      <c r="G4" s="101"/>
      <c r="H4" s="101"/>
      <c r="M4" s="347"/>
    </row>
    <row r="5" spans="1:28" s="100" customFormat="1" ht="10.5" customHeight="1" x14ac:dyDescent="0.2">
      <c r="A5" s="7" t="s">
        <v>10</v>
      </c>
      <c r="B5" s="310" t="s">
        <v>380</v>
      </c>
      <c r="F5" s="101"/>
      <c r="G5" s="101"/>
      <c r="H5" s="101"/>
      <c r="M5" s="347"/>
    </row>
    <row r="6" spans="1:28" s="100" customFormat="1" ht="10.5" customHeight="1" x14ac:dyDescent="0.2">
      <c r="A6" s="7" t="s">
        <v>11</v>
      </c>
      <c r="B6" s="457" t="s">
        <v>422</v>
      </c>
      <c r="F6" s="101"/>
      <c r="H6" s="101"/>
      <c r="M6" s="347"/>
    </row>
    <row r="7" spans="1:28" ht="15" customHeight="1" x14ac:dyDescent="0.3">
      <c r="F7" s="105"/>
      <c r="K7" s="409"/>
      <c r="L7" s="409"/>
      <c r="M7" s="409"/>
      <c r="N7" s="409"/>
      <c r="O7" s="109"/>
      <c r="R7" s="113"/>
    </row>
    <row r="8" spans="1:28" s="112" customFormat="1" x14ac:dyDescent="0.3">
      <c r="E8" s="104"/>
      <c r="G8" s="410"/>
      <c r="H8" s="119"/>
      <c r="I8" s="116" t="s">
        <v>314</v>
      </c>
      <c r="J8" s="116" t="s">
        <v>315</v>
      </c>
      <c r="K8" s="116" t="s">
        <v>231</v>
      </c>
      <c r="L8" s="115" t="s">
        <v>194</v>
      </c>
      <c r="M8" s="115" t="s">
        <v>227</v>
      </c>
      <c r="N8" s="115" t="s">
        <v>316</v>
      </c>
      <c r="O8" s="116" t="s">
        <v>366</v>
      </c>
      <c r="P8" s="122"/>
      <c r="Q8" s="123"/>
      <c r="R8" s="123"/>
      <c r="S8" s="124"/>
      <c r="T8" s="125"/>
      <c r="U8" s="124"/>
      <c r="V8" s="124"/>
      <c r="W8" s="124"/>
      <c r="X8" s="124"/>
      <c r="Y8" s="104"/>
      <c r="Z8" s="104"/>
      <c r="AA8" s="104"/>
      <c r="AB8" s="104"/>
    </row>
    <row r="9" spans="1:28" s="112" customFormat="1" x14ac:dyDescent="0.3">
      <c r="E9" s="104"/>
      <c r="G9" s="309" t="s">
        <v>367</v>
      </c>
      <c r="H9" s="55" t="s">
        <v>423</v>
      </c>
      <c r="I9" s="117">
        <v>1.7981146114499997</v>
      </c>
      <c r="J9" s="117">
        <v>1.9520029999999999</v>
      </c>
      <c r="K9" s="117">
        <v>1.7830668492999997</v>
      </c>
      <c r="L9" s="117">
        <v>1.8019723650099995</v>
      </c>
      <c r="M9" s="117">
        <v>1.8771632110799998</v>
      </c>
      <c r="N9" s="411">
        <v>1.8496995928800002</v>
      </c>
      <c r="O9" s="412">
        <v>1.8567562290299999</v>
      </c>
      <c r="P9" s="348"/>
      <c r="Q9" s="123"/>
      <c r="R9" s="123"/>
      <c r="S9" s="124"/>
      <c r="T9" s="125"/>
      <c r="U9" s="124"/>
      <c r="V9" s="124"/>
      <c r="W9" s="124"/>
      <c r="X9" s="124"/>
      <c r="Y9" s="104"/>
      <c r="Z9" s="104"/>
      <c r="AA9" s="104"/>
      <c r="AB9" s="104"/>
    </row>
    <row r="10" spans="1:28" s="112" customFormat="1" x14ac:dyDescent="0.3">
      <c r="E10" s="104"/>
      <c r="G10" s="309" t="s">
        <v>368</v>
      </c>
      <c r="H10" s="55" t="s">
        <v>437</v>
      </c>
      <c r="I10" s="117">
        <v>7.1542000000000008E-2</v>
      </c>
      <c r="J10" s="117">
        <v>7.6769378690000001E-2</v>
      </c>
      <c r="K10" s="117">
        <v>7.633951013000001E-2</v>
      </c>
      <c r="L10" s="117">
        <v>7.7764527450000009E-2</v>
      </c>
      <c r="M10" s="117">
        <v>7.5085044089999983E-2</v>
      </c>
      <c r="N10" s="411">
        <v>7.7810663530000004E-2</v>
      </c>
      <c r="O10" s="412"/>
      <c r="P10" s="126"/>
      <c r="Q10" s="123"/>
      <c r="R10" s="123"/>
      <c r="S10" s="124"/>
      <c r="T10" s="125"/>
      <c r="U10" s="124"/>
      <c r="V10" s="124"/>
      <c r="W10" s="124"/>
      <c r="X10" s="124"/>
      <c r="Y10" s="104"/>
      <c r="Z10" s="104"/>
      <c r="AA10" s="104"/>
      <c r="AB10" s="104"/>
    </row>
    <row r="11" spans="1:28" s="112" customFormat="1" x14ac:dyDescent="0.3">
      <c r="E11" s="104"/>
      <c r="G11" s="309" t="s">
        <v>369</v>
      </c>
      <c r="H11" s="55" t="s">
        <v>438</v>
      </c>
      <c r="I11" s="117">
        <v>0.61040295872000006</v>
      </c>
      <c r="J11" s="117">
        <v>0.59592453302000004</v>
      </c>
      <c r="K11" s="117">
        <v>0.44288501384000151</v>
      </c>
      <c r="L11" s="117">
        <v>0.44204339422000372</v>
      </c>
      <c r="M11" s="117">
        <v>0.42823185605999942</v>
      </c>
      <c r="N11" s="411">
        <v>0.49493406964000081</v>
      </c>
      <c r="O11" s="412">
        <v>0.42220498813000129</v>
      </c>
      <c r="P11" s="128"/>
      <c r="Q11" s="123"/>
      <c r="R11" s="123"/>
      <c r="S11" s="124"/>
      <c r="T11" s="125"/>
      <c r="U11" s="124"/>
      <c r="V11" s="124"/>
      <c r="W11" s="124"/>
      <c r="X11" s="124"/>
      <c r="Y11" s="104"/>
      <c r="Z11" s="104"/>
      <c r="AA11" s="104"/>
      <c r="AB11" s="104"/>
    </row>
    <row r="12" spans="1:28" s="112" customFormat="1" x14ac:dyDescent="0.3">
      <c r="E12" s="104"/>
      <c r="G12" s="309" t="s">
        <v>370</v>
      </c>
      <c r="H12" s="55" t="s">
        <v>439</v>
      </c>
      <c r="I12" s="413">
        <v>7.1628002999999996E-2</v>
      </c>
      <c r="J12" s="413">
        <v>5.1999005999999993E-2</v>
      </c>
      <c r="K12" s="413">
        <v>1.475241245E-2</v>
      </c>
      <c r="L12" s="413">
        <v>1.3574284690000002E-2</v>
      </c>
      <c r="M12" s="413">
        <v>1.322609728E-2</v>
      </c>
      <c r="N12" s="411">
        <v>1.5684266199999998E-2</v>
      </c>
      <c r="O12" s="412"/>
      <c r="P12" s="128"/>
      <c r="Q12" s="123"/>
      <c r="R12" s="123"/>
      <c r="S12" s="124"/>
      <c r="T12" s="125"/>
      <c r="U12" s="124"/>
      <c r="V12" s="124"/>
      <c r="W12" s="124"/>
      <c r="X12" s="124"/>
      <c r="Y12" s="104"/>
      <c r="Z12" s="104"/>
      <c r="AA12" s="104"/>
      <c r="AB12" s="104"/>
    </row>
    <row r="13" spans="1:28" s="112" customFormat="1" x14ac:dyDescent="0.3">
      <c r="E13" s="104"/>
      <c r="G13" s="55" t="s">
        <v>371</v>
      </c>
      <c r="H13" s="55" t="s">
        <v>421</v>
      </c>
      <c r="I13" s="312">
        <v>0.24668545777221007</v>
      </c>
      <c r="J13" s="312">
        <v>0.25164299110826127</v>
      </c>
      <c r="K13" s="312">
        <v>0.22701231337180777</v>
      </c>
      <c r="L13" s="312">
        <v>0.22132838134201863</v>
      </c>
      <c r="M13" s="312">
        <v>0.23108720036558514</v>
      </c>
      <c r="N13" s="312">
        <v>0.23012111637704055</v>
      </c>
      <c r="O13" s="312">
        <v>0.22073167638496291</v>
      </c>
      <c r="P13" s="128"/>
      <c r="Q13" s="123"/>
      <c r="R13" s="123"/>
      <c r="S13" s="124"/>
      <c r="T13" s="125"/>
      <c r="U13" s="124"/>
      <c r="V13" s="124"/>
      <c r="W13" s="124"/>
      <c r="X13" s="124"/>
      <c r="Y13" s="104"/>
      <c r="Z13" s="104"/>
      <c r="AA13" s="104"/>
      <c r="AB13" s="104"/>
    </row>
    <row r="14" spans="1:28" s="112" customFormat="1" x14ac:dyDescent="0.3">
      <c r="A14" s="414"/>
      <c r="E14" s="104"/>
      <c r="G14" s="106"/>
      <c r="H14" s="106"/>
      <c r="I14" s="107"/>
      <c r="J14" s="106"/>
      <c r="K14" s="127"/>
      <c r="L14" s="127"/>
      <c r="M14" s="127"/>
      <c r="N14" s="127"/>
      <c r="O14" s="127"/>
      <c r="P14" s="128"/>
      <c r="Q14" s="123"/>
      <c r="R14" s="123"/>
      <c r="S14" s="124"/>
      <c r="T14" s="125"/>
      <c r="U14" s="124"/>
      <c r="V14" s="124"/>
      <c r="W14" s="124"/>
      <c r="X14" s="124"/>
      <c r="Y14" s="104"/>
      <c r="Z14" s="104"/>
      <c r="AA14" s="104"/>
      <c r="AB14" s="104"/>
    </row>
    <row r="15" spans="1:28" s="112" customFormat="1" x14ac:dyDescent="0.3">
      <c r="E15" s="104"/>
      <c r="G15" s="106"/>
      <c r="H15" s="106"/>
      <c r="I15" s="55"/>
      <c r="J15" s="106"/>
      <c r="K15" s="127"/>
      <c r="L15" s="127"/>
      <c r="M15" s="127"/>
      <c r="N15" s="127"/>
      <c r="O15" s="415"/>
      <c r="P15" s="128"/>
      <c r="Q15" s="123"/>
      <c r="R15" s="123"/>
      <c r="S15" s="124"/>
      <c r="T15" s="125"/>
      <c r="U15" s="124"/>
      <c r="V15" s="124"/>
      <c r="W15" s="124"/>
      <c r="X15" s="124"/>
      <c r="Y15" s="104"/>
      <c r="Z15" s="104"/>
      <c r="AA15" s="104"/>
      <c r="AB15" s="104"/>
    </row>
    <row r="16" spans="1:28" x14ac:dyDescent="0.3">
      <c r="I16" s="55"/>
      <c r="K16" s="120"/>
      <c r="L16" s="120"/>
      <c r="M16" s="121"/>
      <c r="N16" s="120"/>
      <c r="O16" s="120"/>
      <c r="P16" s="122"/>
      <c r="Q16" s="123"/>
      <c r="R16" s="123"/>
      <c r="S16" s="124"/>
      <c r="T16" s="125"/>
      <c r="U16" s="124"/>
      <c r="V16" s="124"/>
      <c r="W16" s="124"/>
      <c r="X16" s="124"/>
    </row>
    <row r="26" spans="7:9" x14ac:dyDescent="0.3">
      <c r="G26" s="129"/>
      <c r="H26" s="129"/>
      <c r="I26" s="129"/>
    </row>
    <row r="31" spans="7:9" x14ac:dyDescent="0.3">
      <c r="G31" s="414"/>
    </row>
  </sheetData>
  <mergeCells count="1">
    <mergeCell ref="J1:K1"/>
  </mergeCells>
  <hyperlinks>
    <hyperlink ref="J1" location="Tartalom_Index!A1" display="Vissza a Tartalomra / Return to the Index"/>
    <hyperlink ref="J1:K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0"/>
  <dimension ref="A1:CB40"/>
  <sheetViews>
    <sheetView showGridLines="0" topLeftCell="A13" zoomScale="120" zoomScaleNormal="120" workbookViewId="0"/>
  </sheetViews>
  <sheetFormatPr defaultColWidth="8.5546875" defaultRowHeight="14.4" x14ac:dyDescent="0.3"/>
  <cols>
    <col min="1" max="7" width="8.5546875" style="152"/>
    <col min="8" max="8" width="13.77734375" style="152" customWidth="1"/>
    <col min="9" max="9" width="21.109375" style="131" customWidth="1"/>
    <col min="10" max="10" width="8.5546875" style="131" customWidth="1"/>
    <col min="11" max="13" width="9.77734375" style="131" customWidth="1"/>
    <col min="14" max="14" width="10.5546875" style="132" customWidth="1"/>
    <col min="15" max="15" width="11.21875" style="152" customWidth="1"/>
    <col min="16" max="17" width="10.44140625" style="152" customWidth="1"/>
    <col min="18" max="19" width="10.5546875" style="152" bestFit="1" customWidth="1"/>
    <col min="20" max="20" width="12" style="152" bestFit="1" customWidth="1"/>
    <col min="21" max="21" width="11.77734375" style="152" bestFit="1" customWidth="1"/>
    <col min="22" max="22" width="8.5546875" style="152"/>
    <col min="23" max="23" width="10.21875" style="152" bestFit="1" customWidth="1"/>
    <col min="24" max="24" width="10.5546875" style="152" bestFit="1" customWidth="1"/>
    <col min="25" max="25" width="11" style="152" customWidth="1"/>
    <col min="26" max="26" width="10.5546875" style="152" bestFit="1" customWidth="1"/>
    <col min="27" max="27" width="11.77734375" style="152" customWidth="1"/>
    <col min="28" max="28" width="12.77734375" style="152" customWidth="1"/>
    <col min="29" max="29" width="8.5546875" style="153"/>
    <col min="30" max="30" width="23.44140625" style="153" customWidth="1"/>
    <col min="31" max="31" width="14.21875" style="153" bestFit="1" customWidth="1"/>
    <col min="32" max="33" width="12.5546875" style="153" bestFit="1" customWidth="1"/>
    <col min="34" max="34" width="14.21875" style="153" bestFit="1" customWidth="1"/>
    <col min="35" max="40" width="8.5546875" style="154"/>
    <col min="41" max="41" width="12.5546875" style="154" customWidth="1"/>
    <col min="42" max="44" width="8.5546875" style="154"/>
    <col min="45" max="45" width="13" style="154" customWidth="1"/>
    <col min="46" max="61" width="8.5546875" style="154"/>
    <col min="62" max="62" width="12.21875" style="154" customWidth="1"/>
    <col min="63" max="80" width="8.5546875" style="154"/>
    <col min="81" max="16384" width="8.5546875" style="152"/>
  </cols>
  <sheetData>
    <row r="1" spans="1:80" s="100" customFormat="1" ht="10.5" customHeight="1" x14ac:dyDescent="0.2">
      <c r="A1" s="5" t="s">
        <v>2</v>
      </c>
      <c r="B1" s="99" t="s">
        <v>372</v>
      </c>
      <c r="F1" s="355"/>
      <c r="G1" s="355"/>
      <c r="H1" s="355"/>
      <c r="I1" s="293" t="s">
        <v>4</v>
      </c>
      <c r="J1" s="41"/>
      <c r="K1" s="305"/>
    </row>
    <row r="2" spans="1:80" s="100" customFormat="1" ht="10.5" customHeight="1" x14ac:dyDescent="0.2">
      <c r="A2" s="5" t="s">
        <v>5</v>
      </c>
      <c r="B2" s="99" t="s">
        <v>373</v>
      </c>
      <c r="F2" s="101"/>
      <c r="G2" s="101"/>
      <c r="H2" s="101"/>
      <c r="I2" s="102"/>
      <c r="J2" s="102"/>
    </row>
    <row r="3" spans="1:80" s="100" customFormat="1" ht="10.5" customHeight="1" x14ac:dyDescent="0.2">
      <c r="A3" s="6" t="s">
        <v>6</v>
      </c>
      <c r="B3" s="100" t="s">
        <v>7</v>
      </c>
      <c r="F3" s="101"/>
      <c r="G3" s="101"/>
      <c r="H3" s="101"/>
      <c r="I3" s="103"/>
      <c r="J3" s="103"/>
    </row>
    <row r="4" spans="1:80" s="100" customFormat="1" ht="10.5" customHeight="1" x14ac:dyDescent="0.2">
      <c r="A4" s="6" t="s">
        <v>8</v>
      </c>
      <c r="B4" s="100" t="s">
        <v>9</v>
      </c>
      <c r="F4" s="101"/>
      <c r="G4" s="101"/>
      <c r="H4" s="101"/>
      <c r="I4" s="102"/>
      <c r="J4" s="102"/>
    </row>
    <row r="5" spans="1:80" s="100" customFormat="1" ht="10.5" customHeight="1" x14ac:dyDescent="0.2">
      <c r="A5" s="7" t="s">
        <v>10</v>
      </c>
      <c r="F5" s="101"/>
      <c r="G5" s="101"/>
      <c r="H5" s="101"/>
      <c r="I5" s="102"/>
      <c r="J5" s="102"/>
    </row>
    <row r="6" spans="1:80" s="100" customFormat="1" ht="10.5" customHeight="1" x14ac:dyDescent="0.2">
      <c r="A6" s="7" t="s">
        <v>11</v>
      </c>
      <c r="F6" s="101"/>
      <c r="G6" s="101"/>
      <c r="H6" s="101"/>
      <c r="I6" s="102"/>
      <c r="J6" s="102"/>
    </row>
    <row r="7" spans="1:80" s="130" customFormat="1" ht="15.6" x14ac:dyDescent="0.3">
      <c r="I7" s="131"/>
      <c r="J7" s="131"/>
      <c r="K7" s="131"/>
      <c r="L7" s="131"/>
      <c r="M7" s="131"/>
      <c r="N7" s="132"/>
      <c r="AC7" s="133"/>
      <c r="AD7" s="133"/>
      <c r="AE7" s="133"/>
      <c r="AF7" s="133"/>
      <c r="AG7" s="133"/>
      <c r="AH7" s="133"/>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row>
    <row r="8" spans="1:80" s="135" customFormat="1" ht="15.6" x14ac:dyDescent="0.3">
      <c r="I8" s="136"/>
      <c r="J8" s="136"/>
      <c r="K8" s="136"/>
      <c r="L8" s="136"/>
      <c r="M8" s="136"/>
      <c r="N8" s="137"/>
      <c r="AC8" s="138"/>
      <c r="AD8" s="138"/>
      <c r="AE8" s="138"/>
      <c r="AF8" s="138"/>
      <c r="AG8" s="138"/>
      <c r="AH8" s="138"/>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row>
    <row r="9" spans="1:80" s="140" customFormat="1" x14ac:dyDescent="0.3">
      <c r="I9" s="141"/>
      <c r="J9" s="141"/>
      <c r="K9" s="116" t="s">
        <v>314</v>
      </c>
      <c r="L9" s="116" t="s">
        <v>315</v>
      </c>
      <c r="M9" s="116" t="s">
        <v>231</v>
      </c>
      <c r="N9" s="142" t="s">
        <v>194</v>
      </c>
      <c r="O9" s="142" t="s">
        <v>227</v>
      </c>
      <c r="P9" s="142" t="s">
        <v>316</v>
      </c>
      <c r="Q9" s="142" t="s">
        <v>366</v>
      </c>
      <c r="R9" s="143"/>
      <c r="S9" s="143"/>
      <c r="T9" s="143"/>
      <c r="U9" s="143"/>
      <c r="V9" s="143"/>
      <c r="W9" s="143"/>
      <c r="X9" s="143"/>
      <c r="Y9" s="144"/>
      <c r="Z9" s="143"/>
      <c r="AA9" s="143"/>
      <c r="AB9" s="143"/>
      <c r="AC9" s="145"/>
      <c r="AD9" s="145"/>
      <c r="AE9" s="145"/>
      <c r="AF9" s="145"/>
      <c r="AG9" s="145"/>
      <c r="AH9" s="145"/>
      <c r="AI9" s="146"/>
      <c r="AJ9" s="146"/>
      <c r="AK9" s="146"/>
      <c r="AL9" s="146"/>
      <c r="AM9" s="146"/>
      <c r="AN9" s="146"/>
      <c r="AO9" s="146"/>
      <c r="AP9" s="147"/>
      <c r="AQ9" s="146"/>
      <c r="AR9" s="146"/>
      <c r="AS9" s="146"/>
      <c r="AT9" s="146"/>
      <c r="AU9" s="146"/>
      <c r="AV9" s="146"/>
      <c r="AW9" s="146"/>
      <c r="AX9" s="146"/>
      <c r="AY9" s="146"/>
      <c r="AZ9" s="146"/>
      <c r="BA9" s="146"/>
      <c r="BB9" s="146"/>
      <c r="BC9" s="146"/>
      <c r="BD9" s="146"/>
      <c r="BE9" s="146"/>
      <c r="BF9" s="148"/>
      <c r="BG9" s="148"/>
      <c r="BH9" s="148"/>
      <c r="BI9" s="148"/>
      <c r="BJ9" s="148"/>
      <c r="BK9" s="148"/>
      <c r="BL9" s="148"/>
      <c r="BM9" s="148"/>
      <c r="BN9" s="148"/>
      <c r="BO9" s="148"/>
      <c r="BP9" s="148"/>
      <c r="BQ9" s="148"/>
      <c r="BR9" s="148"/>
      <c r="BS9" s="148"/>
      <c r="BT9" s="148"/>
      <c r="BU9" s="148"/>
      <c r="BV9" s="148"/>
      <c r="BW9" s="148"/>
      <c r="BX9" s="148"/>
      <c r="BY9" s="148"/>
      <c r="BZ9" s="148"/>
      <c r="CA9" s="148"/>
      <c r="CB9" s="148"/>
    </row>
    <row r="10" spans="1:80" s="140" customFormat="1" x14ac:dyDescent="0.3">
      <c r="I10" s="149" t="s">
        <v>59</v>
      </c>
      <c r="J10" s="149" t="s">
        <v>60</v>
      </c>
      <c r="K10" s="150">
        <v>521.36312257000009</v>
      </c>
      <c r="L10" s="150">
        <v>662.14765024000008</v>
      </c>
      <c r="M10" s="151">
        <v>701.96021398000005</v>
      </c>
      <c r="N10" s="151">
        <v>413.79662160000004</v>
      </c>
      <c r="O10" s="151">
        <v>423.36300409000006</v>
      </c>
      <c r="P10" s="151">
        <v>402.30232781999996</v>
      </c>
      <c r="Q10" s="151">
        <v>355.64573693</v>
      </c>
      <c r="R10" s="143"/>
      <c r="S10" s="143"/>
      <c r="T10" s="143"/>
      <c r="U10" s="143"/>
      <c r="V10" s="143"/>
      <c r="W10" s="143"/>
      <c r="X10" s="143"/>
      <c r="Y10" s="144"/>
      <c r="Z10" s="143"/>
      <c r="AA10" s="143"/>
      <c r="AB10" s="143"/>
      <c r="AC10" s="145"/>
      <c r="AD10" s="145"/>
      <c r="AE10" s="145"/>
      <c r="AF10" s="145"/>
      <c r="AG10" s="145"/>
      <c r="AH10" s="145"/>
      <c r="AI10" s="146"/>
      <c r="AJ10" s="146"/>
      <c r="AK10" s="146"/>
      <c r="AL10" s="146"/>
      <c r="AM10" s="146"/>
      <c r="AN10" s="146"/>
      <c r="AO10" s="146"/>
      <c r="AP10" s="147"/>
      <c r="AQ10" s="146"/>
      <c r="AR10" s="146"/>
      <c r="AS10" s="146"/>
      <c r="AT10" s="146"/>
      <c r="AU10" s="146"/>
      <c r="AV10" s="146"/>
      <c r="AW10" s="146"/>
      <c r="AX10" s="146"/>
      <c r="AY10" s="146"/>
      <c r="AZ10" s="146"/>
      <c r="BA10" s="146"/>
      <c r="BB10" s="146"/>
      <c r="BC10" s="146"/>
      <c r="BD10" s="146"/>
      <c r="BE10" s="146"/>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row>
    <row r="11" spans="1:80" s="140" customFormat="1" x14ac:dyDescent="0.3">
      <c r="I11" s="149" t="s">
        <v>61</v>
      </c>
      <c r="J11" s="149" t="s">
        <v>62</v>
      </c>
      <c r="K11" s="150">
        <v>409.45521966000007</v>
      </c>
      <c r="L11" s="150">
        <v>428.76304399999998</v>
      </c>
      <c r="M11" s="150">
        <v>583.22406463000004</v>
      </c>
      <c r="N11" s="150">
        <v>594.77045308000004</v>
      </c>
      <c r="O11" s="150">
        <v>637.27021164999996</v>
      </c>
      <c r="P11" s="150">
        <v>658.99483125999996</v>
      </c>
      <c r="Q11" s="150">
        <v>530.65814868999996</v>
      </c>
      <c r="R11" s="143"/>
      <c r="S11" s="143"/>
      <c r="T11" s="143"/>
      <c r="U11" s="143"/>
      <c r="V11" s="143"/>
      <c r="W11" s="143"/>
      <c r="X11" s="143"/>
      <c r="Y11" s="144"/>
      <c r="Z11" s="143"/>
      <c r="AA11" s="143"/>
      <c r="AB11" s="143"/>
      <c r="AC11" s="145"/>
      <c r="AD11" s="145"/>
      <c r="AE11" s="145"/>
      <c r="AF11" s="145"/>
      <c r="AG11" s="145"/>
      <c r="AH11" s="145"/>
      <c r="AI11" s="146"/>
      <c r="AJ11" s="146"/>
      <c r="AK11" s="146"/>
      <c r="AL11" s="146"/>
      <c r="AM11" s="146"/>
      <c r="AN11" s="146"/>
      <c r="AO11" s="146"/>
      <c r="AP11" s="147"/>
      <c r="AQ11" s="146"/>
      <c r="AR11" s="146"/>
      <c r="AS11" s="146"/>
      <c r="AT11" s="146"/>
      <c r="AU11" s="146"/>
      <c r="AV11" s="146"/>
      <c r="AW11" s="146"/>
      <c r="AX11" s="146"/>
      <c r="AY11" s="146"/>
      <c r="AZ11" s="146"/>
      <c r="BA11" s="146"/>
      <c r="BB11" s="146"/>
      <c r="BC11" s="146"/>
      <c r="BD11" s="146"/>
      <c r="BE11" s="146"/>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row>
    <row r="12" spans="1:80" s="140" customFormat="1" x14ac:dyDescent="0.3">
      <c r="I12" s="149" t="s">
        <v>63</v>
      </c>
      <c r="J12" s="149" t="s">
        <v>64</v>
      </c>
      <c r="K12" s="150">
        <v>1083.2749480500001</v>
      </c>
      <c r="L12" s="150">
        <v>1196.5198774900002</v>
      </c>
      <c r="M12" s="150">
        <v>1100.78317442</v>
      </c>
      <c r="N12" s="150">
        <v>1092.37404128</v>
      </c>
      <c r="O12" s="150">
        <v>1119.5052120400001</v>
      </c>
      <c r="P12" s="150">
        <v>1149.12082457</v>
      </c>
      <c r="Q12" s="150">
        <v>1089.8354925899998</v>
      </c>
      <c r="R12" s="143"/>
      <c r="S12" s="143"/>
      <c r="T12" s="143"/>
      <c r="U12" s="143"/>
      <c r="V12" s="143"/>
      <c r="W12" s="143"/>
      <c r="X12" s="143"/>
      <c r="Y12" s="144"/>
      <c r="Z12" s="143"/>
      <c r="AA12" s="143"/>
      <c r="AB12" s="143"/>
      <c r="AC12" s="145"/>
      <c r="AD12" s="145"/>
      <c r="AE12" s="145"/>
      <c r="AF12" s="145"/>
      <c r="AG12" s="145"/>
      <c r="AH12" s="145"/>
      <c r="AI12" s="146"/>
      <c r="AJ12" s="146"/>
      <c r="AK12" s="146"/>
      <c r="AL12" s="146"/>
      <c r="AM12" s="146"/>
      <c r="AN12" s="146"/>
      <c r="AO12" s="146"/>
      <c r="AP12" s="147"/>
      <c r="AQ12" s="146"/>
      <c r="AR12" s="146"/>
      <c r="AS12" s="146"/>
      <c r="AT12" s="146"/>
      <c r="AU12" s="146"/>
      <c r="AV12" s="146"/>
      <c r="AW12" s="146"/>
      <c r="AX12" s="146"/>
      <c r="AY12" s="146"/>
      <c r="AZ12" s="146"/>
      <c r="BA12" s="146"/>
      <c r="BB12" s="146"/>
      <c r="BC12" s="146"/>
      <c r="BD12" s="146"/>
      <c r="BE12" s="146"/>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row>
    <row r="17" spans="1:18" ht="15.6" x14ac:dyDescent="0.3">
      <c r="I17" s="410"/>
    </row>
    <row r="18" spans="1:18" x14ac:dyDescent="0.3">
      <c r="I18" s="141"/>
      <c r="J18" s="141"/>
      <c r="K18" s="116"/>
      <c r="L18" s="116"/>
      <c r="M18" s="116"/>
      <c r="N18" s="142"/>
      <c r="O18" s="142"/>
      <c r="P18" s="142"/>
      <c r="Q18" s="142"/>
    </row>
    <row r="19" spans="1:18" x14ac:dyDescent="0.3">
      <c r="I19" s="149"/>
      <c r="J19" s="149"/>
      <c r="K19" s="150"/>
      <c r="L19" s="150"/>
      <c r="M19" s="151"/>
      <c r="N19" s="151"/>
      <c r="O19" s="151"/>
      <c r="P19" s="151"/>
      <c r="Q19" s="151"/>
      <c r="R19" s="416"/>
    </row>
    <row r="20" spans="1:18" x14ac:dyDescent="0.3">
      <c r="I20" s="149"/>
      <c r="P20" s="151"/>
      <c r="R20" s="417"/>
    </row>
    <row r="21" spans="1:18" x14ac:dyDescent="0.3">
      <c r="I21" s="149"/>
      <c r="J21" s="149"/>
      <c r="K21" s="150"/>
      <c r="L21" s="150"/>
      <c r="M21" s="150"/>
      <c r="N21" s="150"/>
      <c r="O21" s="150"/>
      <c r="P21" s="151"/>
      <c r="Q21" s="150"/>
      <c r="R21" s="416"/>
    </row>
    <row r="22" spans="1:18" x14ac:dyDescent="0.3">
      <c r="A22" s="414"/>
      <c r="I22" s="149"/>
      <c r="P22" s="151"/>
      <c r="R22" s="418"/>
    </row>
    <row r="23" spans="1:18" x14ac:dyDescent="0.3">
      <c r="I23" s="149"/>
      <c r="J23" s="149"/>
      <c r="K23" s="150"/>
      <c r="L23" s="150"/>
      <c r="M23" s="150"/>
      <c r="N23" s="150"/>
      <c r="O23" s="150"/>
      <c r="P23" s="151"/>
      <c r="Q23" s="150"/>
      <c r="R23" s="416"/>
    </row>
    <row r="24" spans="1:18" x14ac:dyDescent="0.3">
      <c r="I24" s="149"/>
      <c r="P24" s="151"/>
      <c r="R24" s="418"/>
    </row>
    <row r="27" spans="1:18" x14ac:dyDescent="0.3">
      <c r="P27" s="416"/>
      <c r="Q27" s="416"/>
    </row>
    <row r="40" spans="9:9" x14ac:dyDescent="0.3">
      <c r="I40" s="414"/>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1"/>
  <dimension ref="A1:BZ23"/>
  <sheetViews>
    <sheetView showGridLines="0" topLeftCell="A4" zoomScale="120" zoomScaleNormal="120" workbookViewId="0">
      <selection activeCell="J15" sqref="J15"/>
    </sheetView>
  </sheetViews>
  <sheetFormatPr defaultColWidth="8.5546875" defaultRowHeight="14.4" x14ac:dyDescent="0.3"/>
  <cols>
    <col min="1" max="7" width="8.5546875" style="152"/>
    <col min="8" max="8" width="5.21875" style="152" customWidth="1"/>
    <col min="9" max="10" width="11.5546875" style="131" customWidth="1"/>
    <col min="11" max="12" width="8.77734375" style="131" customWidth="1"/>
    <col min="13" max="13" width="8.77734375" style="132" customWidth="1"/>
    <col min="14" max="14" width="10.77734375" style="131" customWidth="1"/>
    <col min="15" max="15" width="10.33203125" style="131" customWidth="1"/>
    <col min="16" max="16" width="10.88671875" style="131" customWidth="1"/>
    <col min="17" max="17" width="11.33203125" style="131" customWidth="1"/>
    <col min="18" max="18" width="12" style="152" bestFit="1" customWidth="1"/>
    <col min="19" max="19" width="11.77734375" style="152" bestFit="1" customWidth="1"/>
    <col min="20" max="20" width="8.5546875" style="152"/>
    <col min="21" max="21" width="10.21875" style="152" bestFit="1" customWidth="1"/>
    <col min="22" max="22" width="10.5546875" style="152" bestFit="1" customWidth="1"/>
    <col min="23" max="23" width="11" style="152" customWidth="1"/>
    <col min="24" max="24" width="10.5546875" style="152" bestFit="1" customWidth="1"/>
    <col min="25" max="25" width="11.77734375" style="152" customWidth="1"/>
    <col min="26" max="26" width="12.77734375" style="152" customWidth="1"/>
    <col min="27" max="27" width="8.5546875" style="153"/>
    <col min="28" max="28" width="23.44140625" style="153" customWidth="1"/>
    <col min="29" max="29" width="14.21875" style="153" bestFit="1" customWidth="1"/>
    <col min="30" max="31" width="12.5546875" style="153" bestFit="1" customWidth="1"/>
    <col min="32" max="32" width="14.21875" style="153" bestFit="1" customWidth="1"/>
    <col min="33" max="38" width="8.5546875" style="154"/>
    <col min="39" max="39" width="12.5546875" style="154" customWidth="1"/>
    <col min="40" max="42" width="8.5546875" style="154"/>
    <col min="43" max="43" width="13" style="154" customWidth="1"/>
    <col min="44" max="59" width="8.5546875" style="154"/>
    <col min="60" max="60" width="12.21875" style="154" customWidth="1"/>
    <col min="61" max="78" width="8.5546875" style="154"/>
    <col min="79" max="16384" width="8.5546875" style="152"/>
  </cols>
  <sheetData>
    <row r="1" spans="1:78" s="100" customFormat="1" ht="10.5" customHeight="1" x14ac:dyDescent="0.2">
      <c r="A1" s="5" t="s">
        <v>2</v>
      </c>
      <c r="B1" s="99" t="s">
        <v>317</v>
      </c>
      <c r="F1" s="355"/>
      <c r="G1" s="355"/>
      <c r="H1" s="355"/>
      <c r="I1" s="293" t="s">
        <v>4</v>
      </c>
      <c r="J1" s="41"/>
      <c r="K1" s="305"/>
      <c r="L1" s="305"/>
    </row>
    <row r="2" spans="1:78" s="100" customFormat="1" ht="10.5" customHeight="1" x14ac:dyDescent="0.2">
      <c r="A2" s="5" t="s">
        <v>5</v>
      </c>
      <c r="B2" s="99" t="s">
        <v>318</v>
      </c>
      <c r="F2" s="101"/>
      <c r="G2" s="101"/>
      <c r="H2" s="101"/>
      <c r="I2" s="102"/>
      <c r="J2" s="102"/>
    </row>
    <row r="3" spans="1:78" s="100" customFormat="1" ht="10.5" customHeight="1" x14ac:dyDescent="0.2">
      <c r="A3" s="6" t="s">
        <v>6</v>
      </c>
      <c r="B3" s="100" t="s">
        <v>7</v>
      </c>
      <c r="F3" s="101"/>
      <c r="G3" s="101"/>
      <c r="H3" s="101"/>
      <c r="I3" s="103"/>
      <c r="J3" s="103"/>
    </row>
    <row r="4" spans="1:78" s="100" customFormat="1" ht="10.5" customHeight="1" x14ac:dyDescent="0.2">
      <c r="A4" s="6" t="s">
        <v>8</v>
      </c>
      <c r="B4" s="100" t="s">
        <v>9</v>
      </c>
      <c r="F4" s="101"/>
      <c r="G4" s="101"/>
      <c r="H4" s="101"/>
      <c r="I4" s="102"/>
      <c r="J4" s="102"/>
    </row>
    <row r="5" spans="1:78" s="100" customFormat="1" ht="10.5" customHeight="1" x14ac:dyDescent="0.2">
      <c r="A5" s="7" t="s">
        <v>10</v>
      </c>
      <c r="F5" s="101"/>
      <c r="G5" s="101"/>
      <c r="H5" s="101"/>
      <c r="I5" s="102"/>
      <c r="J5" s="102"/>
    </row>
    <row r="6" spans="1:78" s="100" customFormat="1" ht="10.5" customHeight="1" x14ac:dyDescent="0.2">
      <c r="A6" s="7" t="s">
        <v>11</v>
      </c>
      <c r="F6" s="101"/>
      <c r="G6" s="101"/>
      <c r="H6" s="101"/>
      <c r="I6" s="102"/>
      <c r="J6" s="102"/>
    </row>
    <row r="7" spans="1:78" s="140" customFormat="1" x14ac:dyDescent="0.3">
      <c r="I7" s="149"/>
      <c r="J7" s="149"/>
      <c r="K7" s="155"/>
      <c r="L7" s="155"/>
      <c r="M7" s="156"/>
      <c r="N7" s="155"/>
      <c r="O7" s="157"/>
      <c r="P7" s="155"/>
      <c r="Q7" s="155"/>
      <c r="R7" s="143"/>
      <c r="S7" s="143"/>
      <c r="T7" s="143"/>
      <c r="U7" s="143"/>
      <c r="V7" s="143"/>
      <c r="W7" s="144"/>
      <c r="X7" s="143"/>
      <c r="Y7" s="143"/>
      <c r="Z7" s="143"/>
      <c r="AA7" s="145"/>
      <c r="AB7" s="145"/>
      <c r="AC7" s="145"/>
      <c r="AD7" s="145"/>
      <c r="AE7" s="145"/>
      <c r="AF7" s="145"/>
      <c r="AG7" s="146"/>
      <c r="AH7" s="146"/>
      <c r="AI7" s="146"/>
      <c r="AJ7" s="146"/>
      <c r="AK7" s="146"/>
      <c r="AL7" s="146"/>
      <c r="AM7" s="146"/>
      <c r="AN7" s="147"/>
      <c r="AO7" s="146"/>
      <c r="AP7" s="146"/>
      <c r="AQ7" s="146"/>
      <c r="AR7" s="146"/>
      <c r="AS7" s="146"/>
      <c r="AT7" s="146"/>
      <c r="AU7" s="146"/>
      <c r="AV7" s="146"/>
      <c r="AW7" s="146"/>
      <c r="AX7" s="146"/>
      <c r="AY7" s="146"/>
      <c r="AZ7" s="146"/>
      <c r="BA7" s="146"/>
      <c r="BB7" s="146"/>
      <c r="BC7" s="146"/>
      <c r="BD7" s="148"/>
      <c r="BE7" s="148"/>
      <c r="BF7" s="148"/>
      <c r="BG7" s="148"/>
      <c r="BH7" s="148"/>
      <c r="BI7" s="148"/>
      <c r="BJ7" s="148"/>
      <c r="BK7" s="148"/>
      <c r="BL7" s="148"/>
      <c r="BM7" s="148"/>
      <c r="BN7" s="148"/>
      <c r="BO7" s="148"/>
      <c r="BP7" s="148"/>
      <c r="BQ7" s="148"/>
      <c r="BR7" s="148"/>
      <c r="BS7" s="148"/>
      <c r="BT7" s="148"/>
      <c r="BU7" s="148"/>
      <c r="BV7" s="148"/>
      <c r="BW7" s="148"/>
      <c r="BX7" s="148"/>
      <c r="BY7" s="148"/>
      <c r="BZ7" s="148"/>
    </row>
    <row r="8" spans="1:78" s="140" customFormat="1" ht="28.95" customHeight="1" x14ac:dyDescent="0.3">
      <c r="I8" s="149"/>
      <c r="J8" s="149"/>
      <c r="K8" s="155"/>
      <c r="L8" s="155"/>
      <c r="M8" s="156"/>
      <c r="N8" s="155"/>
      <c r="O8" s="157"/>
      <c r="P8" s="155"/>
      <c r="Q8" s="155"/>
      <c r="R8" s="143"/>
      <c r="S8" s="143"/>
      <c r="T8" s="143"/>
      <c r="U8" s="143"/>
      <c r="V8" s="143"/>
      <c r="W8" s="144"/>
      <c r="X8" s="143"/>
      <c r="Y8" s="143"/>
      <c r="Z8" s="143"/>
      <c r="AA8" s="145"/>
      <c r="AB8" s="145"/>
      <c r="AC8" s="145"/>
      <c r="AD8" s="145"/>
      <c r="AE8" s="145"/>
      <c r="AF8" s="145"/>
      <c r="AG8" s="146"/>
      <c r="AH8" s="146"/>
      <c r="AI8" s="146"/>
      <c r="AJ8" s="146"/>
      <c r="AK8" s="146"/>
      <c r="AL8" s="146"/>
      <c r="AM8" s="146"/>
      <c r="AN8" s="147"/>
      <c r="AO8" s="146"/>
      <c r="AP8" s="146"/>
      <c r="AQ8" s="146"/>
      <c r="AR8" s="146"/>
      <c r="AS8" s="146"/>
      <c r="AT8" s="146"/>
      <c r="AU8" s="146"/>
      <c r="AV8" s="146"/>
      <c r="AW8" s="146"/>
      <c r="AX8" s="146"/>
      <c r="AY8" s="146"/>
      <c r="AZ8" s="146"/>
      <c r="BA8" s="146"/>
      <c r="BB8" s="146"/>
      <c r="BC8" s="146"/>
      <c r="BD8" s="148"/>
      <c r="BE8" s="148"/>
      <c r="BF8" s="148"/>
      <c r="BG8" s="148"/>
      <c r="BH8" s="148"/>
      <c r="BI8" s="148"/>
      <c r="BJ8" s="148"/>
      <c r="BK8" s="148"/>
      <c r="BL8" s="148"/>
      <c r="BM8" s="148"/>
      <c r="BN8" s="148"/>
      <c r="BO8" s="148"/>
      <c r="BP8" s="148"/>
      <c r="BQ8" s="148"/>
      <c r="BR8" s="148"/>
      <c r="BS8" s="148"/>
      <c r="BT8" s="148"/>
      <c r="BU8" s="148"/>
      <c r="BV8" s="148"/>
      <c r="BW8" s="148"/>
      <c r="BX8" s="148"/>
      <c r="BY8" s="148"/>
      <c r="BZ8" s="148"/>
    </row>
    <row r="9" spans="1:78" s="140" customFormat="1" x14ac:dyDescent="0.3">
      <c r="I9" s="149"/>
      <c r="J9" s="149"/>
      <c r="K9" s="116" t="s">
        <v>314</v>
      </c>
      <c r="L9" s="116" t="s">
        <v>315</v>
      </c>
      <c r="M9" s="116" t="s">
        <v>231</v>
      </c>
      <c r="N9" s="116" t="s">
        <v>194</v>
      </c>
      <c r="O9" s="115" t="s">
        <v>227</v>
      </c>
      <c r="P9" s="116" t="s">
        <v>316</v>
      </c>
      <c r="Q9" s="116" t="s">
        <v>366</v>
      </c>
      <c r="R9" s="143"/>
      <c r="S9" s="143"/>
      <c r="T9" s="143"/>
      <c r="U9" s="143"/>
      <c r="V9" s="143"/>
      <c r="W9" s="144"/>
      <c r="X9" s="143"/>
      <c r="Y9" s="143"/>
      <c r="Z9" s="143"/>
      <c r="AA9" s="145"/>
      <c r="AB9" s="145"/>
      <c r="AC9" s="145"/>
      <c r="AD9" s="145"/>
      <c r="AE9" s="145"/>
      <c r="AF9" s="145"/>
      <c r="AG9" s="146"/>
      <c r="AH9" s="146"/>
      <c r="AI9" s="146"/>
      <c r="AJ9" s="146"/>
      <c r="AK9" s="146"/>
      <c r="AL9" s="146"/>
      <c r="AM9" s="146"/>
      <c r="AN9" s="147"/>
      <c r="AO9" s="146"/>
      <c r="AP9" s="146"/>
      <c r="AQ9" s="146"/>
      <c r="AR9" s="146"/>
      <c r="AS9" s="146"/>
      <c r="AT9" s="146"/>
      <c r="AU9" s="146"/>
      <c r="AV9" s="146"/>
      <c r="AW9" s="146"/>
      <c r="AX9" s="146"/>
      <c r="AY9" s="146"/>
      <c r="AZ9" s="146"/>
      <c r="BA9" s="146"/>
      <c r="BB9" s="146"/>
      <c r="BC9" s="146"/>
      <c r="BD9" s="148"/>
      <c r="BE9" s="148"/>
      <c r="BF9" s="148"/>
      <c r="BG9" s="148"/>
      <c r="BH9" s="148"/>
      <c r="BI9" s="148"/>
      <c r="BJ9" s="148"/>
      <c r="BK9" s="148"/>
      <c r="BL9" s="148"/>
      <c r="BM9" s="148"/>
      <c r="BN9" s="148"/>
      <c r="BO9" s="148"/>
      <c r="BP9" s="148"/>
      <c r="BQ9" s="148"/>
      <c r="BR9" s="148"/>
      <c r="BS9" s="148"/>
      <c r="BT9" s="148"/>
      <c r="BU9" s="148"/>
      <c r="BV9" s="148"/>
      <c r="BW9" s="148"/>
      <c r="BX9" s="148"/>
      <c r="BY9" s="148"/>
      <c r="BZ9" s="148"/>
    </row>
    <row r="10" spans="1:78" s="140" customFormat="1" x14ac:dyDescent="0.3">
      <c r="I10" s="149" t="s">
        <v>59</v>
      </c>
      <c r="J10" s="149" t="s">
        <v>60</v>
      </c>
      <c r="K10" s="158">
        <v>0.4212790400911785</v>
      </c>
      <c r="L10" s="419">
        <v>0.43056529300064461</v>
      </c>
      <c r="M10" s="420">
        <v>0.27588672895548205</v>
      </c>
      <c r="N10" s="420">
        <v>0.37047194570540803</v>
      </c>
      <c r="O10" s="421">
        <v>0.37644986880737608</v>
      </c>
      <c r="P10" s="420">
        <v>0.37468958333253666</v>
      </c>
      <c r="Q10" s="420">
        <v>0.36653101223991413</v>
      </c>
      <c r="R10" s="143"/>
      <c r="S10" s="143"/>
      <c r="T10" s="143"/>
      <c r="U10" s="143"/>
      <c r="V10" s="143"/>
      <c r="W10" s="144"/>
      <c r="X10" s="143"/>
      <c r="Y10" s="143"/>
      <c r="Z10" s="143"/>
      <c r="AA10" s="145"/>
      <c r="AB10" s="145"/>
      <c r="AC10" s="145"/>
      <c r="AD10" s="145"/>
      <c r="AE10" s="145"/>
      <c r="AF10" s="145"/>
      <c r="AG10" s="146"/>
      <c r="AH10" s="146"/>
      <c r="AI10" s="146"/>
      <c r="AJ10" s="146"/>
      <c r="AK10" s="146"/>
      <c r="AL10" s="146"/>
      <c r="AM10" s="146"/>
      <c r="AN10" s="147"/>
      <c r="AO10" s="146"/>
      <c r="AP10" s="146"/>
      <c r="AQ10" s="146"/>
      <c r="AR10" s="146"/>
      <c r="AS10" s="146"/>
      <c r="AT10" s="146"/>
      <c r="AU10" s="146"/>
      <c r="AV10" s="146"/>
      <c r="AW10" s="146"/>
      <c r="AX10" s="146"/>
      <c r="AY10" s="146"/>
      <c r="AZ10" s="146"/>
      <c r="BA10" s="146"/>
      <c r="BB10" s="146"/>
      <c r="BC10" s="146"/>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row>
    <row r="11" spans="1:78" s="140" customFormat="1" x14ac:dyDescent="0.3">
      <c r="I11" s="149" t="s">
        <v>61</v>
      </c>
      <c r="J11" s="149" t="s">
        <v>62</v>
      </c>
      <c r="K11" s="158">
        <v>0.42549999999999999</v>
      </c>
      <c r="L11" s="419">
        <v>0.43719999999999998</v>
      </c>
      <c r="M11" s="420">
        <v>0.42272581194605202</v>
      </c>
      <c r="N11" s="420">
        <v>0.28199999999999997</v>
      </c>
      <c r="O11" s="421">
        <v>0.37739198424812104</v>
      </c>
      <c r="P11" s="420">
        <v>0.37559824877365</v>
      </c>
      <c r="Q11" s="420">
        <v>0.37364596143198703</v>
      </c>
      <c r="R11" s="143"/>
      <c r="S11" s="143"/>
      <c r="T11" s="143"/>
      <c r="U11" s="143"/>
      <c r="V11" s="143"/>
      <c r="W11" s="144"/>
      <c r="X11" s="143"/>
      <c r="Y11" s="143"/>
      <c r="Z11" s="143"/>
      <c r="AA11" s="145"/>
      <c r="AB11" s="145"/>
      <c r="AC11" s="145"/>
      <c r="AD11" s="145"/>
      <c r="AE11" s="145"/>
      <c r="AF11" s="145"/>
      <c r="AG11" s="146"/>
      <c r="AH11" s="146"/>
      <c r="AI11" s="146"/>
      <c r="AJ11" s="146"/>
      <c r="AK11" s="146"/>
      <c r="AL11" s="146"/>
      <c r="AM11" s="146"/>
      <c r="AN11" s="147"/>
      <c r="AO11" s="146"/>
      <c r="AP11" s="146"/>
      <c r="AQ11" s="146"/>
      <c r="AR11" s="146"/>
      <c r="AS11" s="146"/>
      <c r="AT11" s="146"/>
      <c r="AU11" s="146"/>
      <c r="AV11" s="146"/>
      <c r="AW11" s="146"/>
      <c r="AX11" s="146"/>
      <c r="AY11" s="146"/>
      <c r="AZ11" s="146"/>
      <c r="BA11" s="146"/>
      <c r="BB11" s="146"/>
      <c r="BC11" s="146"/>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row>
    <row r="12" spans="1:78" s="140" customFormat="1" x14ac:dyDescent="0.3">
      <c r="I12" s="149" t="s">
        <v>63</v>
      </c>
      <c r="J12" s="149" t="s">
        <v>64</v>
      </c>
      <c r="K12" s="158">
        <v>0.47229999999999994</v>
      </c>
      <c r="L12" s="419">
        <v>0.48259999999999997</v>
      </c>
      <c r="M12" s="420">
        <v>0.479367069229237</v>
      </c>
      <c r="N12" s="420">
        <v>0.48104360468729401</v>
      </c>
      <c r="O12" s="421">
        <v>0.47618119016791199</v>
      </c>
      <c r="P12" s="420">
        <v>0.47396731867698</v>
      </c>
      <c r="Q12" s="420">
        <v>0.45771697959197399</v>
      </c>
      <c r="R12" s="143"/>
      <c r="S12" s="143"/>
      <c r="T12" s="143"/>
      <c r="U12" s="143"/>
      <c r="V12" s="143"/>
      <c r="W12" s="144"/>
      <c r="X12" s="143"/>
      <c r="Y12" s="143"/>
      <c r="Z12" s="143"/>
      <c r="AA12" s="145"/>
      <c r="AB12" s="145"/>
      <c r="AC12" s="145"/>
      <c r="AD12" s="145"/>
      <c r="AE12" s="145"/>
      <c r="AF12" s="145"/>
      <c r="AG12" s="146"/>
      <c r="AH12" s="146"/>
      <c r="AI12" s="146"/>
      <c r="AJ12" s="146"/>
      <c r="AK12" s="146"/>
      <c r="AL12" s="146"/>
      <c r="AM12" s="146"/>
      <c r="AN12" s="147"/>
      <c r="AO12" s="146"/>
      <c r="AP12" s="146"/>
      <c r="AQ12" s="146"/>
      <c r="AR12" s="146"/>
      <c r="AS12" s="146"/>
      <c r="AT12" s="146"/>
      <c r="AU12" s="146"/>
      <c r="AV12" s="146"/>
      <c r="AW12" s="146"/>
      <c r="AX12" s="146"/>
      <c r="AY12" s="146"/>
      <c r="AZ12" s="146"/>
      <c r="BA12" s="146"/>
      <c r="BB12" s="146"/>
      <c r="BC12" s="146"/>
      <c r="BD12" s="148"/>
      <c r="BR12" s="159"/>
      <c r="BS12" s="159"/>
      <c r="BT12" s="148"/>
      <c r="BU12" s="148"/>
      <c r="BV12" s="148"/>
      <c r="BW12" s="148"/>
      <c r="BX12" s="148"/>
      <c r="BY12" s="148"/>
      <c r="BZ12" s="148"/>
    </row>
    <row r="13" spans="1:78" s="140" customFormat="1" x14ac:dyDescent="0.3">
      <c r="I13" s="149" t="s">
        <v>116</v>
      </c>
      <c r="J13" s="149" t="s">
        <v>117</v>
      </c>
      <c r="K13" s="158">
        <v>0.21859842684822758</v>
      </c>
      <c r="L13" s="419">
        <v>0.22166733721457768</v>
      </c>
      <c r="M13" s="420">
        <v>0.22229854024417078</v>
      </c>
      <c r="N13" s="420">
        <v>0.19037994272737729</v>
      </c>
      <c r="O13" s="421">
        <v>0.18265945960730734</v>
      </c>
      <c r="P13" s="420">
        <v>0.17899999999999999</v>
      </c>
      <c r="Q13" s="420">
        <v>0.17668344238507083</v>
      </c>
      <c r="R13" s="143"/>
      <c r="S13" s="143"/>
      <c r="T13" s="143"/>
      <c r="U13" s="143"/>
      <c r="V13" s="143"/>
      <c r="W13" s="144"/>
      <c r="X13" s="143"/>
      <c r="Y13" s="143"/>
      <c r="Z13" s="143"/>
      <c r="AA13" s="145"/>
      <c r="AB13" s="145"/>
      <c r="AC13" s="145"/>
      <c r="AD13" s="145"/>
      <c r="AE13" s="145"/>
      <c r="AF13" s="145"/>
      <c r="AG13" s="146"/>
      <c r="AH13" s="146"/>
      <c r="AI13" s="146"/>
      <c r="AJ13" s="146"/>
      <c r="AK13" s="146"/>
      <c r="AL13" s="146"/>
      <c r="AM13" s="146"/>
      <c r="AN13" s="147"/>
      <c r="AO13" s="146"/>
      <c r="AP13" s="146"/>
      <c r="AQ13" s="146"/>
      <c r="AR13" s="146"/>
      <c r="AS13" s="146"/>
      <c r="AT13" s="146"/>
      <c r="AU13" s="146"/>
      <c r="AV13" s="146"/>
      <c r="AW13" s="146"/>
      <c r="AX13" s="146"/>
      <c r="AY13" s="146"/>
      <c r="AZ13" s="146"/>
      <c r="BA13" s="146"/>
      <c r="BB13" s="146"/>
      <c r="BC13" s="146"/>
      <c r="BD13" s="148"/>
      <c r="BR13" s="159"/>
      <c r="BS13" s="159"/>
      <c r="BT13" s="148"/>
      <c r="BU13" s="148"/>
      <c r="BV13" s="148"/>
      <c r="BW13" s="148"/>
      <c r="BX13" s="148"/>
      <c r="BY13" s="148"/>
      <c r="BZ13" s="148"/>
    </row>
    <row r="14" spans="1:78" s="140" customFormat="1" x14ac:dyDescent="0.3">
      <c r="I14" s="149" t="s">
        <v>319</v>
      </c>
      <c r="J14" s="149" t="s">
        <v>440</v>
      </c>
      <c r="K14" s="349">
        <v>28.89</v>
      </c>
      <c r="L14" s="349">
        <v>29.64</v>
      </c>
      <c r="M14" s="350">
        <v>18.399999999999999</v>
      </c>
      <c r="N14" s="350">
        <v>21.25370392635217</v>
      </c>
      <c r="O14" s="350">
        <v>24.527801876776994</v>
      </c>
      <c r="P14" s="350">
        <v>24.757158925981294</v>
      </c>
      <c r="Q14" s="350">
        <v>24.20469797497838</v>
      </c>
      <c r="R14" s="143"/>
      <c r="S14" s="143"/>
      <c r="T14" s="143"/>
      <c r="U14" s="143"/>
      <c r="V14" s="143"/>
      <c r="W14" s="144"/>
      <c r="X14" s="143"/>
      <c r="Y14" s="143"/>
      <c r="Z14" s="143"/>
      <c r="AA14" s="145"/>
      <c r="AB14" s="145"/>
      <c r="AC14" s="145"/>
      <c r="AD14" s="145"/>
      <c r="AE14" s="145"/>
      <c r="AF14" s="145"/>
      <c r="AG14" s="146"/>
      <c r="AH14" s="146"/>
      <c r="AI14" s="146"/>
      <c r="AJ14" s="146"/>
      <c r="AK14" s="146"/>
      <c r="AL14" s="146"/>
      <c r="AM14" s="146"/>
      <c r="AN14" s="147"/>
      <c r="AO14" s="146"/>
      <c r="AP14" s="146"/>
      <c r="AQ14" s="146"/>
      <c r="AR14" s="146"/>
      <c r="AS14" s="146"/>
      <c r="AT14" s="146"/>
      <c r="AU14" s="146"/>
      <c r="AV14" s="146"/>
      <c r="AW14" s="146"/>
      <c r="AX14" s="146"/>
      <c r="AY14" s="146"/>
      <c r="AZ14" s="146"/>
      <c r="BA14" s="146"/>
      <c r="BB14" s="146"/>
      <c r="BC14" s="146"/>
      <c r="BD14" s="148"/>
      <c r="BR14" s="159"/>
      <c r="BS14" s="159"/>
      <c r="BT14" s="148"/>
      <c r="BU14" s="148"/>
      <c r="BV14" s="148"/>
      <c r="BW14" s="148"/>
      <c r="BX14" s="148"/>
      <c r="BY14" s="148"/>
      <c r="BZ14" s="148"/>
    </row>
    <row r="15" spans="1:78" s="140" customFormat="1" x14ac:dyDescent="0.3">
      <c r="I15" s="149"/>
      <c r="J15" s="149"/>
      <c r="K15" s="155"/>
      <c r="L15" s="155"/>
      <c r="M15" s="132"/>
      <c r="N15" s="157"/>
      <c r="O15" s="157"/>
      <c r="P15" s="157"/>
      <c r="Q15" s="157"/>
      <c r="R15" s="143"/>
      <c r="S15" s="143"/>
      <c r="T15" s="143"/>
      <c r="U15" s="143"/>
      <c r="V15" s="143"/>
      <c r="W15" s="144"/>
      <c r="X15" s="143"/>
      <c r="Y15" s="143"/>
      <c r="Z15" s="143"/>
      <c r="AA15" s="145"/>
      <c r="AB15" s="145"/>
      <c r="AC15" s="145"/>
      <c r="AD15" s="145"/>
      <c r="AE15" s="145"/>
      <c r="AF15" s="145"/>
      <c r="AG15" s="146"/>
      <c r="AH15" s="146"/>
      <c r="AI15" s="146"/>
      <c r="AJ15" s="146"/>
      <c r="AK15" s="146"/>
      <c r="AL15" s="146"/>
      <c r="AM15" s="146"/>
      <c r="AN15" s="147"/>
      <c r="AO15" s="146"/>
      <c r="AP15" s="146"/>
      <c r="AQ15" s="146"/>
      <c r="AR15" s="146"/>
      <c r="AS15" s="146"/>
      <c r="AT15" s="146"/>
      <c r="AU15" s="146"/>
      <c r="AV15" s="146"/>
      <c r="AW15" s="146"/>
      <c r="AX15" s="146"/>
      <c r="AY15" s="146"/>
      <c r="AZ15" s="146"/>
      <c r="BA15" s="146"/>
      <c r="BB15" s="146"/>
      <c r="BC15" s="146"/>
      <c r="BD15" s="148"/>
      <c r="BR15" s="159"/>
      <c r="BS15" s="159"/>
      <c r="BT15" s="148"/>
      <c r="BU15" s="148"/>
      <c r="BV15" s="148"/>
      <c r="BW15" s="148"/>
      <c r="BX15" s="148"/>
      <c r="BY15" s="148"/>
      <c r="BZ15" s="148"/>
    </row>
    <row r="16" spans="1:78" s="140" customFormat="1" x14ac:dyDescent="0.3">
      <c r="I16" s="149"/>
      <c r="J16" s="149"/>
      <c r="K16" s="155"/>
      <c r="L16" s="155"/>
      <c r="M16" s="132"/>
      <c r="N16" s="157"/>
      <c r="O16" s="157"/>
      <c r="P16" s="157"/>
      <c r="Q16" s="157"/>
      <c r="R16" s="143"/>
      <c r="S16" s="143"/>
      <c r="T16" s="143"/>
      <c r="U16" s="143"/>
      <c r="V16" s="143"/>
      <c r="W16" s="144"/>
      <c r="X16" s="143"/>
      <c r="Y16" s="143"/>
      <c r="Z16" s="143"/>
      <c r="AA16" s="145"/>
      <c r="AB16" s="145"/>
      <c r="AC16" s="145"/>
      <c r="AD16" s="145"/>
      <c r="AE16" s="145"/>
      <c r="AF16" s="145"/>
      <c r="AG16" s="146"/>
      <c r="AH16" s="146"/>
      <c r="AI16" s="146"/>
      <c r="AJ16" s="146"/>
      <c r="AK16" s="146"/>
      <c r="AL16" s="146"/>
      <c r="AM16" s="146"/>
      <c r="AN16" s="147"/>
      <c r="AO16" s="146"/>
      <c r="AP16" s="146"/>
      <c r="AQ16" s="146"/>
      <c r="AR16" s="146"/>
      <c r="AS16" s="146"/>
      <c r="AT16" s="146"/>
      <c r="AU16" s="146"/>
      <c r="AV16" s="146"/>
      <c r="AW16" s="146"/>
      <c r="AX16" s="146"/>
      <c r="AY16" s="146"/>
      <c r="AZ16" s="146"/>
      <c r="BA16" s="146"/>
      <c r="BB16" s="146"/>
      <c r="BC16" s="146"/>
      <c r="BD16" s="148"/>
      <c r="BR16" s="159"/>
      <c r="BS16" s="159"/>
      <c r="BT16" s="148"/>
      <c r="BU16" s="148"/>
      <c r="BV16" s="148"/>
      <c r="BW16" s="148"/>
      <c r="BX16" s="148"/>
      <c r="BY16" s="148"/>
      <c r="BZ16" s="148"/>
    </row>
    <row r="17" spans="2:78" s="140" customFormat="1" x14ac:dyDescent="0.3">
      <c r="I17" s="149"/>
      <c r="J17" s="149"/>
      <c r="K17" s="155"/>
      <c r="L17" s="155"/>
      <c r="M17" s="132"/>
      <c r="N17" s="157"/>
      <c r="O17" s="157"/>
      <c r="P17" s="157"/>
      <c r="Q17" s="157"/>
      <c r="R17" s="143"/>
      <c r="S17" s="143"/>
      <c r="T17" s="143"/>
      <c r="U17" s="143"/>
      <c r="V17" s="143"/>
      <c r="W17" s="144"/>
      <c r="X17" s="143"/>
      <c r="Y17" s="143"/>
      <c r="Z17" s="143"/>
      <c r="AA17" s="145"/>
      <c r="AB17" s="145"/>
      <c r="AC17" s="145"/>
      <c r="AD17" s="145"/>
      <c r="AE17" s="145"/>
      <c r="AF17" s="145"/>
      <c r="AG17" s="146"/>
      <c r="AH17" s="146"/>
      <c r="AI17" s="146"/>
      <c r="AJ17" s="146"/>
      <c r="AK17" s="146"/>
      <c r="AL17" s="146"/>
      <c r="AM17" s="146"/>
      <c r="AN17" s="147"/>
      <c r="AO17" s="146"/>
      <c r="AP17" s="146"/>
      <c r="AQ17" s="146"/>
      <c r="AR17" s="146"/>
      <c r="AS17" s="146"/>
      <c r="AT17" s="146"/>
      <c r="AU17" s="146"/>
      <c r="AV17" s="146"/>
      <c r="AW17" s="146"/>
      <c r="AX17" s="146"/>
      <c r="AY17" s="146"/>
      <c r="AZ17" s="146"/>
      <c r="BA17" s="146"/>
      <c r="BB17" s="146"/>
      <c r="BC17" s="146"/>
      <c r="BD17" s="148"/>
      <c r="BR17" s="159"/>
      <c r="BS17" s="159"/>
      <c r="BT17" s="148"/>
      <c r="BU17" s="148"/>
      <c r="BV17" s="148"/>
      <c r="BW17" s="148"/>
      <c r="BX17" s="148"/>
      <c r="BY17" s="148"/>
      <c r="BZ17" s="148"/>
    </row>
    <row r="21" spans="2:78" x14ac:dyDescent="0.3">
      <c r="B21" s="414"/>
    </row>
    <row r="23" spans="2:78" x14ac:dyDescent="0.3">
      <c r="H23" s="152" t="s">
        <v>65</v>
      </c>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2"/>
  <dimension ref="A1:P27"/>
  <sheetViews>
    <sheetView showGridLines="0" topLeftCell="B1" zoomScale="120" zoomScaleNormal="120" workbookViewId="0"/>
  </sheetViews>
  <sheetFormatPr defaultColWidth="8.77734375" defaultRowHeight="11.4" x14ac:dyDescent="0.2"/>
  <cols>
    <col min="1" max="5" width="8.77734375" style="166"/>
    <col min="6" max="6" width="4.77734375" style="166" customWidth="1"/>
    <col min="7" max="7" width="3.109375" style="166" customWidth="1"/>
    <col min="8" max="8" width="14.88671875" style="171" customWidth="1"/>
    <col min="9" max="9" width="16.44140625" style="171" customWidth="1"/>
    <col min="10" max="11" width="9.77734375" style="170" customWidth="1"/>
    <col min="12" max="21" width="8.77734375" style="166" bestFit="1" customWidth="1"/>
    <col min="22" max="23" width="10" style="166" bestFit="1" customWidth="1"/>
    <col min="24" max="27" width="11.5546875" style="166" bestFit="1" customWidth="1"/>
    <col min="28" max="29" width="8.77734375" style="166" bestFit="1" customWidth="1"/>
    <col min="30" max="31" width="11.5546875" style="166" bestFit="1" customWidth="1"/>
    <col min="32" max="38" width="8.77734375" style="166" bestFit="1" customWidth="1"/>
    <col min="39" max="39" width="10" style="166" bestFit="1" customWidth="1"/>
    <col min="40" max="43" width="8.77734375" style="166" bestFit="1" customWidth="1"/>
    <col min="44" max="45" width="10" style="166" bestFit="1" customWidth="1"/>
    <col min="46" max="47" width="11.5546875" style="166" bestFit="1" customWidth="1"/>
    <col min="48" max="51" width="10" style="166" bestFit="1" customWidth="1"/>
    <col min="52" max="53" width="8.77734375" style="166" bestFit="1" customWidth="1"/>
    <col min="54" max="55" width="10" style="166" bestFit="1" customWidth="1"/>
    <col min="56" max="57" width="11.5546875" style="166" bestFit="1" customWidth="1"/>
    <col min="58" max="59" width="8.77734375" style="166" bestFit="1" customWidth="1"/>
    <col min="60" max="63" width="11.5546875" style="166" bestFit="1" customWidth="1"/>
    <col min="64" max="65" width="8.77734375" style="166" bestFit="1" customWidth="1"/>
    <col min="66" max="16384" width="8.77734375" style="166"/>
  </cols>
  <sheetData>
    <row r="1" spans="1:16" s="97" customFormat="1" ht="10.5" customHeight="1" x14ac:dyDescent="0.2">
      <c r="A1" s="5" t="s">
        <v>2</v>
      </c>
      <c r="B1" s="96" t="s">
        <v>374</v>
      </c>
      <c r="F1" s="98"/>
      <c r="G1" s="98"/>
      <c r="H1" s="467" t="s">
        <v>4</v>
      </c>
      <c r="I1" s="468"/>
      <c r="J1" s="468"/>
      <c r="K1" s="468"/>
    </row>
    <row r="2" spans="1:16" s="97" customFormat="1" ht="10.5" customHeight="1" x14ac:dyDescent="0.2">
      <c r="A2" s="5" t="s">
        <v>5</v>
      </c>
      <c r="B2" s="469" t="s">
        <v>375</v>
      </c>
      <c r="C2" s="470"/>
      <c r="D2" s="470"/>
      <c r="E2" s="470"/>
      <c r="F2" s="470"/>
      <c r="G2" s="160"/>
      <c r="H2" s="161"/>
      <c r="I2" s="161"/>
    </row>
    <row r="3" spans="1:16" s="97" customFormat="1" ht="10.5" customHeight="1" x14ac:dyDescent="0.2">
      <c r="A3" s="95" t="s">
        <v>6</v>
      </c>
      <c r="B3" s="97" t="s">
        <v>7</v>
      </c>
      <c r="F3" s="160"/>
      <c r="G3" s="160"/>
      <c r="H3" s="162"/>
      <c r="I3" s="162"/>
    </row>
    <row r="4" spans="1:16" s="97" customFormat="1" ht="10.5" customHeight="1" x14ac:dyDescent="0.2">
      <c r="A4" s="95" t="s">
        <v>8</v>
      </c>
      <c r="B4" s="97" t="s">
        <v>9</v>
      </c>
      <c r="F4" s="160"/>
      <c r="G4" s="160"/>
      <c r="H4" s="161"/>
      <c r="I4" s="161"/>
    </row>
    <row r="5" spans="1:16" s="97" customFormat="1" ht="10.5" customHeight="1" x14ac:dyDescent="0.2">
      <c r="A5" s="163" t="s">
        <v>10</v>
      </c>
      <c r="F5" s="160"/>
      <c r="G5" s="160"/>
      <c r="H5" s="161"/>
      <c r="I5" s="161"/>
    </row>
    <row r="6" spans="1:16" s="97" customFormat="1" ht="10.5" customHeight="1" x14ac:dyDescent="0.2">
      <c r="A6" s="163" t="s">
        <v>11</v>
      </c>
      <c r="F6" s="160"/>
      <c r="G6" s="160"/>
      <c r="H6" s="161"/>
      <c r="I6" s="161"/>
    </row>
    <row r="8" spans="1:16" s="164" customFormat="1" x14ac:dyDescent="0.2">
      <c r="H8" s="165"/>
      <c r="I8" s="165"/>
      <c r="J8" s="116" t="s">
        <v>314</v>
      </c>
      <c r="K8" s="116" t="s">
        <v>315</v>
      </c>
      <c r="L8" s="116" t="s">
        <v>231</v>
      </c>
      <c r="M8" s="116" t="s">
        <v>194</v>
      </c>
      <c r="N8" s="116" t="s">
        <v>227</v>
      </c>
      <c r="O8" s="116" t="s">
        <v>316</v>
      </c>
      <c r="P8" s="116" t="s">
        <v>366</v>
      </c>
    </row>
    <row r="9" spans="1:16" ht="20.399999999999999" x14ac:dyDescent="0.2">
      <c r="H9" s="167" t="s">
        <v>66</v>
      </c>
      <c r="I9" s="167" t="s">
        <v>67</v>
      </c>
      <c r="J9" s="118">
        <v>5.1440339809060527E-3</v>
      </c>
      <c r="K9" s="118">
        <v>5.1266967778891386E-3</v>
      </c>
      <c r="L9" s="118">
        <v>4.9859703822602132E-3</v>
      </c>
      <c r="M9" s="118">
        <v>4.7134626428664969E-3</v>
      </c>
      <c r="N9" s="118">
        <v>4.4801068696443463E-3</v>
      </c>
      <c r="O9" s="118">
        <v>4.3924336411300686E-3</v>
      </c>
      <c r="P9" s="118">
        <v>4.4221449904965409E-3</v>
      </c>
    </row>
    <row r="10" spans="1:16" ht="20.399999999999999" x14ac:dyDescent="0.2">
      <c r="H10" s="167" t="s">
        <v>68</v>
      </c>
      <c r="I10" s="167" t="s">
        <v>69</v>
      </c>
      <c r="J10" s="118">
        <v>0.15574909011135668</v>
      </c>
      <c r="K10" s="118">
        <v>0.16092103182693715</v>
      </c>
      <c r="L10" s="118">
        <v>0.1336438258216931</v>
      </c>
      <c r="M10" s="118">
        <v>0.13309159364509882</v>
      </c>
      <c r="N10" s="118">
        <v>0.1213258889754804</v>
      </c>
      <c r="O10" s="118">
        <v>0.11321509504765945</v>
      </c>
      <c r="P10" s="118">
        <v>0.11367214539211368</v>
      </c>
    </row>
    <row r="11" spans="1:16" x14ac:dyDescent="0.2">
      <c r="H11" s="167" t="s">
        <v>70</v>
      </c>
      <c r="I11" s="168" t="s">
        <v>71</v>
      </c>
      <c r="J11" s="118">
        <v>0.22922922484306432</v>
      </c>
      <c r="K11" s="118">
        <v>0.22500946104549036</v>
      </c>
      <c r="L11" s="118">
        <v>0.24789633024630767</v>
      </c>
      <c r="M11" s="118">
        <v>0.23744104546604483</v>
      </c>
      <c r="N11" s="118">
        <v>0.23267837706235783</v>
      </c>
      <c r="O11" s="118">
        <v>0.22888467826260517</v>
      </c>
      <c r="P11" s="118">
        <v>0.23842878037526999</v>
      </c>
    </row>
    <row r="12" spans="1:16" ht="12" customHeight="1" x14ac:dyDescent="0.2">
      <c r="H12" s="167" t="s">
        <v>72</v>
      </c>
      <c r="I12" s="167" t="s">
        <v>73</v>
      </c>
      <c r="J12" s="118">
        <v>5.5282694976855742E-2</v>
      </c>
      <c r="K12" s="118">
        <v>4.3288443203349583E-2</v>
      </c>
      <c r="L12" s="118">
        <v>-9.6423550023926288E-2</v>
      </c>
      <c r="M12" s="118">
        <v>6.0313400062145854E-2</v>
      </c>
      <c r="N12" s="118">
        <v>6.4744430460848379E-2</v>
      </c>
      <c r="O12" s="118">
        <v>7.2131579609467575E-2</v>
      </c>
      <c r="P12" s="118">
        <v>5.9107630185065457E-2</v>
      </c>
    </row>
    <row r="13" spans="1:16" x14ac:dyDescent="0.2">
      <c r="H13" s="167" t="s">
        <v>74</v>
      </c>
      <c r="I13" s="168" t="s">
        <v>75</v>
      </c>
      <c r="J13" s="118">
        <v>0.4935784385687117</v>
      </c>
      <c r="K13" s="118">
        <v>0.50403291936589367</v>
      </c>
      <c r="L13" s="118">
        <v>0.65599105695695192</v>
      </c>
      <c r="M13" s="118">
        <v>0.51867847581252302</v>
      </c>
      <c r="N13" s="118">
        <v>0.5135846876802671</v>
      </c>
      <c r="O13" s="118">
        <v>0.51666282127781782</v>
      </c>
      <c r="P13" s="118">
        <v>0.52162221859633329</v>
      </c>
    </row>
    <row r="14" spans="1:16" ht="14.55" customHeight="1" x14ac:dyDescent="0.2">
      <c r="H14" s="167" t="s">
        <v>76</v>
      </c>
      <c r="I14" s="167" t="s">
        <v>77</v>
      </c>
      <c r="J14" s="118">
        <v>2.4823624468205019E-2</v>
      </c>
      <c r="K14" s="118">
        <v>1.6960507402540119E-2</v>
      </c>
      <c r="L14" s="118">
        <v>7.9350969037845481E-3</v>
      </c>
      <c r="M14" s="118">
        <v>9.217611421366248E-3</v>
      </c>
      <c r="N14" s="118">
        <v>1.892511850588419E-2</v>
      </c>
      <c r="O14" s="118">
        <v>2.2072209255516541E-2</v>
      </c>
      <c r="P14" s="118">
        <v>1.9964538982677055E-2</v>
      </c>
    </row>
    <row r="15" spans="1:16" x14ac:dyDescent="0.2">
      <c r="H15" s="167" t="s">
        <v>29</v>
      </c>
      <c r="I15" s="168" t="s">
        <v>28</v>
      </c>
      <c r="J15" s="118">
        <v>3.3611794734301634E-2</v>
      </c>
      <c r="K15" s="118">
        <v>4.2742550008850119E-2</v>
      </c>
      <c r="L15" s="118">
        <v>4.3464650103150884E-2</v>
      </c>
      <c r="M15" s="118">
        <v>3.4175370831668071E-2</v>
      </c>
      <c r="N15" s="118">
        <v>4.1727014134978015E-2</v>
      </c>
      <c r="O15" s="118">
        <v>3.967026978291717E-2</v>
      </c>
      <c r="P15" s="118">
        <v>3.9056124000618295E-2</v>
      </c>
    </row>
    <row r="16" spans="1:16" x14ac:dyDescent="0.2">
      <c r="L16" s="115"/>
      <c r="M16" s="115"/>
      <c r="N16" s="115"/>
      <c r="O16" s="115"/>
    </row>
    <row r="23" spans="1:10" x14ac:dyDescent="0.2">
      <c r="A23" s="414"/>
    </row>
    <row r="27" spans="1:10" x14ac:dyDescent="0.2">
      <c r="J27" s="169"/>
    </row>
  </sheetData>
  <mergeCells count="3">
    <mergeCell ref="H1:I1"/>
    <mergeCell ref="J1:K1"/>
    <mergeCell ref="B2:F2"/>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3"/>
  <dimension ref="A1:Y271"/>
  <sheetViews>
    <sheetView showGridLines="0" topLeftCell="E1" zoomScale="120" zoomScaleNormal="120" workbookViewId="0">
      <selection activeCell="G14" sqref="G14"/>
    </sheetView>
  </sheetViews>
  <sheetFormatPr defaultColWidth="9.21875" defaultRowHeight="14.4" x14ac:dyDescent="0.3"/>
  <cols>
    <col min="1" max="1" width="6.77734375" style="197" customWidth="1"/>
    <col min="2" max="2" width="26.77734375" style="198" customWidth="1"/>
    <col min="3" max="3" width="12.88671875" style="198" customWidth="1"/>
    <col min="4" max="4" width="9.5546875" style="198" customWidth="1"/>
    <col min="5" max="5" width="7.44140625" style="185" customWidth="1"/>
    <col min="6" max="7" width="25.109375" style="185" customWidth="1"/>
    <col min="8" max="13" width="6.44140625" style="186" customWidth="1"/>
    <col min="14" max="15" width="6.44140625" style="433" customWidth="1"/>
    <col min="16" max="16" width="7.21875" style="433" customWidth="1"/>
    <col min="17" max="17" width="7" style="433" customWidth="1"/>
    <col min="18" max="19" width="7.5546875" style="433" customWidth="1"/>
    <col min="20" max="16384" width="9.21875" style="187"/>
  </cols>
  <sheetData>
    <row r="1" spans="1:25" s="173" customFormat="1" ht="10.5" customHeight="1" x14ac:dyDescent="0.2">
      <c r="A1" s="5" t="s">
        <v>2</v>
      </c>
      <c r="B1" s="172" t="s">
        <v>376</v>
      </c>
      <c r="D1" s="174"/>
      <c r="E1" s="174"/>
      <c r="F1" s="467" t="s">
        <v>4</v>
      </c>
      <c r="G1" s="468"/>
      <c r="H1" s="468"/>
      <c r="I1" s="468"/>
      <c r="J1" s="422"/>
      <c r="K1" s="422"/>
      <c r="L1" s="422"/>
      <c r="M1" s="422"/>
      <c r="N1" s="423"/>
      <c r="O1" s="423"/>
      <c r="P1" s="423"/>
      <c r="Q1" s="423"/>
      <c r="R1" s="423"/>
      <c r="S1" s="423"/>
    </row>
    <row r="2" spans="1:25" s="173" customFormat="1" ht="10.5" customHeight="1" x14ac:dyDescent="0.2">
      <c r="A2" s="5" t="s">
        <v>5</v>
      </c>
      <c r="B2" s="471" t="s">
        <v>424</v>
      </c>
      <c r="C2" s="472"/>
      <c r="D2" s="175"/>
      <c r="E2" s="176"/>
      <c r="F2" s="176"/>
      <c r="G2" s="176"/>
      <c r="H2" s="422"/>
      <c r="I2" s="422"/>
      <c r="J2" s="422"/>
      <c r="K2" s="422"/>
      <c r="L2" s="422"/>
      <c r="M2" s="422"/>
      <c r="N2" s="423"/>
      <c r="O2" s="423"/>
      <c r="P2" s="423"/>
      <c r="Q2" s="423"/>
      <c r="R2" s="423"/>
      <c r="S2" s="423"/>
    </row>
    <row r="3" spans="1:25" s="177" customFormat="1" ht="10.5" customHeight="1" x14ac:dyDescent="0.2">
      <c r="A3" s="59" t="s">
        <v>6</v>
      </c>
      <c r="B3" s="177" t="s">
        <v>7</v>
      </c>
      <c r="D3" s="178"/>
      <c r="E3" s="179"/>
      <c r="F3" s="179"/>
      <c r="G3" s="179"/>
      <c r="H3" s="424"/>
      <c r="I3" s="424"/>
      <c r="J3" s="424"/>
      <c r="K3" s="424"/>
      <c r="L3" s="424"/>
      <c r="M3" s="424"/>
      <c r="N3" s="425"/>
      <c r="O3" s="425"/>
      <c r="P3" s="425"/>
      <c r="Q3" s="425"/>
      <c r="R3" s="425"/>
      <c r="S3" s="425"/>
    </row>
    <row r="4" spans="1:25" s="177" customFormat="1" ht="10.5" customHeight="1" x14ac:dyDescent="0.2">
      <c r="A4" s="59" t="s">
        <v>8</v>
      </c>
      <c r="B4" s="177" t="s">
        <v>9</v>
      </c>
      <c r="D4" s="178"/>
      <c r="E4" s="180"/>
      <c r="F4" s="180"/>
      <c r="G4" s="180"/>
      <c r="H4" s="424"/>
      <c r="I4" s="424"/>
      <c r="J4" s="424"/>
      <c r="K4" s="424"/>
      <c r="L4" s="424"/>
      <c r="M4" s="424"/>
      <c r="N4" s="425"/>
      <c r="O4" s="425"/>
      <c r="P4" s="425"/>
      <c r="Q4" s="425"/>
      <c r="R4" s="425"/>
      <c r="S4" s="425"/>
    </row>
    <row r="5" spans="1:25" s="177" customFormat="1" ht="10.5" customHeight="1" x14ac:dyDescent="0.2">
      <c r="A5" s="63" t="s">
        <v>10</v>
      </c>
      <c r="B5" s="177" t="s">
        <v>78</v>
      </c>
      <c r="D5" s="178"/>
      <c r="E5" s="180"/>
      <c r="F5" s="180"/>
      <c r="G5" s="180"/>
      <c r="H5" s="424"/>
      <c r="I5" s="424"/>
      <c r="J5" s="424"/>
      <c r="K5" s="424"/>
      <c r="L5" s="424"/>
      <c r="M5" s="424"/>
      <c r="N5" s="425"/>
      <c r="O5" s="425"/>
      <c r="P5" s="425"/>
      <c r="Q5" s="425"/>
      <c r="R5" s="425"/>
      <c r="S5" s="425"/>
    </row>
    <row r="6" spans="1:25" s="177" customFormat="1" ht="10.5" customHeight="1" x14ac:dyDescent="0.2">
      <c r="A6" s="63" t="s">
        <v>11</v>
      </c>
      <c r="B6" s="177" t="s">
        <v>79</v>
      </c>
      <c r="D6" s="178"/>
      <c r="E6" s="180"/>
      <c r="F6" s="180"/>
      <c r="G6" s="180"/>
      <c r="H6" s="424"/>
      <c r="I6" s="424"/>
      <c r="J6" s="424"/>
      <c r="K6" s="424"/>
      <c r="L6" s="424"/>
      <c r="M6" s="424"/>
      <c r="N6" s="425"/>
      <c r="O6" s="425"/>
      <c r="P6" s="425"/>
      <c r="Q6" s="425"/>
      <c r="R6" s="425"/>
      <c r="S6" s="425"/>
    </row>
    <row r="7" spans="1:25" s="190" customFormat="1" x14ac:dyDescent="0.3">
      <c r="A7" s="181"/>
      <c r="B7" s="182"/>
      <c r="C7" s="183"/>
      <c r="D7" s="184"/>
      <c r="H7" s="197"/>
      <c r="I7" s="197"/>
      <c r="J7" s="197"/>
      <c r="K7" s="197"/>
      <c r="L7" s="197"/>
      <c r="M7" s="197"/>
      <c r="N7" s="197"/>
      <c r="O7" s="197"/>
      <c r="P7" s="197"/>
      <c r="Q7" s="197"/>
      <c r="R7" s="197"/>
      <c r="S7" s="197"/>
    </row>
    <row r="8" spans="1:25" s="190" customFormat="1" ht="17.25" customHeight="1" x14ac:dyDescent="0.3">
      <c r="A8" s="181"/>
      <c r="B8" s="182"/>
      <c r="C8" s="183"/>
      <c r="D8" s="184"/>
      <c r="F8" s="426"/>
      <c r="G8" s="426"/>
      <c r="H8" s="186" t="s">
        <v>80</v>
      </c>
      <c r="I8" s="186"/>
      <c r="J8" s="186"/>
      <c r="K8" s="186" t="s">
        <v>33</v>
      </c>
      <c r="L8" s="186"/>
      <c r="M8" s="186" t="s">
        <v>34</v>
      </c>
      <c r="N8" s="186"/>
      <c r="O8" s="186" t="s">
        <v>35</v>
      </c>
      <c r="P8" s="186"/>
      <c r="Q8" s="186" t="s">
        <v>225</v>
      </c>
      <c r="R8" s="186"/>
      <c r="S8" s="186" t="s">
        <v>338</v>
      </c>
    </row>
    <row r="9" spans="1:25" s="190" customFormat="1" x14ac:dyDescent="0.3">
      <c r="A9" s="181"/>
      <c r="B9" s="182"/>
      <c r="C9" s="183"/>
      <c r="D9" s="184"/>
      <c r="E9" s="169"/>
      <c r="F9" s="169"/>
      <c r="G9" s="169"/>
      <c r="H9" s="186" t="s">
        <v>83</v>
      </c>
      <c r="I9" s="186"/>
      <c r="J9" s="186"/>
      <c r="K9" s="186" t="s">
        <v>85</v>
      </c>
      <c r="L9" s="186"/>
      <c r="M9" s="186" t="s">
        <v>39</v>
      </c>
      <c r="N9" s="186"/>
      <c r="O9" s="186" t="s">
        <v>87</v>
      </c>
      <c r="P9" s="186"/>
      <c r="Q9" s="186" t="s">
        <v>226</v>
      </c>
      <c r="R9" s="186"/>
      <c r="S9" s="186" t="s">
        <v>377</v>
      </c>
      <c r="U9" s="427"/>
      <c r="V9" s="428"/>
      <c r="W9" s="429"/>
      <c r="X9" s="428"/>
      <c r="Y9" s="428"/>
    </row>
    <row r="10" spans="1:25" s="190" customFormat="1" x14ac:dyDescent="0.3">
      <c r="A10" s="181"/>
      <c r="B10" s="182"/>
      <c r="C10" s="183"/>
      <c r="D10" s="184"/>
      <c r="F10" s="188" t="s">
        <v>88</v>
      </c>
      <c r="G10" s="188" t="s">
        <v>441</v>
      </c>
      <c r="H10" s="189">
        <v>126.11166410000006</v>
      </c>
      <c r="I10" s="189">
        <v>261.23609822999987</v>
      </c>
      <c r="J10" s="189">
        <v>408.42799795000013</v>
      </c>
      <c r="K10" s="189">
        <v>572.41670143999966</v>
      </c>
      <c r="L10" s="189">
        <v>129.93352639000003</v>
      </c>
      <c r="M10" s="189">
        <v>295.25885796000011</v>
      </c>
      <c r="N10" s="189">
        <v>433.09584832000007</v>
      </c>
      <c r="O10" s="189">
        <v>574.39995152000006</v>
      </c>
      <c r="P10" s="189">
        <v>135.76601518000001</v>
      </c>
      <c r="Q10" s="189">
        <v>285.66760081000007</v>
      </c>
      <c r="R10" s="189">
        <v>444.89989416999998</v>
      </c>
      <c r="S10" s="189">
        <v>568.32648046000008</v>
      </c>
      <c r="U10" s="430"/>
      <c r="V10" s="430"/>
      <c r="W10" s="430"/>
      <c r="X10" s="430"/>
      <c r="Y10" s="430"/>
    </row>
    <row r="11" spans="1:25" s="190" customFormat="1" x14ac:dyDescent="0.3">
      <c r="A11" s="181"/>
      <c r="B11" s="193"/>
      <c r="C11" s="194"/>
      <c r="D11" s="184"/>
      <c r="F11" s="169" t="s">
        <v>89</v>
      </c>
      <c r="G11" s="192" t="s">
        <v>442</v>
      </c>
      <c r="H11" s="189">
        <v>-8.5292679700000029</v>
      </c>
      <c r="I11" s="189">
        <v>-19.760701979999986</v>
      </c>
      <c r="J11" s="189">
        <v>-26.072432190000008</v>
      </c>
      <c r="K11" s="189">
        <v>-29.274690190000051</v>
      </c>
      <c r="L11" s="189">
        <v>-72.197026570000048</v>
      </c>
      <c r="M11" s="189">
        <v>-57.930809040000007</v>
      </c>
      <c r="N11" s="189">
        <v>-78.52160511000001</v>
      </c>
      <c r="O11" s="189">
        <v>-431.53929174000001</v>
      </c>
      <c r="P11" s="189">
        <v>-18.022671649999999</v>
      </c>
      <c r="Q11" s="189">
        <v>-27.64717512</v>
      </c>
      <c r="R11" s="189">
        <v>-48.732698269999993</v>
      </c>
      <c r="S11" s="189">
        <v>-49.665631829999995</v>
      </c>
      <c r="U11" s="430"/>
      <c r="V11" s="430"/>
      <c r="W11" s="430"/>
      <c r="X11" s="430"/>
      <c r="Y11" s="430"/>
    </row>
    <row r="12" spans="1:25" s="190" customFormat="1" x14ac:dyDescent="0.3">
      <c r="A12" s="195"/>
      <c r="B12" s="193"/>
      <c r="C12" s="196"/>
      <c r="D12" s="184"/>
      <c r="F12" s="169" t="s">
        <v>90</v>
      </c>
      <c r="G12" s="169" t="s">
        <v>443</v>
      </c>
      <c r="H12" s="189">
        <v>17.365273190000053</v>
      </c>
      <c r="I12" s="189">
        <v>43.839129749999906</v>
      </c>
      <c r="J12" s="189">
        <v>80.488242319999841</v>
      </c>
      <c r="K12" s="189">
        <v>78.381758310000038</v>
      </c>
      <c r="L12" s="189">
        <v>-50.309379780000093</v>
      </c>
      <c r="M12" s="189">
        <v>19.637962880000096</v>
      </c>
      <c r="N12" s="189">
        <v>19.393140850000115</v>
      </c>
      <c r="O12" s="189">
        <v>-327.18415793999986</v>
      </c>
      <c r="P12" s="189">
        <v>10.0353789</v>
      </c>
      <c r="Q12" s="189">
        <v>31.696325610000002</v>
      </c>
      <c r="R12" s="189">
        <v>50.84881919</v>
      </c>
      <c r="S12" s="189">
        <v>41.323364829999996</v>
      </c>
      <c r="U12" s="430"/>
      <c r="V12" s="430"/>
      <c r="W12" s="430"/>
      <c r="X12" s="430"/>
      <c r="Y12" s="430"/>
    </row>
    <row r="13" spans="1:25" s="190" customFormat="1" x14ac:dyDescent="0.3">
      <c r="A13" s="181"/>
      <c r="B13" s="182"/>
      <c r="C13" s="183"/>
      <c r="D13" s="184"/>
      <c r="F13" s="169" t="s">
        <v>91</v>
      </c>
      <c r="G13" s="169" t="s">
        <v>444</v>
      </c>
      <c r="H13" s="191">
        <v>0.801812751265917</v>
      </c>
      <c r="I13" s="191">
        <v>0.78703410392671724</v>
      </c>
      <c r="J13" s="191">
        <v>0.77056300750335305</v>
      </c>
      <c r="K13" s="191">
        <v>0.83266460385011776</v>
      </c>
      <c r="L13" s="191">
        <v>0.86946966657430924</v>
      </c>
      <c r="M13" s="191">
        <v>0.7278428715530384</v>
      </c>
      <c r="N13" s="191">
        <v>0.75780866844413131</v>
      </c>
      <c r="O13" s="191">
        <v>0.81279162049710374</v>
      </c>
      <c r="P13" s="191">
        <v>0.82177843721558474</v>
      </c>
      <c r="Q13" s="191">
        <v>0.82165238930053197</v>
      </c>
      <c r="R13" s="191">
        <v>0.806129670005447</v>
      </c>
      <c r="S13" s="191">
        <v>0.87701891406000365</v>
      </c>
      <c r="U13" s="431"/>
      <c r="V13" s="431"/>
      <c r="W13" s="431"/>
      <c r="X13" s="431"/>
      <c r="Y13" s="431"/>
    </row>
    <row r="14" spans="1:25" s="190" customFormat="1" x14ac:dyDescent="0.3">
      <c r="A14" s="181"/>
      <c r="B14" s="182"/>
      <c r="C14" s="183"/>
      <c r="D14" s="184"/>
      <c r="E14" s="169"/>
      <c r="F14" s="169"/>
      <c r="G14" s="169"/>
      <c r="H14" s="432"/>
      <c r="I14" s="432"/>
      <c r="J14" s="432"/>
      <c r="K14" s="432"/>
      <c r="L14" s="432"/>
      <c r="M14" s="432"/>
      <c r="N14" s="197"/>
      <c r="O14" s="197"/>
      <c r="P14" s="197"/>
      <c r="Q14" s="197"/>
      <c r="R14" s="197"/>
      <c r="S14" s="197"/>
    </row>
    <row r="15" spans="1:25" s="190" customFormat="1" x14ac:dyDescent="0.3">
      <c r="A15" s="181"/>
      <c r="B15" s="182"/>
      <c r="C15" s="183"/>
      <c r="D15" s="184"/>
      <c r="E15" s="169"/>
      <c r="F15" s="169"/>
      <c r="G15" s="169"/>
      <c r="H15" s="432"/>
      <c r="I15" s="432"/>
      <c r="J15" s="432"/>
      <c r="K15" s="432"/>
      <c r="L15" s="432"/>
      <c r="M15" s="432"/>
      <c r="N15" s="197"/>
      <c r="O15" s="197"/>
      <c r="P15" s="197"/>
      <c r="Q15" s="197"/>
      <c r="R15" s="197"/>
      <c r="S15" s="197"/>
    </row>
    <row r="16" spans="1:25" s="190" customFormat="1" x14ac:dyDescent="0.3">
      <c r="A16" s="181"/>
      <c r="B16" s="182"/>
      <c r="C16" s="183"/>
      <c r="D16" s="184"/>
      <c r="E16" s="169"/>
      <c r="F16" s="169"/>
      <c r="G16" s="169"/>
      <c r="H16" s="432"/>
      <c r="I16" s="432"/>
      <c r="J16" s="432"/>
      <c r="K16" s="432"/>
      <c r="L16" s="432"/>
      <c r="M16" s="432"/>
      <c r="N16" s="197"/>
      <c r="O16" s="197"/>
      <c r="P16" s="197"/>
      <c r="Q16" s="197"/>
      <c r="R16" s="197"/>
      <c r="S16" s="197"/>
    </row>
    <row r="17" spans="3:7" x14ac:dyDescent="0.3">
      <c r="C17" s="197"/>
      <c r="D17" s="197"/>
    </row>
    <row r="18" spans="3:7" x14ac:dyDescent="0.3">
      <c r="C18" s="197"/>
      <c r="D18" s="197"/>
      <c r="E18" s="199"/>
      <c r="F18" s="199"/>
      <c r="G18" s="199"/>
    </row>
    <row r="19" spans="3:7" x14ac:dyDescent="0.3">
      <c r="E19" s="199"/>
      <c r="F19" s="199"/>
      <c r="G19" s="199"/>
    </row>
    <row r="20" spans="3:7" x14ac:dyDescent="0.3">
      <c r="D20" s="197"/>
      <c r="E20" s="199"/>
      <c r="F20" s="199"/>
      <c r="G20" s="199"/>
    </row>
    <row r="21" spans="3:7" x14ac:dyDescent="0.3">
      <c r="D21" s="197"/>
      <c r="E21" s="199"/>
      <c r="F21" s="199"/>
      <c r="G21" s="199"/>
    </row>
    <row r="22" spans="3:7" x14ac:dyDescent="0.3">
      <c r="E22" s="199"/>
      <c r="F22" s="199"/>
      <c r="G22" s="199"/>
    </row>
    <row r="23" spans="3:7" x14ac:dyDescent="0.3">
      <c r="E23" s="199"/>
      <c r="F23" s="199"/>
      <c r="G23" s="199"/>
    </row>
    <row r="24" spans="3:7" x14ac:dyDescent="0.3">
      <c r="E24" s="199"/>
      <c r="F24" s="199"/>
      <c r="G24" s="199"/>
    </row>
    <row r="25" spans="3:7" x14ac:dyDescent="0.3">
      <c r="E25" s="199"/>
      <c r="F25" s="199"/>
      <c r="G25" s="199"/>
    </row>
    <row r="26" spans="3:7" x14ac:dyDescent="0.3">
      <c r="E26" s="199"/>
      <c r="F26" s="199"/>
      <c r="G26" s="199"/>
    </row>
    <row r="27" spans="3:7" x14ac:dyDescent="0.3">
      <c r="E27" s="199"/>
    </row>
    <row r="28" spans="3:7" x14ac:dyDescent="0.3">
      <c r="E28" s="199"/>
      <c r="F28" s="414"/>
      <c r="G28" s="414"/>
    </row>
    <row r="29" spans="3:7" x14ac:dyDescent="0.3">
      <c r="E29" s="199"/>
      <c r="F29" s="199"/>
      <c r="G29" s="199"/>
    </row>
    <row r="30" spans="3:7" x14ac:dyDescent="0.3">
      <c r="E30" s="199"/>
      <c r="F30" s="199"/>
      <c r="G30" s="199"/>
    </row>
    <row r="31" spans="3:7" x14ac:dyDescent="0.3">
      <c r="E31" s="199"/>
      <c r="F31" s="199"/>
      <c r="G31" s="199"/>
    </row>
    <row r="32" spans="3:7" x14ac:dyDescent="0.3">
      <c r="E32" s="199"/>
      <c r="F32" s="199"/>
      <c r="G32" s="199"/>
    </row>
    <row r="33" spans="5:7" x14ac:dyDescent="0.3">
      <c r="E33" s="199"/>
      <c r="F33" s="199"/>
      <c r="G33" s="199"/>
    </row>
    <row r="34" spans="5:7" x14ac:dyDescent="0.3">
      <c r="E34" s="199"/>
      <c r="F34" s="199"/>
      <c r="G34" s="199"/>
    </row>
    <row r="35" spans="5:7" x14ac:dyDescent="0.3">
      <c r="E35" s="199"/>
      <c r="F35" s="199"/>
      <c r="G35" s="199"/>
    </row>
    <row r="36" spans="5:7" x14ac:dyDescent="0.3">
      <c r="E36" s="199"/>
      <c r="F36" s="199"/>
      <c r="G36" s="199"/>
    </row>
    <row r="37" spans="5:7" x14ac:dyDescent="0.3">
      <c r="E37" s="199"/>
      <c r="F37" s="199"/>
      <c r="G37" s="199"/>
    </row>
    <row r="38" spans="5:7" x14ac:dyDescent="0.3">
      <c r="E38" s="199"/>
      <c r="F38" s="199"/>
      <c r="G38" s="199"/>
    </row>
    <row r="39" spans="5:7" x14ac:dyDescent="0.3">
      <c r="E39" s="199"/>
      <c r="F39" s="199"/>
      <c r="G39" s="199"/>
    </row>
    <row r="40" spans="5:7" x14ac:dyDescent="0.3">
      <c r="E40" s="199"/>
      <c r="F40" s="199"/>
      <c r="G40" s="199"/>
    </row>
    <row r="41" spans="5:7" x14ac:dyDescent="0.3">
      <c r="E41" s="199"/>
      <c r="F41" s="199"/>
      <c r="G41" s="199"/>
    </row>
    <row r="42" spans="5:7" x14ac:dyDescent="0.3">
      <c r="E42" s="199"/>
      <c r="F42" s="199"/>
      <c r="G42" s="199"/>
    </row>
    <row r="43" spans="5:7" x14ac:dyDescent="0.3">
      <c r="E43" s="199"/>
      <c r="F43" s="199"/>
      <c r="G43" s="199"/>
    </row>
    <row r="44" spans="5:7" x14ac:dyDescent="0.3">
      <c r="E44" s="199"/>
      <c r="F44" s="199"/>
      <c r="G44" s="199"/>
    </row>
    <row r="45" spans="5:7" x14ac:dyDescent="0.3">
      <c r="E45" s="199"/>
      <c r="F45" s="199"/>
      <c r="G45" s="199"/>
    </row>
    <row r="46" spans="5:7" x14ac:dyDescent="0.3">
      <c r="E46" s="199"/>
      <c r="F46" s="199"/>
      <c r="G46" s="199"/>
    </row>
    <row r="47" spans="5:7" x14ac:dyDescent="0.3">
      <c r="E47" s="199"/>
      <c r="F47" s="199"/>
      <c r="G47" s="199"/>
    </row>
    <row r="48" spans="5:7" x14ac:dyDescent="0.3">
      <c r="E48" s="199"/>
      <c r="F48" s="199"/>
      <c r="G48" s="199"/>
    </row>
    <row r="49" spans="1:19" x14ac:dyDescent="0.3">
      <c r="E49" s="199"/>
      <c r="F49" s="199"/>
      <c r="G49" s="199"/>
    </row>
    <row r="54" spans="1:19" s="200" customFormat="1" x14ac:dyDescent="0.3">
      <c r="A54" s="197"/>
      <c r="B54" s="198"/>
      <c r="C54" s="198"/>
      <c r="D54" s="198"/>
      <c r="E54" s="185"/>
      <c r="F54" s="185"/>
      <c r="G54" s="185"/>
      <c r="H54" s="186"/>
      <c r="I54" s="186"/>
      <c r="J54" s="186"/>
      <c r="K54" s="186"/>
      <c r="L54" s="186"/>
      <c r="M54" s="186"/>
      <c r="N54" s="433"/>
      <c r="O54" s="433"/>
      <c r="P54" s="434"/>
      <c r="Q54" s="434"/>
      <c r="R54" s="434"/>
      <c r="S54" s="434"/>
    </row>
    <row r="55" spans="1:19" s="200" customFormat="1" x14ac:dyDescent="0.3">
      <c r="A55" s="197"/>
      <c r="B55" s="198"/>
      <c r="C55" s="198"/>
      <c r="D55" s="198"/>
      <c r="E55" s="185"/>
      <c r="F55" s="185"/>
      <c r="G55" s="185"/>
      <c r="H55" s="186"/>
      <c r="I55" s="186"/>
      <c r="J55" s="186"/>
      <c r="K55" s="186"/>
      <c r="L55" s="186"/>
      <c r="M55" s="186"/>
      <c r="N55" s="433"/>
      <c r="O55" s="433"/>
      <c r="P55" s="434"/>
      <c r="Q55" s="434"/>
      <c r="R55" s="434"/>
      <c r="S55" s="434"/>
    </row>
    <row r="56" spans="1:19" s="200" customFormat="1" x14ac:dyDescent="0.3">
      <c r="A56" s="197"/>
      <c r="B56" s="198"/>
      <c r="C56" s="198"/>
      <c r="D56" s="198"/>
      <c r="E56" s="185"/>
      <c r="F56" s="185"/>
      <c r="G56" s="185"/>
      <c r="H56" s="186"/>
      <c r="I56" s="186"/>
      <c r="J56" s="186"/>
      <c r="K56" s="186"/>
      <c r="L56" s="186"/>
      <c r="M56" s="186"/>
      <c r="N56" s="433"/>
      <c r="O56" s="433"/>
      <c r="P56" s="434"/>
      <c r="Q56" s="434"/>
      <c r="R56" s="434"/>
      <c r="S56" s="434"/>
    </row>
    <row r="57" spans="1:19" s="200" customFormat="1" x14ac:dyDescent="0.3">
      <c r="A57" s="197"/>
      <c r="B57" s="198"/>
      <c r="C57" s="198"/>
      <c r="D57" s="198"/>
      <c r="E57" s="185"/>
      <c r="F57" s="185"/>
      <c r="G57" s="185"/>
      <c r="H57" s="186"/>
      <c r="I57" s="186"/>
      <c r="J57" s="186"/>
      <c r="K57" s="186"/>
      <c r="L57" s="186"/>
      <c r="M57" s="186"/>
      <c r="N57" s="433"/>
      <c r="O57" s="433"/>
      <c r="P57" s="434"/>
      <c r="Q57" s="434"/>
      <c r="R57" s="434"/>
      <c r="S57" s="434"/>
    </row>
    <row r="58" spans="1:19" s="200" customFormat="1" x14ac:dyDescent="0.3">
      <c r="A58" s="197"/>
      <c r="B58" s="198"/>
      <c r="C58" s="198"/>
      <c r="D58" s="198"/>
      <c r="E58" s="185"/>
      <c r="F58" s="185"/>
      <c r="G58" s="185"/>
      <c r="H58" s="186"/>
      <c r="I58" s="186"/>
      <c r="J58" s="186"/>
      <c r="K58" s="186"/>
      <c r="L58" s="186"/>
      <c r="M58" s="186"/>
      <c r="N58" s="433"/>
      <c r="O58" s="433"/>
      <c r="P58" s="434"/>
      <c r="Q58" s="434"/>
      <c r="R58" s="434"/>
      <c r="S58" s="434"/>
    </row>
    <row r="59" spans="1:19" s="200" customFormat="1" x14ac:dyDescent="0.3">
      <c r="A59" s="197"/>
      <c r="B59" s="198"/>
      <c r="C59" s="198"/>
      <c r="D59" s="198"/>
      <c r="E59" s="185"/>
      <c r="F59" s="185"/>
      <c r="G59" s="185"/>
      <c r="H59" s="186"/>
      <c r="I59" s="186"/>
      <c r="J59" s="186"/>
      <c r="K59" s="186"/>
      <c r="L59" s="186"/>
      <c r="M59" s="186"/>
      <c r="N59" s="433"/>
      <c r="O59" s="433"/>
      <c r="P59" s="434"/>
      <c r="Q59" s="434"/>
      <c r="R59" s="434"/>
      <c r="S59" s="434"/>
    </row>
    <row r="60" spans="1:19" s="200" customFormat="1" x14ac:dyDescent="0.3">
      <c r="A60" s="197"/>
      <c r="B60" s="198"/>
      <c r="C60" s="198"/>
      <c r="D60" s="198"/>
      <c r="E60" s="185"/>
      <c r="F60" s="185"/>
      <c r="G60" s="185"/>
      <c r="H60" s="186"/>
      <c r="I60" s="186"/>
      <c r="J60" s="186"/>
      <c r="K60" s="186"/>
      <c r="L60" s="186"/>
      <c r="M60" s="186"/>
      <c r="N60" s="433"/>
      <c r="O60" s="433"/>
      <c r="P60" s="434"/>
      <c r="Q60" s="434"/>
      <c r="R60" s="434"/>
      <c r="S60" s="434"/>
    </row>
    <row r="61" spans="1:19" s="200" customFormat="1" x14ac:dyDescent="0.3">
      <c r="A61" s="197"/>
      <c r="B61" s="198"/>
      <c r="C61" s="198"/>
      <c r="D61" s="198"/>
      <c r="E61" s="185"/>
      <c r="F61" s="185"/>
      <c r="G61" s="185"/>
      <c r="H61" s="186"/>
      <c r="I61" s="186"/>
      <c r="J61" s="186"/>
      <c r="K61" s="186"/>
      <c r="L61" s="186"/>
      <c r="M61" s="186"/>
      <c r="N61" s="433"/>
      <c r="O61" s="433"/>
      <c r="P61" s="434"/>
      <c r="Q61" s="434"/>
      <c r="R61" s="434"/>
      <c r="S61" s="434"/>
    </row>
    <row r="62" spans="1:19" s="200" customFormat="1" x14ac:dyDescent="0.3">
      <c r="A62" s="197"/>
      <c r="B62" s="198"/>
      <c r="C62" s="198"/>
      <c r="D62" s="198"/>
      <c r="E62" s="185"/>
      <c r="F62" s="185"/>
      <c r="G62" s="185"/>
      <c r="H62" s="186"/>
      <c r="I62" s="186"/>
      <c r="J62" s="186"/>
      <c r="K62" s="186"/>
      <c r="L62" s="186"/>
      <c r="M62" s="186"/>
      <c r="N62" s="433"/>
      <c r="O62" s="433"/>
      <c r="P62" s="434"/>
      <c r="Q62" s="434"/>
      <c r="R62" s="434"/>
      <c r="S62" s="434"/>
    </row>
    <row r="63" spans="1:19" s="200" customFormat="1" x14ac:dyDescent="0.3">
      <c r="A63" s="197"/>
      <c r="B63" s="198"/>
      <c r="C63" s="198"/>
      <c r="D63" s="198"/>
      <c r="E63" s="185"/>
      <c r="F63" s="185"/>
      <c r="G63" s="185"/>
      <c r="H63" s="186"/>
      <c r="I63" s="186"/>
      <c r="J63" s="186"/>
      <c r="K63" s="186"/>
      <c r="L63" s="186"/>
      <c r="M63" s="186"/>
      <c r="N63" s="433"/>
      <c r="O63" s="433"/>
      <c r="P63" s="434"/>
      <c r="Q63" s="434"/>
      <c r="R63" s="434"/>
      <c r="S63" s="434"/>
    </row>
    <row r="64" spans="1:19" s="200" customFormat="1" x14ac:dyDescent="0.3">
      <c r="A64" s="197"/>
      <c r="B64" s="198"/>
      <c r="C64" s="198"/>
      <c r="D64" s="198"/>
      <c r="E64" s="185"/>
      <c r="F64" s="185"/>
      <c r="G64" s="185"/>
      <c r="H64" s="186"/>
      <c r="I64" s="186"/>
      <c r="J64" s="186"/>
      <c r="K64" s="186"/>
      <c r="L64" s="186"/>
      <c r="M64" s="186"/>
      <c r="N64" s="433"/>
      <c r="O64" s="433"/>
      <c r="P64" s="434"/>
      <c r="Q64" s="434"/>
      <c r="R64" s="434"/>
      <c r="S64" s="434"/>
    </row>
    <row r="65" spans="1:19" s="200" customFormat="1" x14ac:dyDescent="0.3">
      <c r="A65" s="197"/>
      <c r="B65" s="198"/>
      <c r="C65" s="198"/>
      <c r="D65" s="198"/>
      <c r="E65" s="185"/>
      <c r="F65" s="185"/>
      <c r="G65" s="185"/>
      <c r="H65" s="186"/>
      <c r="I65" s="186"/>
      <c r="J65" s="186"/>
      <c r="K65" s="186"/>
      <c r="L65" s="186"/>
      <c r="M65" s="186"/>
      <c r="N65" s="433"/>
      <c r="O65" s="433"/>
      <c r="P65" s="434"/>
      <c r="Q65" s="434"/>
      <c r="R65" s="434"/>
      <c r="S65" s="434"/>
    </row>
    <row r="66" spans="1:19" s="200" customFormat="1" x14ac:dyDescent="0.3">
      <c r="A66" s="197"/>
      <c r="B66" s="198"/>
      <c r="C66" s="198"/>
      <c r="D66" s="198"/>
      <c r="E66" s="185"/>
      <c r="F66" s="185"/>
      <c r="G66" s="185"/>
      <c r="H66" s="186"/>
      <c r="I66" s="186"/>
      <c r="J66" s="186"/>
      <c r="K66" s="186"/>
      <c r="L66" s="186"/>
      <c r="M66" s="186"/>
      <c r="N66" s="433"/>
      <c r="O66" s="433"/>
      <c r="P66" s="434"/>
      <c r="Q66" s="434"/>
      <c r="R66" s="434"/>
      <c r="S66" s="434"/>
    </row>
    <row r="67" spans="1:19" s="200" customFormat="1" x14ac:dyDescent="0.3">
      <c r="A67" s="197"/>
      <c r="B67" s="198"/>
      <c r="C67" s="198"/>
      <c r="D67" s="198"/>
      <c r="E67" s="185"/>
      <c r="F67" s="185"/>
      <c r="G67" s="185"/>
      <c r="H67" s="186"/>
      <c r="I67" s="186"/>
      <c r="J67" s="186"/>
      <c r="K67" s="186"/>
      <c r="L67" s="186"/>
      <c r="M67" s="186"/>
      <c r="N67" s="433"/>
      <c r="O67" s="433"/>
      <c r="P67" s="434"/>
      <c r="Q67" s="434"/>
      <c r="R67" s="434"/>
      <c r="S67" s="434"/>
    </row>
    <row r="68" spans="1:19" s="200" customFormat="1" x14ac:dyDescent="0.3">
      <c r="A68" s="197"/>
      <c r="B68" s="198"/>
      <c r="C68" s="198"/>
      <c r="D68" s="198"/>
      <c r="E68" s="185"/>
      <c r="F68" s="185"/>
      <c r="G68" s="185"/>
      <c r="H68" s="186"/>
      <c r="I68" s="186"/>
      <c r="J68" s="186"/>
      <c r="K68" s="186"/>
      <c r="L68" s="186"/>
      <c r="M68" s="186"/>
      <c r="N68" s="433"/>
      <c r="O68" s="433"/>
      <c r="P68" s="434"/>
      <c r="Q68" s="434"/>
      <c r="R68" s="434"/>
      <c r="S68" s="434"/>
    </row>
    <row r="69" spans="1:19" s="200" customFormat="1" x14ac:dyDescent="0.3">
      <c r="A69" s="197"/>
      <c r="B69" s="198"/>
      <c r="C69" s="198"/>
      <c r="D69" s="198"/>
      <c r="E69" s="185"/>
      <c r="F69" s="185"/>
      <c r="G69" s="185"/>
      <c r="H69" s="186"/>
      <c r="I69" s="186"/>
      <c r="J69" s="186"/>
      <c r="K69" s="186"/>
      <c r="L69" s="186"/>
      <c r="M69" s="186"/>
      <c r="N69" s="433"/>
      <c r="O69" s="433"/>
      <c r="P69" s="434"/>
      <c r="Q69" s="434"/>
      <c r="R69" s="434"/>
      <c r="S69" s="434"/>
    </row>
    <row r="70" spans="1:19" s="200" customFormat="1" x14ac:dyDescent="0.3">
      <c r="A70" s="197"/>
      <c r="B70" s="198"/>
      <c r="C70" s="198"/>
      <c r="D70" s="198"/>
      <c r="E70" s="185"/>
      <c r="F70" s="185"/>
      <c r="G70" s="185"/>
      <c r="H70" s="186"/>
      <c r="I70" s="186"/>
      <c r="J70" s="186"/>
      <c r="K70" s="186"/>
      <c r="L70" s="186"/>
      <c r="M70" s="186"/>
      <c r="N70" s="433"/>
      <c r="O70" s="433"/>
      <c r="P70" s="434"/>
      <c r="Q70" s="434"/>
      <c r="R70" s="434"/>
      <c r="S70" s="434"/>
    </row>
    <row r="71" spans="1:19" s="200" customFormat="1" x14ac:dyDescent="0.3">
      <c r="A71" s="197"/>
      <c r="B71" s="198"/>
      <c r="C71" s="198"/>
      <c r="D71" s="198"/>
      <c r="E71" s="185"/>
      <c r="F71" s="185"/>
      <c r="G71" s="185"/>
      <c r="H71" s="186"/>
      <c r="I71" s="186"/>
      <c r="J71" s="186"/>
      <c r="K71" s="186"/>
      <c r="L71" s="186"/>
      <c r="M71" s="186"/>
      <c r="N71" s="433"/>
      <c r="O71" s="433"/>
      <c r="P71" s="434"/>
      <c r="Q71" s="434"/>
      <c r="R71" s="434"/>
      <c r="S71" s="434"/>
    </row>
    <row r="72" spans="1:19" s="200" customFormat="1" x14ac:dyDescent="0.3">
      <c r="A72" s="197"/>
      <c r="B72" s="198"/>
      <c r="C72" s="198"/>
      <c r="D72" s="198"/>
      <c r="E72" s="185"/>
      <c r="F72" s="185"/>
      <c r="G72" s="185"/>
      <c r="H72" s="186"/>
      <c r="I72" s="186"/>
      <c r="J72" s="186"/>
      <c r="K72" s="186"/>
      <c r="L72" s="186"/>
      <c r="M72" s="186"/>
      <c r="N72" s="433"/>
      <c r="O72" s="433"/>
      <c r="P72" s="434"/>
      <c r="Q72" s="434"/>
      <c r="R72" s="434"/>
      <c r="S72" s="434"/>
    </row>
    <row r="73" spans="1:19" s="200" customFormat="1" x14ac:dyDescent="0.3">
      <c r="A73" s="197"/>
      <c r="B73" s="198"/>
      <c r="C73" s="198"/>
      <c r="D73" s="198"/>
      <c r="E73" s="185"/>
      <c r="F73" s="185"/>
      <c r="G73" s="185"/>
      <c r="H73" s="186"/>
      <c r="I73" s="186"/>
      <c r="J73" s="186"/>
      <c r="K73" s="186"/>
      <c r="L73" s="186"/>
      <c r="M73" s="186"/>
      <c r="N73" s="433"/>
      <c r="O73" s="433"/>
      <c r="P73" s="434"/>
      <c r="Q73" s="434"/>
      <c r="R73" s="434"/>
      <c r="S73" s="434"/>
    </row>
    <row r="74" spans="1:19" s="200" customFormat="1" x14ac:dyDescent="0.3">
      <c r="A74" s="197"/>
      <c r="B74" s="198"/>
      <c r="C74" s="198"/>
      <c r="D74" s="198"/>
      <c r="E74" s="185"/>
      <c r="F74" s="185"/>
      <c r="G74" s="185"/>
      <c r="H74" s="186"/>
      <c r="I74" s="186"/>
      <c r="J74" s="186"/>
      <c r="K74" s="186"/>
      <c r="L74" s="186"/>
      <c r="M74" s="186"/>
      <c r="N74" s="433"/>
      <c r="O74" s="433"/>
      <c r="P74" s="434"/>
      <c r="Q74" s="434"/>
      <c r="R74" s="434"/>
      <c r="S74" s="434"/>
    </row>
    <row r="75" spans="1:19" s="200" customFormat="1" x14ac:dyDescent="0.3">
      <c r="A75" s="197"/>
      <c r="B75" s="198"/>
      <c r="C75" s="198"/>
      <c r="D75" s="198"/>
      <c r="E75" s="185"/>
      <c r="F75" s="185"/>
      <c r="G75" s="185"/>
      <c r="H75" s="186"/>
      <c r="I75" s="186"/>
      <c r="J75" s="186"/>
      <c r="K75" s="186"/>
      <c r="L75" s="186"/>
      <c r="M75" s="186"/>
      <c r="N75" s="433"/>
      <c r="O75" s="433"/>
      <c r="P75" s="434"/>
      <c r="Q75" s="434"/>
      <c r="R75" s="434"/>
      <c r="S75" s="434"/>
    </row>
    <row r="76" spans="1:19" s="200" customFormat="1" x14ac:dyDescent="0.3">
      <c r="A76" s="197"/>
      <c r="B76" s="198"/>
      <c r="C76" s="198"/>
      <c r="D76" s="198"/>
      <c r="E76" s="185"/>
      <c r="F76" s="185"/>
      <c r="G76" s="185"/>
      <c r="H76" s="186"/>
      <c r="I76" s="186"/>
      <c r="J76" s="186"/>
      <c r="K76" s="186"/>
      <c r="L76" s="186"/>
      <c r="M76" s="186"/>
      <c r="N76" s="433"/>
      <c r="O76" s="433"/>
      <c r="P76" s="434"/>
      <c r="Q76" s="434"/>
      <c r="R76" s="434"/>
      <c r="S76" s="434"/>
    </row>
    <row r="77" spans="1:19" s="200" customFormat="1" x14ac:dyDescent="0.3">
      <c r="A77" s="197"/>
      <c r="B77" s="198"/>
      <c r="C77" s="198"/>
      <c r="D77" s="198"/>
      <c r="E77" s="185"/>
      <c r="F77" s="185"/>
      <c r="G77" s="185"/>
      <c r="H77" s="186"/>
      <c r="I77" s="186"/>
      <c r="J77" s="186"/>
      <c r="K77" s="186"/>
      <c r="L77" s="186"/>
      <c r="M77" s="186"/>
      <c r="N77" s="433"/>
      <c r="O77" s="433"/>
      <c r="P77" s="434"/>
      <c r="Q77" s="434"/>
      <c r="R77" s="434"/>
      <c r="S77" s="434"/>
    </row>
    <row r="78" spans="1:19" s="200" customFormat="1" x14ac:dyDescent="0.3">
      <c r="A78" s="197"/>
      <c r="B78" s="198"/>
      <c r="C78" s="198"/>
      <c r="D78" s="198"/>
      <c r="E78" s="185"/>
      <c r="F78" s="185"/>
      <c r="G78" s="185"/>
      <c r="H78" s="186"/>
      <c r="I78" s="186"/>
      <c r="J78" s="186"/>
      <c r="K78" s="186"/>
      <c r="L78" s="186"/>
      <c r="M78" s="186"/>
      <c r="N78" s="433"/>
      <c r="O78" s="433"/>
      <c r="P78" s="434"/>
      <c r="Q78" s="434"/>
      <c r="R78" s="434"/>
      <c r="S78" s="434"/>
    </row>
    <row r="79" spans="1:19" s="200" customFormat="1" x14ac:dyDescent="0.3">
      <c r="A79" s="197"/>
      <c r="B79" s="198"/>
      <c r="C79" s="198"/>
      <c r="D79" s="198"/>
      <c r="E79" s="185"/>
      <c r="F79" s="185"/>
      <c r="G79" s="185"/>
      <c r="H79" s="186"/>
      <c r="I79" s="186"/>
      <c r="J79" s="186"/>
      <c r="K79" s="186"/>
      <c r="L79" s="186"/>
      <c r="M79" s="186"/>
      <c r="N79" s="433"/>
      <c r="O79" s="433"/>
      <c r="P79" s="434"/>
      <c r="Q79" s="434"/>
      <c r="R79" s="434"/>
      <c r="S79" s="434"/>
    </row>
    <row r="80" spans="1:19" s="200" customFormat="1" x14ac:dyDescent="0.3">
      <c r="A80" s="197"/>
      <c r="B80" s="198"/>
      <c r="C80" s="198"/>
      <c r="D80" s="198"/>
      <c r="E80" s="185"/>
      <c r="F80" s="185"/>
      <c r="G80" s="185"/>
      <c r="H80" s="186"/>
      <c r="I80" s="186"/>
      <c r="J80" s="186"/>
      <c r="K80" s="186"/>
      <c r="L80" s="186"/>
      <c r="M80" s="186"/>
      <c r="N80" s="433"/>
      <c r="O80" s="433"/>
      <c r="P80" s="434"/>
      <c r="Q80" s="434"/>
      <c r="R80" s="434"/>
      <c r="S80" s="434"/>
    </row>
    <row r="81" spans="1:19" s="200" customFormat="1" x14ac:dyDescent="0.3">
      <c r="A81" s="197"/>
      <c r="B81" s="198"/>
      <c r="C81" s="198"/>
      <c r="D81" s="198"/>
      <c r="E81" s="185"/>
      <c r="F81" s="185"/>
      <c r="G81" s="185"/>
      <c r="H81" s="186"/>
      <c r="I81" s="186"/>
      <c r="J81" s="186"/>
      <c r="K81" s="186"/>
      <c r="L81" s="186"/>
      <c r="M81" s="186"/>
      <c r="N81" s="433"/>
      <c r="O81" s="433"/>
      <c r="P81" s="434"/>
      <c r="Q81" s="434"/>
      <c r="R81" s="434"/>
      <c r="S81" s="434"/>
    </row>
    <row r="82" spans="1:19" s="200" customFormat="1" x14ac:dyDescent="0.3">
      <c r="A82" s="197"/>
      <c r="B82" s="198"/>
      <c r="C82" s="198"/>
      <c r="D82" s="198"/>
      <c r="E82" s="185"/>
      <c r="F82" s="185"/>
      <c r="G82" s="185"/>
      <c r="H82" s="186"/>
      <c r="I82" s="186"/>
      <c r="J82" s="186"/>
      <c r="K82" s="186"/>
      <c r="L82" s="186"/>
      <c r="M82" s="186"/>
      <c r="N82" s="433"/>
      <c r="O82" s="433"/>
      <c r="P82" s="434"/>
      <c r="Q82" s="434"/>
      <c r="R82" s="434"/>
      <c r="S82" s="434"/>
    </row>
    <row r="83" spans="1:19" s="200" customFormat="1" x14ac:dyDescent="0.3">
      <c r="A83" s="197"/>
      <c r="B83" s="198"/>
      <c r="C83" s="198"/>
      <c r="D83" s="198"/>
      <c r="E83" s="185"/>
      <c r="F83" s="185"/>
      <c r="G83" s="185"/>
      <c r="H83" s="186"/>
      <c r="I83" s="186"/>
      <c r="J83" s="186"/>
      <c r="K83" s="186"/>
      <c r="L83" s="186"/>
      <c r="M83" s="186"/>
      <c r="N83" s="433"/>
      <c r="O83" s="433"/>
      <c r="P83" s="434"/>
      <c r="Q83" s="434"/>
      <c r="R83" s="434"/>
      <c r="S83" s="434"/>
    </row>
    <row r="84" spans="1:19" s="200" customFormat="1" x14ac:dyDescent="0.3">
      <c r="A84" s="197"/>
      <c r="B84" s="198"/>
      <c r="C84" s="198"/>
      <c r="D84" s="198"/>
      <c r="E84" s="185"/>
      <c r="F84" s="185"/>
      <c r="G84" s="185"/>
      <c r="H84" s="186"/>
      <c r="I84" s="186"/>
      <c r="J84" s="186"/>
      <c r="K84" s="186"/>
      <c r="L84" s="186"/>
      <c r="M84" s="186"/>
      <c r="N84" s="433"/>
      <c r="O84" s="433"/>
      <c r="P84" s="434"/>
      <c r="Q84" s="434"/>
      <c r="R84" s="434"/>
      <c r="S84" s="434"/>
    </row>
    <row r="85" spans="1:19" s="200" customFormat="1" x14ac:dyDescent="0.3">
      <c r="A85" s="197"/>
      <c r="B85" s="198"/>
      <c r="C85" s="198"/>
      <c r="D85" s="198"/>
      <c r="E85" s="185"/>
      <c r="F85" s="185"/>
      <c r="G85" s="185"/>
      <c r="H85" s="186"/>
      <c r="I85" s="186"/>
      <c r="J85" s="186"/>
      <c r="K85" s="186"/>
      <c r="L85" s="186"/>
      <c r="M85" s="186"/>
      <c r="N85" s="433"/>
      <c r="O85" s="433"/>
      <c r="P85" s="434"/>
      <c r="Q85" s="434"/>
      <c r="R85" s="434"/>
      <c r="S85" s="434"/>
    </row>
    <row r="86" spans="1:19" s="200" customFormat="1" x14ac:dyDescent="0.3">
      <c r="A86" s="197"/>
      <c r="B86" s="198"/>
      <c r="C86" s="198"/>
      <c r="D86" s="198"/>
      <c r="E86" s="185"/>
      <c r="F86" s="185"/>
      <c r="G86" s="185"/>
      <c r="H86" s="186"/>
      <c r="I86" s="186"/>
      <c r="J86" s="186"/>
      <c r="K86" s="186"/>
      <c r="L86" s="186"/>
      <c r="M86" s="186"/>
      <c r="N86" s="433"/>
      <c r="O86" s="433"/>
      <c r="P86" s="434"/>
      <c r="Q86" s="434"/>
      <c r="R86" s="434"/>
      <c r="S86" s="434"/>
    </row>
    <row r="87" spans="1:19" s="200" customFormat="1" x14ac:dyDescent="0.3">
      <c r="A87" s="197"/>
      <c r="B87" s="198"/>
      <c r="C87" s="198"/>
      <c r="D87" s="198"/>
      <c r="E87" s="185"/>
      <c r="F87" s="185"/>
      <c r="G87" s="185"/>
      <c r="H87" s="186"/>
      <c r="I87" s="186"/>
      <c r="J87" s="186"/>
      <c r="K87" s="186"/>
      <c r="L87" s="186"/>
      <c r="M87" s="186"/>
      <c r="N87" s="433"/>
      <c r="O87" s="433"/>
      <c r="P87" s="434"/>
      <c r="Q87" s="434"/>
      <c r="R87" s="434"/>
      <c r="S87" s="434"/>
    </row>
    <row r="88" spans="1:19" s="200" customFormat="1" x14ac:dyDescent="0.3">
      <c r="A88" s="197"/>
      <c r="B88" s="198"/>
      <c r="C88" s="198"/>
      <c r="D88" s="198"/>
      <c r="E88" s="185"/>
      <c r="F88" s="185"/>
      <c r="G88" s="185"/>
      <c r="H88" s="186"/>
      <c r="I88" s="186"/>
      <c r="J88" s="186"/>
      <c r="K88" s="186"/>
      <c r="L88" s="186"/>
      <c r="M88" s="186"/>
      <c r="N88" s="433"/>
      <c r="O88" s="433"/>
      <c r="P88" s="434"/>
      <c r="Q88" s="434"/>
      <c r="R88" s="434"/>
      <c r="S88" s="434"/>
    </row>
    <row r="89" spans="1:19" s="200" customFormat="1" x14ac:dyDescent="0.3">
      <c r="A89" s="197"/>
      <c r="B89" s="198"/>
      <c r="C89" s="198"/>
      <c r="D89" s="198"/>
      <c r="E89" s="185"/>
      <c r="F89" s="185"/>
      <c r="G89" s="185"/>
      <c r="H89" s="186"/>
      <c r="I89" s="186"/>
      <c r="J89" s="186"/>
      <c r="K89" s="186"/>
      <c r="L89" s="186"/>
      <c r="M89" s="186"/>
      <c r="N89" s="433"/>
      <c r="O89" s="433"/>
      <c r="P89" s="434"/>
      <c r="Q89" s="434"/>
      <c r="R89" s="434"/>
      <c r="S89" s="434"/>
    </row>
    <row r="90" spans="1:19" s="200" customFormat="1" x14ac:dyDescent="0.3">
      <c r="A90" s="197"/>
      <c r="B90" s="198"/>
      <c r="C90" s="198"/>
      <c r="D90" s="198"/>
      <c r="E90" s="185"/>
      <c r="F90" s="185"/>
      <c r="G90" s="185"/>
      <c r="H90" s="186"/>
      <c r="I90" s="186"/>
      <c r="J90" s="186"/>
      <c r="K90" s="186"/>
      <c r="L90" s="186"/>
      <c r="M90" s="186"/>
      <c r="N90" s="433"/>
      <c r="O90" s="433"/>
      <c r="P90" s="434"/>
      <c r="Q90" s="434"/>
      <c r="R90" s="434"/>
      <c r="S90" s="434"/>
    </row>
    <row r="91" spans="1:19" s="200" customFormat="1" x14ac:dyDescent="0.3">
      <c r="A91" s="197"/>
      <c r="B91" s="198"/>
      <c r="C91" s="198"/>
      <c r="D91" s="198"/>
      <c r="E91" s="185"/>
      <c r="F91" s="185"/>
      <c r="G91" s="185"/>
      <c r="H91" s="186"/>
      <c r="I91" s="186"/>
      <c r="J91" s="186"/>
      <c r="K91" s="186"/>
      <c r="L91" s="186"/>
      <c r="M91" s="186"/>
      <c r="N91" s="433"/>
      <c r="O91" s="433"/>
      <c r="P91" s="434"/>
      <c r="Q91" s="434"/>
      <c r="R91" s="434"/>
      <c r="S91" s="434"/>
    </row>
    <row r="92" spans="1:19" s="200" customFormat="1" x14ac:dyDescent="0.3">
      <c r="A92" s="197"/>
      <c r="B92" s="198"/>
      <c r="C92" s="198"/>
      <c r="D92" s="198"/>
      <c r="E92" s="185"/>
      <c r="F92" s="185"/>
      <c r="G92" s="185"/>
      <c r="H92" s="186"/>
      <c r="I92" s="186"/>
      <c r="J92" s="186"/>
      <c r="K92" s="186"/>
      <c r="L92" s="186"/>
      <c r="M92" s="186"/>
      <c r="N92" s="433"/>
      <c r="O92" s="433"/>
      <c r="P92" s="434"/>
      <c r="Q92" s="434"/>
      <c r="R92" s="434"/>
      <c r="S92" s="434"/>
    </row>
    <row r="93" spans="1:19" s="200" customFormat="1" x14ac:dyDescent="0.3">
      <c r="A93" s="197"/>
      <c r="B93" s="198"/>
      <c r="C93" s="198"/>
      <c r="D93" s="198"/>
      <c r="E93" s="185"/>
      <c r="F93" s="185"/>
      <c r="G93" s="185"/>
      <c r="H93" s="186"/>
      <c r="I93" s="186"/>
      <c r="J93" s="186"/>
      <c r="K93" s="186"/>
      <c r="L93" s="186"/>
      <c r="M93" s="186"/>
      <c r="N93" s="433"/>
      <c r="O93" s="433"/>
      <c r="P93" s="434"/>
      <c r="Q93" s="434"/>
      <c r="R93" s="434"/>
      <c r="S93" s="434"/>
    </row>
    <row r="94" spans="1:19" s="200" customFormat="1" x14ac:dyDescent="0.3">
      <c r="A94" s="197"/>
      <c r="B94" s="198"/>
      <c r="C94" s="198"/>
      <c r="D94" s="198"/>
      <c r="E94" s="185"/>
      <c r="F94" s="185"/>
      <c r="G94" s="185"/>
      <c r="H94" s="186"/>
      <c r="I94" s="186"/>
      <c r="J94" s="186"/>
      <c r="K94" s="186"/>
      <c r="L94" s="186"/>
      <c r="M94" s="186"/>
      <c r="N94" s="433"/>
      <c r="O94" s="433"/>
      <c r="P94" s="434"/>
      <c r="Q94" s="434"/>
      <c r="R94" s="434"/>
      <c r="S94" s="434"/>
    </row>
    <row r="95" spans="1:19" s="200" customFormat="1" x14ac:dyDescent="0.3">
      <c r="A95" s="197"/>
      <c r="B95" s="198"/>
      <c r="C95" s="198"/>
      <c r="D95" s="198"/>
      <c r="E95" s="185"/>
      <c r="F95" s="185"/>
      <c r="G95" s="185"/>
      <c r="H95" s="186"/>
      <c r="I95" s="186"/>
      <c r="J95" s="186"/>
      <c r="K95" s="186"/>
      <c r="L95" s="186"/>
      <c r="M95" s="186"/>
      <c r="N95" s="433"/>
      <c r="O95" s="433"/>
      <c r="P95" s="434"/>
      <c r="Q95" s="434"/>
      <c r="R95" s="434"/>
      <c r="S95" s="434"/>
    </row>
    <row r="96" spans="1:19" s="200" customFormat="1" x14ac:dyDescent="0.3">
      <c r="A96" s="197"/>
      <c r="B96" s="198"/>
      <c r="C96" s="198"/>
      <c r="D96" s="198"/>
      <c r="E96" s="185"/>
      <c r="F96" s="185"/>
      <c r="G96" s="185"/>
      <c r="H96" s="186"/>
      <c r="I96" s="186"/>
      <c r="J96" s="186"/>
      <c r="K96" s="186"/>
      <c r="L96" s="186"/>
      <c r="M96" s="186"/>
      <c r="N96" s="433"/>
      <c r="O96" s="433"/>
      <c r="P96" s="434"/>
      <c r="Q96" s="434"/>
      <c r="R96" s="434"/>
      <c r="S96" s="434"/>
    </row>
    <row r="97" spans="1:19" s="200" customFormat="1" x14ac:dyDescent="0.3">
      <c r="A97" s="197"/>
      <c r="B97" s="198"/>
      <c r="C97" s="198"/>
      <c r="D97" s="198"/>
      <c r="E97" s="185"/>
      <c r="F97" s="185"/>
      <c r="G97" s="185"/>
      <c r="H97" s="186"/>
      <c r="I97" s="186"/>
      <c r="J97" s="186"/>
      <c r="K97" s="186"/>
      <c r="L97" s="186"/>
      <c r="M97" s="186"/>
      <c r="N97" s="433"/>
      <c r="O97" s="433"/>
      <c r="P97" s="434"/>
      <c r="Q97" s="434"/>
      <c r="R97" s="434"/>
      <c r="S97" s="434"/>
    </row>
    <row r="98" spans="1:19" s="200" customFormat="1" x14ac:dyDescent="0.3">
      <c r="A98" s="197"/>
      <c r="B98" s="198"/>
      <c r="C98" s="198"/>
      <c r="D98" s="198"/>
      <c r="E98" s="185"/>
      <c r="F98" s="185"/>
      <c r="G98" s="185"/>
      <c r="H98" s="186"/>
      <c r="I98" s="186"/>
      <c r="J98" s="186"/>
      <c r="K98" s="186"/>
      <c r="L98" s="186"/>
      <c r="M98" s="186"/>
      <c r="N98" s="433"/>
      <c r="O98" s="433"/>
      <c r="P98" s="434"/>
      <c r="Q98" s="434"/>
      <c r="R98" s="434"/>
      <c r="S98" s="434"/>
    </row>
    <row r="99" spans="1:19" s="200" customFormat="1" x14ac:dyDescent="0.3">
      <c r="A99" s="197"/>
      <c r="B99" s="198"/>
      <c r="C99" s="198"/>
      <c r="D99" s="198"/>
      <c r="E99" s="185"/>
      <c r="F99" s="185"/>
      <c r="G99" s="185"/>
      <c r="H99" s="186"/>
      <c r="I99" s="186"/>
      <c r="J99" s="186"/>
      <c r="K99" s="186"/>
      <c r="L99" s="186"/>
      <c r="M99" s="186"/>
      <c r="N99" s="433"/>
      <c r="O99" s="433"/>
      <c r="P99" s="434"/>
      <c r="Q99" s="434"/>
      <c r="R99" s="434"/>
      <c r="S99" s="434"/>
    </row>
    <row r="100" spans="1:19" s="200" customFormat="1" x14ac:dyDescent="0.3">
      <c r="A100" s="197"/>
      <c r="B100" s="198"/>
      <c r="C100" s="198"/>
      <c r="D100" s="198"/>
      <c r="E100" s="185"/>
      <c r="F100" s="185"/>
      <c r="G100" s="185"/>
      <c r="H100" s="186"/>
      <c r="I100" s="186"/>
      <c r="J100" s="186"/>
      <c r="K100" s="186"/>
      <c r="L100" s="186"/>
      <c r="M100" s="186"/>
      <c r="N100" s="433"/>
      <c r="O100" s="433"/>
      <c r="P100" s="434"/>
      <c r="Q100" s="434"/>
      <c r="R100" s="434"/>
      <c r="S100" s="434"/>
    </row>
    <row r="101" spans="1:19" s="200" customFormat="1" x14ac:dyDescent="0.3">
      <c r="A101" s="197"/>
      <c r="B101" s="198"/>
      <c r="C101" s="198"/>
      <c r="D101" s="198"/>
      <c r="E101" s="185"/>
      <c r="F101" s="185"/>
      <c r="G101" s="185"/>
      <c r="H101" s="186"/>
      <c r="I101" s="186"/>
      <c r="J101" s="186"/>
      <c r="K101" s="186"/>
      <c r="L101" s="186"/>
      <c r="M101" s="186"/>
      <c r="N101" s="433"/>
      <c r="O101" s="433"/>
      <c r="P101" s="434"/>
      <c r="Q101" s="434"/>
      <c r="R101" s="434"/>
      <c r="S101" s="434"/>
    </row>
    <row r="102" spans="1:19" s="200" customFormat="1" x14ac:dyDescent="0.3">
      <c r="A102" s="197"/>
      <c r="B102" s="198"/>
      <c r="C102" s="198"/>
      <c r="D102" s="198"/>
      <c r="E102" s="185"/>
      <c r="F102" s="185"/>
      <c r="G102" s="185"/>
      <c r="H102" s="186"/>
      <c r="I102" s="186"/>
      <c r="J102" s="186"/>
      <c r="K102" s="186"/>
      <c r="L102" s="186"/>
      <c r="M102" s="186"/>
      <c r="N102" s="433"/>
      <c r="O102" s="433"/>
      <c r="P102" s="434"/>
      <c r="Q102" s="434"/>
      <c r="R102" s="434"/>
      <c r="S102" s="434"/>
    </row>
    <row r="103" spans="1:19" s="200" customFormat="1" x14ac:dyDescent="0.3">
      <c r="A103" s="197"/>
      <c r="B103" s="198"/>
      <c r="C103" s="198"/>
      <c r="D103" s="198"/>
      <c r="E103" s="185"/>
      <c r="F103" s="185"/>
      <c r="G103" s="185"/>
      <c r="H103" s="186"/>
      <c r="I103" s="186"/>
      <c r="J103" s="186"/>
      <c r="K103" s="186"/>
      <c r="L103" s="186"/>
      <c r="M103" s="186"/>
      <c r="N103" s="433"/>
      <c r="O103" s="433"/>
      <c r="P103" s="434"/>
      <c r="Q103" s="434"/>
      <c r="R103" s="434"/>
      <c r="S103" s="434"/>
    </row>
    <row r="104" spans="1:19" s="200" customFormat="1" x14ac:dyDescent="0.3">
      <c r="A104" s="197"/>
      <c r="B104" s="198"/>
      <c r="C104" s="198"/>
      <c r="D104" s="198"/>
      <c r="E104" s="185"/>
      <c r="F104" s="185"/>
      <c r="G104" s="185"/>
      <c r="H104" s="186"/>
      <c r="I104" s="186"/>
      <c r="J104" s="186"/>
      <c r="K104" s="186"/>
      <c r="L104" s="186"/>
      <c r="M104" s="186"/>
      <c r="N104" s="433"/>
      <c r="O104" s="433"/>
      <c r="P104" s="434"/>
      <c r="Q104" s="434"/>
      <c r="R104" s="434"/>
      <c r="S104" s="434"/>
    </row>
    <row r="105" spans="1:19" s="200" customFormat="1" x14ac:dyDescent="0.3">
      <c r="A105" s="197"/>
      <c r="B105" s="198"/>
      <c r="C105" s="198"/>
      <c r="D105" s="198"/>
      <c r="E105" s="185"/>
      <c r="F105" s="185"/>
      <c r="G105" s="185"/>
      <c r="H105" s="186"/>
      <c r="I105" s="186"/>
      <c r="J105" s="186"/>
      <c r="K105" s="186"/>
      <c r="L105" s="186"/>
      <c r="M105" s="186"/>
      <c r="N105" s="433"/>
      <c r="O105" s="433"/>
      <c r="P105" s="434"/>
      <c r="Q105" s="434"/>
      <c r="R105" s="434"/>
      <c r="S105" s="434"/>
    </row>
    <row r="106" spans="1:19" s="200" customFormat="1" x14ac:dyDescent="0.3">
      <c r="A106" s="197"/>
      <c r="B106" s="198"/>
      <c r="C106" s="198"/>
      <c r="D106" s="198"/>
      <c r="E106" s="185"/>
      <c r="F106" s="185"/>
      <c r="G106" s="185"/>
      <c r="H106" s="186"/>
      <c r="I106" s="186"/>
      <c r="J106" s="186"/>
      <c r="K106" s="186"/>
      <c r="L106" s="186"/>
      <c r="M106" s="186"/>
      <c r="N106" s="433"/>
      <c r="O106" s="433"/>
      <c r="P106" s="434"/>
      <c r="Q106" s="434"/>
      <c r="R106" s="434"/>
      <c r="S106" s="434"/>
    </row>
    <row r="107" spans="1:19" s="200" customFormat="1" x14ac:dyDescent="0.3">
      <c r="A107" s="197"/>
      <c r="B107" s="198"/>
      <c r="C107" s="198"/>
      <c r="D107" s="198"/>
      <c r="E107" s="185"/>
      <c r="F107" s="185"/>
      <c r="G107" s="185"/>
      <c r="H107" s="186"/>
      <c r="I107" s="186"/>
      <c r="J107" s="186"/>
      <c r="K107" s="186"/>
      <c r="L107" s="186"/>
      <c r="M107" s="186"/>
      <c r="N107" s="433"/>
      <c r="O107" s="433"/>
      <c r="P107" s="434"/>
      <c r="Q107" s="434"/>
      <c r="R107" s="434"/>
      <c r="S107" s="434"/>
    </row>
    <row r="108" spans="1:19" s="200" customFormat="1" x14ac:dyDescent="0.3">
      <c r="A108" s="197"/>
      <c r="B108" s="198"/>
      <c r="C108" s="198"/>
      <c r="D108" s="198"/>
      <c r="E108" s="185"/>
      <c r="F108" s="185"/>
      <c r="G108" s="185"/>
      <c r="H108" s="186"/>
      <c r="I108" s="186"/>
      <c r="J108" s="186"/>
      <c r="K108" s="186"/>
      <c r="L108" s="186"/>
      <c r="M108" s="186"/>
      <c r="N108" s="433"/>
      <c r="O108" s="433"/>
      <c r="P108" s="434"/>
      <c r="Q108" s="434"/>
      <c r="R108" s="434"/>
      <c r="S108" s="434"/>
    </row>
    <row r="109" spans="1:19" s="200" customFormat="1" x14ac:dyDescent="0.3">
      <c r="A109" s="197"/>
      <c r="B109" s="198"/>
      <c r="C109" s="198"/>
      <c r="D109" s="198"/>
      <c r="E109" s="185"/>
      <c r="F109" s="185"/>
      <c r="G109" s="185"/>
      <c r="H109" s="186"/>
      <c r="I109" s="186"/>
      <c r="J109" s="186"/>
      <c r="K109" s="186"/>
      <c r="L109" s="186"/>
      <c r="M109" s="186"/>
      <c r="N109" s="433"/>
      <c r="O109" s="433"/>
      <c r="P109" s="434"/>
      <c r="Q109" s="434"/>
      <c r="R109" s="434"/>
      <c r="S109" s="434"/>
    </row>
    <row r="110" spans="1:19" s="200" customFormat="1" x14ac:dyDescent="0.3">
      <c r="A110" s="197"/>
      <c r="B110" s="198"/>
      <c r="C110" s="198"/>
      <c r="D110" s="198"/>
      <c r="E110" s="185"/>
      <c r="F110" s="185"/>
      <c r="G110" s="185"/>
      <c r="H110" s="186"/>
      <c r="I110" s="186"/>
      <c r="J110" s="186"/>
      <c r="K110" s="186"/>
      <c r="L110" s="186"/>
      <c r="M110" s="186"/>
      <c r="N110" s="433"/>
      <c r="O110" s="433"/>
      <c r="P110" s="434"/>
      <c r="Q110" s="434"/>
      <c r="R110" s="434"/>
      <c r="S110" s="434"/>
    </row>
    <row r="111" spans="1:19" s="200" customFormat="1" x14ac:dyDescent="0.3">
      <c r="A111" s="197"/>
      <c r="B111" s="198"/>
      <c r="C111" s="198"/>
      <c r="D111" s="198"/>
      <c r="E111" s="185"/>
      <c r="F111" s="185"/>
      <c r="G111" s="185"/>
      <c r="H111" s="186"/>
      <c r="I111" s="186"/>
      <c r="J111" s="186"/>
      <c r="K111" s="186"/>
      <c r="L111" s="186"/>
      <c r="M111" s="186"/>
      <c r="N111" s="433"/>
      <c r="O111" s="433"/>
      <c r="P111" s="434"/>
      <c r="Q111" s="434"/>
      <c r="R111" s="434"/>
      <c r="S111" s="434"/>
    </row>
    <row r="112" spans="1:19" s="200" customFormat="1" x14ac:dyDescent="0.3">
      <c r="A112" s="197"/>
      <c r="B112" s="198"/>
      <c r="C112" s="198"/>
      <c r="D112" s="198"/>
      <c r="E112" s="185"/>
      <c r="F112" s="185"/>
      <c r="G112" s="185"/>
      <c r="H112" s="186"/>
      <c r="I112" s="186"/>
      <c r="J112" s="186"/>
      <c r="K112" s="186"/>
      <c r="L112" s="186"/>
      <c r="M112" s="186"/>
      <c r="N112" s="433"/>
      <c r="O112" s="433"/>
      <c r="P112" s="434"/>
      <c r="Q112" s="434"/>
      <c r="R112" s="434"/>
      <c r="S112" s="434"/>
    </row>
    <row r="113" spans="1:19" s="200" customFormat="1" x14ac:dyDescent="0.3">
      <c r="A113" s="197"/>
      <c r="B113" s="198"/>
      <c r="C113" s="198"/>
      <c r="D113" s="198"/>
      <c r="E113" s="185"/>
      <c r="F113" s="185"/>
      <c r="G113" s="185"/>
      <c r="H113" s="186"/>
      <c r="I113" s="186"/>
      <c r="J113" s="186"/>
      <c r="K113" s="186"/>
      <c r="L113" s="186"/>
      <c r="M113" s="186"/>
      <c r="N113" s="433"/>
      <c r="O113" s="433"/>
      <c r="P113" s="434"/>
      <c r="Q113" s="434"/>
      <c r="R113" s="434"/>
      <c r="S113" s="434"/>
    </row>
    <row r="114" spans="1:19" s="200" customFormat="1" x14ac:dyDescent="0.3">
      <c r="A114" s="197"/>
      <c r="B114" s="198"/>
      <c r="C114" s="198"/>
      <c r="D114" s="198"/>
      <c r="E114" s="185"/>
      <c r="F114" s="185"/>
      <c r="G114" s="185"/>
      <c r="H114" s="186"/>
      <c r="I114" s="186"/>
      <c r="J114" s="186"/>
      <c r="K114" s="186"/>
      <c r="L114" s="186"/>
      <c r="M114" s="186"/>
      <c r="N114" s="433"/>
      <c r="O114" s="433"/>
      <c r="P114" s="434"/>
      <c r="Q114" s="434"/>
      <c r="R114" s="434"/>
      <c r="S114" s="434"/>
    </row>
    <row r="115" spans="1:19" s="200" customFormat="1" x14ac:dyDescent="0.3">
      <c r="A115" s="197"/>
      <c r="B115" s="198"/>
      <c r="C115" s="198"/>
      <c r="D115" s="198"/>
      <c r="E115" s="185"/>
      <c r="F115" s="185"/>
      <c r="G115" s="185"/>
      <c r="H115" s="186"/>
      <c r="I115" s="186"/>
      <c r="J115" s="186"/>
      <c r="K115" s="186"/>
      <c r="L115" s="186"/>
      <c r="M115" s="186"/>
      <c r="N115" s="433"/>
      <c r="O115" s="433"/>
      <c r="P115" s="434"/>
      <c r="Q115" s="434"/>
      <c r="R115" s="434"/>
      <c r="S115" s="434"/>
    </row>
    <row r="116" spans="1:19" s="200" customFormat="1" x14ac:dyDescent="0.3">
      <c r="A116" s="197"/>
      <c r="B116" s="198"/>
      <c r="C116" s="198"/>
      <c r="D116" s="198"/>
      <c r="E116" s="185"/>
      <c r="F116" s="185"/>
      <c r="G116" s="185"/>
      <c r="H116" s="186"/>
      <c r="I116" s="186"/>
      <c r="J116" s="186"/>
      <c r="K116" s="186"/>
      <c r="L116" s="186"/>
      <c r="M116" s="186"/>
      <c r="N116" s="433"/>
      <c r="O116" s="433"/>
      <c r="P116" s="434"/>
      <c r="Q116" s="434"/>
      <c r="R116" s="434"/>
      <c r="S116" s="434"/>
    </row>
    <row r="117" spans="1:19" s="200" customFormat="1" x14ac:dyDescent="0.3">
      <c r="A117" s="197"/>
      <c r="B117" s="198"/>
      <c r="C117" s="198"/>
      <c r="D117" s="198"/>
      <c r="E117" s="185"/>
      <c r="F117" s="185"/>
      <c r="G117" s="185"/>
      <c r="H117" s="186"/>
      <c r="I117" s="186"/>
      <c r="J117" s="186"/>
      <c r="K117" s="186"/>
      <c r="L117" s="186"/>
      <c r="M117" s="186"/>
      <c r="N117" s="433"/>
      <c r="O117" s="433"/>
      <c r="P117" s="434"/>
      <c r="Q117" s="434"/>
      <c r="R117" s="434"/>
      <c r="S117" s="434"/>
    </row>
    <row r="118" spans="1:19" s="200" customFormat="1" x14ac:dyDescent="0.3">
      <c r="A118" s="197"/>
      <c r="B118" s="198"/>
      <c r="C118" s="198"/>
      <c r="D118" s="198"/>
      <c r="E118" s="185"/>
      <c r="F118" s="185"/>
      <c r="G118" s="185"/>
      <c r="H118" s="186"/>
      <c r="I118" s="186"/>
      <c r="J118" s="186"/>
      <c r="K118" s="186"/>
      <c r="L118" s="186"/>
      <c r="M118" s="186"/>
      <c r="N118" s="433"/>
      <c r="O118" s="433"/>
      <c r="P118" s="434"/>
      <c r="Q118" s="434"/>
      <c r="R118" s="434"/>
      <c r="S118" s="434"/>
    </row>
    <row r="119" spans="1:19" s="200" customFormat="1" x14ac:dyDescent="0.3">
      <c r="A119" s="197"/>
      <c r="B119" s="198"/>
      <c r="C119" s="198"/>
      <c r="D119" s="198"/>
      <c r="E119" s="185"/>
      <c r="F119" s="185"/>
      <c r="G119" s="185"/>
      <c r="H119" s="186"/>
      <c r="I119" s="186"/>
      <c r="J119" s="186"/>
      <c r="K119" s="186"/>
      <c r="L119" s="186"/>
      <c r="M119" s="186"/>
      <c r="N119" s="433"/>
      <c r="O119" s="433"/>
      <c r="P119" s="434"/>
      <c r="Q119" s="434"/>
      <c r="R119" s="434"/>
      <c r="S119" s="434"/>
    </row>
    <row r="120" spans="1:19" s="200" customFormat="1" x14ac:dyDescent="0.3">
      <c r="A120" s="197"/>
      <c r="B120" s="198"/>
      <c r="C120" s="198"/>
      <c r="D120" s="198"/>
      <c r="E120" s="185"/>
      <c r="F120" s="185"/>
      <c r="G120" s="185"/>
      <c r="H120" s="186"/>
      <c r="I120" s="186"/>
      <c r="J120" s="186"/>
      <c r="K120" s="186"/>
      <c r="L120" s="186"/>
      <c r="M120" s="186"/>
      <c r="N120" s="433"/>
      <c r="O120" s="433"/>
      <c r="P120" s="434"/>
      <c r="Q120" s="434"/>
      <c r="R120" s="434"/>
      <c r="S120" s="434"/>
    </row>
    <row r="121" spans="1:19" s="200" customFormat="1" x14ac:dyDescent="0.3">
      <c r="A121" s="197"/>
      <c r="B121" s="198"/>
      <c r="C121" s="198"/>
      <c r="D121" s="198"/>
      <c r="E121" s="185"/>
      <c r="F121" s="185"/>
      <c r="G121" s="185"/>
      <c r="H121" s="186"/>
      <c r="I121" s="186"/>
      <c r="J121" s="186"/>
      <c r="K121" s="186"/>
      <c r="L121" s="186"/>
      <c r="M121" s="186"/>
      <c r="N121" s="433"/>
      <c r="O121" s="433"/>
      <c r="P121" s="434"/>
      <c r="Q121" s="434"/>
      <c r="R121" s="434"/>
      <c r="S121" s="434"/>
    </row>
    <row r="122" spans="1:19" s="200" customFormat="1" x14ac:dyDescent="0.3">
      <c r="A122" s="197"/>
      <c r="B122" s="198"/>
      <c r="C122" s="198"/>
      <c r="D122" s="198"/>
      <c r="E122" s="185"/>
      <c r="F122" s="185"/>
      <c r="G122" s="185"/>
      <c r="H122" s="186"/>
      <c r="I122" s="186"/>
      <c r="J122" s="186"/>
      <c r="K122" s="186"/>
      <c r="L122" s="186"/>
      <c r="M122" s="186"/>
      <c r="N122" s="433"/>
      <c r="O122" s="433"/>
      <c r="P122" s="434"/>
      <c r="Q122" s="434"/>
      <c r="R122" s="434"/>
      <c r="S122" s="434"/>
    </row>
    <row r="123" spans="1:19" s="200" customFormat="1" x14ac:dyDescent="0.3">
      <c r="A123" s="197"/>
      <c r="B123" s="198"/>
      <c r="C123" s="198"/>
      <c r="D123" s="198"/>
      <c r="E123" s="185"/>
      <c r="F123" s="185"/>
      <c r="G123" s="185"/>
      <c r="H123" s="186"/>
      <c r="I123" s="186"/>
      <c r="J123" s="186"/>
      <c r="K123" s="186"/>
      <c r="L123" s="186"/>
      <c r="M123" s="186"/>
      <c r="N123" s="433"/>
      <c r="O123" s="433"/>
      <c r="P123" s="434"/>
      <c r="Q123" s="434"/>
      <c r="R123" s="434"/>
      <c r="S123" s="434"/>
    </row>
    <row r="124" spans="1:19" s="200" customFormat="1" x14ac:dyDescent="0.3">
      <c r="A124" s="197"/>
      <c r="B124" s="198"/>
      <c r="C124" s="198"/>
      <c r="D124" s="198"/>
      <c r="E124" s="185"/>
      <c r="F124" s="185"/>
      <c r="G124" s="185"/>
      <c r="H124" s="186"/>
      <c r="I124" s="186"/>
      <c r="J124" s="186"/>
      <c r="K124" s="186"/>
      <c r="L124" s="186"/>
      <c r="M124" s="186"/>
      <c r="N124" s="433"/>
      <c r="O124" s="433"/>
      <c r="P124" s="434"/>
      <c r="Q124" s="434"/>
      <c r="R124" s="434"/>
      <c r="S124" s="434"/>
    </row>
    <row r="125" spans="1:19" s="200" customFormat="1" x14ac:dyDescent="0.3">
      <c r="A125" s="197"/>
      <c r="B125" s="198"/>
      <c r="C125" s="198"/>
      <c r="D125" s="198"/>
      <c r="E125" s="185"/>
      <c r="F125" s="185"/>
      <c r="G125" s="185"/>
      <c r="H125" s="186"/>
      <c r="I125" s="186"/>
      <c r="J125" s="186"/>
      <c r="K125" s="186"/>
      <c r="L125" s="186"/>
      <c r="M125" s="186"/>
      <c r="N125" s="433"/>
      <c r="O125" s="433"/>
      <c r="P125" s="434"/>
      <c r="Q125" s="434"/>
      <c r="R125" s="434"/>
      <c r="S125" s="434"/>
    </row>
    <row r="126" spans="1:19" s="200" customFormat="1" x14ac:dyDescent="0.3">
      <c r="A126" s="197"/>
      <c r="B126" s="198"/>
      <c r="C126" s="198"/>
      <c r="D126" s="198"/>
      <c r="E126" s="185"/>
      <c r="F126" s="185"/>
      <c r="G126" s="185"/>
      <c r="H126" s="186"/>
      <c r="I126" s="186"/>
      <c r="J126" s="186"/>
      <c r="K126" s="186"/>
      <c r="L126" s="186"/>
      <c r="M126" s="186"/>
      <c r="N126" s="433"/>
      <c r="O126" s="433"/>
      <c r="P126" s="434"/>
      <c r="Q126" s="434"/>
      <c r="R126" s="434"/>
      <c r="S126" s="434"/>
    </row>
    <row r="127" spans="1:19" s="200" customFormat="1" x14ac:dyDescent="0.3">
      <c r="A127" s="197"/>
      <c r="B127" s="198"/>
      <c r="C127" s="198"/>
      <c r="D127" s="198"/>
      <c r="E127" s="185"/>
      <c r="F127" s="185"/>
      <c r="G127" s="185"/>
      <c r="H127" s="186"/>
      <c r="I127" s="186"/>
      <c r="J127" s="186"/>
      <c r="K127" s="186"/>
      <c r="L127" s="186"/>
      <c r="M127" s="186"/>
      <c r="N127" s="433"/>
      <c r="O127" s="433"/>
      <c r="P127" s="434"/>
      <c r="Q127" s="434"/>
      <c r="R127" s="434"/>
      <c r="S127" s="434"/>
    </row>
    <row r="128" spans="1:19" s="200" customFormat="1" x14ac:dyDescent="0.3">
      <c r="A128" s="197"/>
      <c r="B128" s="198"/>
      <c r="C128" s="198"/>
      <c r="D128" s="198"/>
      <c r="E128" s="185"/>
      <c r="F128" s="185"/>
      <c r="G128" s="185"/>
      <c r="H128" s="186"/>
      <c r="I128" s="186"/>
      <c r="J128" s="186"/>
      <c r="K128" s="186"/>
      <c r="L128" s="186"/>
      <c r="M128" s="186"/>
      <c r="N128" s="433"/>
      <c r="O128" s="433"/>
      <c r="P128" s="434"/>
      <c r="Q128" s="434"/>
      <c r="R128" s="434"/>
      <c r="S128" s="434"/>
    </row>
    <row r="129" spans="1:19" s="200" customFormat="1" x14ac:dyDescent="0.3">
      <c r="A129" s="197"/>
      <c r="B129" s="198"/>
      <c r="C129" s="198"/>
      <c r="D129" s="198"/>
      <c r="E129" s="185"/>
      <c r="F129" s="185"/>
      <c r="G129" s="185"/>
      <c r="H129" s="186"/>
      <c r="I129" s="186"/>
      <c r="J129" s="186"/>
      <c r="K129" s="186"/>
      <c r="L129" s="186"/>
      <c r="M129" s="186"/>
      <c r="N129" s="433"/>
      <c r="O129" s="433"/>
      <c r="P129" s="434"/>
      <c r="Q129" s="434"/>
      <c r="R129" s="434"/>
      <c r="S129" s="434"/>
    </row>
    <row r="130" spans="1:19" s="200" customFormat="1" x14ac:dyDescent="0.3">
      <c r="A130" s="197"/>
      <c r="B130" s="198"/>
      <c r="C130" s="198"/>
      <c r="D130" s="198"/>
      <c r="E130" s="185"/>
      <c r="F130" s="185"/>
      <c r="G130" s="185"/>
      <c r="H130" s="186"/>
      <c r="I130" s="186"/>
      <c r="J130" s="186"/>
      <c r="K130" s="186"/>
      <c r="L130" s="186"/>
      <c r="M130" s="186"/>
      <c r="N130" s="433"/>
      <c r="O130" s="433"/>
      <c r="P130" s="434"/>
      <c r="Q130" s="434"/>
      <c r="R130" s="434"/>
      <c r="S130" s="434"/>
    </row>
    <row r="131" spans="1:19" s="200" customFormat="1" x14ac:dyDescent="0.3">
      <c r="A131" s="197"/>
      <c r="B131" s="198"/>
      <c r="C131" s="198"/>
      <c r="D131" s="198"/>
      <c r="E131" s="185"/>
      <c r="F131" s="185"/>
      <c r="G131" s="185"/>
      <c r="H131" s="186"/>
      <c r="I131" s="186"/>
      <c r="J131" s="186"/>
      <c r="K131" s="186"/>
      <c r="L131" s="186"/>
      <c r="M131" s="186"/>
      <c r="N131" s="433"/>
      <c r="O131" s="433"/>
      <c r="P131" s="434"/>
      <c r="Q131" s="434"/>
      <c r="R131" s="434"/>
      <c r="S131" s="434"/>
    </row>
    <row r="132" spans="1:19" s="200" customFormat="1" x14ac:dyDescent="0.3">
      <c r="A132" s="197"/>
      <c r="B132" s="198"/>
      <c r="C132" s="198"/>
      <c r="D132" s="198"/>
      <c r="E132" s="185"/>
      <c r="F132" s="185"/>
      <c r="G132" s="185"/>
      <c r="H132" s="186"/>
      <c r="I132" s="186"/>
      <c r="J132" s="186"/>
      <c r="K132" s="186"/>
      <c r="L132" s="186"/>
      <c r="M132" s="186"/>
      <c r="N132" s="433"/>
      <c r="O132" s="433"/>
      <c r="P132" s="434"/>
      <c r="Q132" s="434"/>
      <c r="R132" s="434"/>
      <c r="S132" s="434"/>
    </row>
    <row r="133" spans="1:19" s="200" customFormat="1" x14ac:dyDescent="0.3">
      <c r="A133" s="197"/>
      <c r="B133" s="198"/>
      <c r="C133" s="198"/>
      <c r="D133" s="198"/>
      <c r="E133" s="185"/>
      <c r="F133" s="185"/>
      <c r="G133" s="185"/>
      <c r="H133" s="186"/>
      <c r="I133" s="186"/>
      <c r="J133" s="186"/>
      <c r="K133" s="186"/>
      <c r="L133" s="186"/>
      <c r="M133" s="186"/>
      <c r="N133" s="433"/>
      <c r="O133" s="433"/>
      <c r="P133" s="434"/>
      <c r="Q133" s="434"/>
      <c r="R133" s="434"/>
      <c r="S133" s="434"/>
    </row>
    <row r="134" spans="1:19" s="200" customFormat="1" x14ac:dyDescent="0.3">
      <c r="A134" s="197"/>
      <c r="B134" s="198"/>
      <c r="C134" s="198"/>
      <c r="D134" s="198"/>
      <c r="E134" s="185"/>
      <c r="F134" s="185"/>
      <c r="G134" s="185"/>
      <c r="H134" s="186"/>
      <c r="I134" s="186"/>
      <c r="J134" s="186"/>
      <c r="K134" s="186"/>
      <c r="L134" s="186"/>
      <c r="M134" s="186"/>
      <c r="N134" s="433"/>
      <c r="O134" s="433"/>
      <c r="P134" s="434"/>
      <c r="Q134" s="434"/>
      <c r="R134" s="434"/>
      <c r="S134" s="434"/>
    </row>
    <row r="135" spans="1:19" s="200" customFormat="1" x14ac:dyDescent="0.3">
      <c r="A135" s="197"/>
      <c r="B135" s="198"/>
      <c r="C135" s="198"/>
      <c r="D135" s="198"/>
      <c r="E135" s="185"/>
      <c r="F135" s="185"/>
      <c r="G135" s="185"/>
      <c r="H135" s="186"/>
      <c r="I135" s="186"/>
      <c r="J135" s="186"/>
      <c r="K135" s="186"/>
      <c r="L135" s="186"/>
      <c r="M135" s="186"/>
      <c r="N135" s="433"/>
      <c r="O135" s="433"/>
      <c r="P135" s="434"/>
      <c r="Q135" s="434"/>
      <c r="R135" s="434"/>
      <c r="S135" s="434"/>
    </row>
    <row r="136" spans="1:19" s="200" customFormat="1" x14ac:dyDescent="0.3">
      <c r="A136" s="197"/>
      <c r="B136" s="198"/>
      <c r="C136" s="198"/>
      <c r="D136" s="198"/>
      <c r="E136" s="185"/>
      <c r="F136" s="185"/>
      <c r="G136" s="185"/>
      <c r="H136" s="186"/>
      <c r="I136" s="186"/>
      <c r="J136" s="186"/>
      <c r="K136" s="186"/>
      <c r="L136" s="186"/>
      <c r="M136" s="186"/>
      <c r="N136" s="433"/>
      <c r="O136" s="433"/>
      <c r="P136" s="434"/>
      <c r="Q136" s="434"/>
      <c r="R136" s="434"/>
      <c r="S136" s="434"/>
    </row>
    <row r="137" spans="1:19" s="200" customFormat="1" x14ac:dyDescent="0.3">
      <c r="A137" s="197"/>
      <c r="B137" s="198"/>
      <c r="C137" s="198"/>
      <c r="D137" s="198"/>
      <c r="E137" s="185"/>
      <c r="F137" s="185"/>
      <c r="G137" s="185"/>
      <c r="H137" s="186"/>
      <c r="I137" s="186"/>
      <c r="J137" s="186"/>
      <c r="K137" s="186"/>
      <c r="L137" s="186"/>
      <c r="M137" s="186"/>
      <c r="N137" s="433"/>
      <c r="O137" s="433"/>
      <c r="P137" s="434"/>
      <c r="Q137" s="434"/>
      <c r="R137" s="434"/>
      <c r="S137" s="434"/>
    </row>
    <row r="138" spans="1:19" s="200" customFormat="1" x14ac:dyDescent="0.3">
      <c r="A138" s="197"/>
      <c r="B138" s="198"/>
      <c r="C138" s="198"/>
      <c r="D138" s="198"/>
      <c r="E138" s="185"/>
      <c r="F138" s="185"/>
      <c r="G138" s="185"/>
      <c r="H138" s="186"/>
      <c r="I138" s="186"/>
      <c r="J138" s="186"/>
      <c r="K138" s="186"/>
      <c r="L138" s="186"/>
      <c r="M138" s="186"/>
      <c r="N138" s="433"/>
      <c r="O138" s="433"/>
      <c r="P138" s="434"/>
      <c r="Q138" s="434"/>
      <c r="R138" s="434"/>
      <c r="S138" s="434"/>
    </row>
    <row r="139" spans="1:19" s="200" customFormat="1" x14ac:dyDescent="0.3">
      <c r="A139" s="197"/>
      <c r="B139" s="198"/>
      <c r="C139" s="198"/>
      <c r="D139" s="198"/>
      <c r="E139" s="185"/>
      <c r="F139" s="185"/>
      <c r="G139" s="185"/>
      <c r="H139" s="186"/>
      <c r="I139" s="186"/>
      <c r="J139" s="186"/>
      <c r="K139" s="186"/>
      <c r="L139" s="186"/>
      <c r="M139" s="186"/>
      <c r="N139" s="433"/>
      <c r="O139" s="433"/>
      <c r="P139" s="434"/>
      <c r="Q139" s="434"/>
      <c r="R139" s="434"/>
      <c r="S139" s="434"/>
    </row>
    <row r="140" spans="1:19" s="200" customFormat="1" x14ac:dyDescent="0.3">
      <c r="A140" s="197"/>
      <c r="B140" s="198"/>
      <c r="C140" s="198"/>
      <c r="D140" s="198"/>
      <c r="E140" s="185"/>
      <c r="F140" s="185"/>
      <c r="G140" s="185"/>
      <c r="H140" s="186"/>
      <c r="I140" s="186"/>
      <c r="J140" s="186"/>
      <c r="K140" s="186"/>
      <c r="L140" s="186"/>
      <c r="M140" s="186"/>
      <c r="N140" s="433"/>
      <c r="O140" s="433"/>
      <c r="P140" s="434"/>
      <c r="Q140" s="434"/>
      <c r="R140" s="434"/>
      <c r="S140" s="434"/>
    </row>
    <row r="141" spans="1:19" s="200" customFormat="1" x14ac:dyDescent="0.3">
      <c r="A141" s="197"/>
      <c r="B141" s="198"/>
      <c r="C141" s="198"/>
      <c r="D141" s="198"/>
      <c r="E141" s="185"/>
      <c r="F141" s="185"/>
      <c r="G141" s="185"/>
      <c r="H141" s="186"/>
      <c r="I141" s="186"/>
      <c r="J141" s="186"/>
      <c r="K141" s="186"/>
      <c r="L141" s="186"/>
      <c r="M141" s="186"/>
      <c r="N141" s="433"/>
      <c r="O141" s="433"/>
      <c r="P141" s="434"/>
      <c r="Q141" s="434"/>
      <c r="R141" s="434"/>
      <c r="S141" s="434"/>
    </row>
    <row r="142" spans="1:19" s="200" customFormat="1" x14ac:dyDescent="0.3">
      <c r="A142" s="197"/>
      <c r="B142" s="198"/>
      <c r="C142" s="198"/>
      <c r="D142" s="198"/>
      <c r="E142" s="185"/>
      <c r="F142" s="185"/>
      <c r="G142" s="185"/>
      <c r="H142" s="186"/>
      <c r="I142" s="186"/>
      <c r="J142" s="186"/>
      <c r="K142" s="186"/>
      <c r="L142" s="186"/>
      <c r="M142" s="186"/>
      <c r="N142" s="433"/>
      <c r="O142" s="433"/>
      <c r="P142" s="434"/>
      <c r="Q142" s="434"/>
      <c r="R142" s="434"/>
      <c r="S142" s="434"/>
    </row>
    <row r="143" spans="1:19" s="200" customFormat="1" x14ac:dyDescent="0.3">
      <c r="A143" s="197"/>
      <c r="B143" s="198"/>
      <c r="C143" s="198"/>
      <c r="D143" s="198"/>
      <c r="E143" s="185"/>
      <c r="F143" s="185"/>
      <c r="G143" s="185"/>
      <c r="H143" s="186"/>
      <c r="I143" s="186"/>
      <c r="J143" s="186"/>
      <c r="K143" s="186"/>
      <c r="L143" s="186"/>
      <c r="M143" s="186"/>
      <c r="N143" s="433"/>
      <c r="O143" s="433"/>
      <c r="P143" s="434"/>
      <c r="Q143" s="434"/>
      <c r="R143" s="434"/>
      <c r="S143" s="434"/>
    </row>
    <row r="144" spans="1:19" s="200" customFormat="1" x14ac:dyDescent="0.3">
      <c r="A144" s="197"/>
      <c r="B144" s="198"/>
      <c r="C144" s="198"/>
      <c r="D144" s="198"/>
      <c r="E144" s="185"/>
      <c r="F144" s="185"/>
      <c r="G144" s="185"/>
      <c r="H144" s="186"/>
      <c r="I144" s="186"/>
      <c r="J144" s="186"/>
      <c r="K144" s="186"/>
      <c r="L144" s="186"/>
      <c r="M144" s="186"/>
      <c r="N144" s="433"/>
      <c r="O144" s="433"/>
      <c r="P144" s="434"/>
      <c r="Q144" s="434"/>
      <c r="R144" s="434"/>
      <c r="S144" s="434"/>
    </row>
    <row r="145" spans="1:19" s="200" customFormat="1" x14ac:dyDescent="0.3">
      <c r="A145" s="197"/>
      <c r="B145" s="198"/>
      <c r="C145" s="198"/>
      <c r="D145" s="198"/>
      <c r="E145" s="185"/>
      <c r="F145" s="185"/>
      <c r="G145" s="185"/>
      <c r="H145" s="186"/>
      <c r="I145" s="186"/>
      <c r="J145" s="186"/>
      <c r="K145" s="186"/>
      <c r="L145" s="186"/>
      <c r="M145" s="186"/>
      <c r="N145" s="433"/>
      <c r="O145" s="433"/>
      <c r="P145" s="434"/>
      <c r="Q145" s="434"/>
      <c r="R145" s="434"/>
      <c r="S145" s="434"/>
    </row>
    <row r="146" spans="1:19" s="200" customFormat="1" x14ac:dyDescent="0.3">
      <c r="A146" s="197"/>
      <c r="B146" s="198"/>
      <c r="C146" s="198"/>
      <c r="D146" s="198"/>
      <c r="E146" s="185"/>
      <c r="F146" s="185"/>
      <c r="G146" s="185"/>
      <c r="H146" s="186"/>
      <c r="I146" s="186"/>
      <c r="J146" s="186"/>
      <c r="K146" s="186"/>
      <c r="L146" s="186"/>
      <c r="M146" s="186"/>
      <c r="N146" s="433"/>
      <c r="O146" s="433"/>
      <c r="P146" s="434"/>
      <c r="Q146" s="434"/>
      <c r="R146" s="434"/>
      <c r="S146" s="434"/>
    </row>
    <row r="147" spans="1:19" s="200" customFormat="1" x14ac:dyDescent="0.3">
      <c r="A147" s="197"/>
      <c r="B147" s="198"/>
      <c r="C147" s="198"/>
      <c r="D147" s="198"/>
      <c r="E147" s="185"/>
      <c r="F147" s="185"/>
      <c r="G147" s="185"/>
      <c r="H147" s="186"/>
      <c r="I147" s="186"/>
      <c r="J147" s="186"/>
      <c r="K147" s="186"/>
      <c r="L147" s="186"/>
      <c r="M147" s="186"/>
      <c r="N147" s="433"/>
      <c r="O147" s="433"/>
      <c r="P147" s="434"/>
      <c r="Q147" s="434"/>
      <c r="R147" s="434"/>
      <c r="S147" s="434"/>
    </row>
    <row r="148" spans="1:19" s="200" customFormat="1" x14ac:dyDescent="0.3">
      <c r="A148" s="197"/>
      <c r="B148" s="198"/>
      <c r="C148" s="198"/>
      <c r="D148" s="198"/>
      <c r="E148" s="185"/>
      <c r="F148" s="185"/>
      <c r="G148" s="185"/>
      <c r="H148" s="186"/>
      <c r="I148" s="186"/>
      <c r="J148" s="186"/>
      <c r="K148" s="186"/>
      <c r="L148" s="186"/>
      <c r="M148" s="186"/>
      <c r="N148" s="433"/>
      <c r="O148" s="433"/>
      <c r="P148" s="434"/>
      <c r="Q148" s="434"/>
      <c r="R148" s="434"/>
      <c r="S148" s="434"/>
    </row>
    <row r="149" spans="1:19" s="200" customFormat="1" x14ac:dyDescent="0.3">
      <c r="A149" s="197"/>
      <c r="B149" s="198"/>
      <c r="C149" s="198"/>
      <c r="D149" s="198"/>
      <c r="E149" s="185"/>
      <c r="F149" s="185"/>
      <c r="G149" s="185"/>
      <c r="H149" s="186"/>
      <c r="I149" s="186"/>
      <c r="J149" s="186"/>
      <c r="K149" s="186"/>
      <c r="L149" s="186"/>
      <c r="M149" s="186"/>
      <c r="N149" s="433"/>
      <c r="O149" s="433"/>
      <c r="P149" s="434"/>
      <c r="Q149" s="434"/>
      <c r="R149" s="434"/>
      <c r="S149" s="434"/>
    </row>
    <row r="150" spans="1:19" s="200" customFormat="1" x14ac:dyDescent="0.3">
      <c r="A150" s="197"/>
      <c r="B150" s="198"/>
      <c r="C150" s="198"/>
      <c r="D150" s="198"/>
      <c r="E150" s="185"/>
      <c r="F150" s="185"/>
      <c r="G150" s="185"/>
      <c r="H150" s="186"/>
      <c r="I150" s="186"/>
      <c r="J150" s="186"/>
      <c r="K150" s="186"/>
      <c r="L150" s="186"/>
      <c r="M150" s="186"/>
      <c r="N150" s="433"/>
      <c r="O150" s="433"/>
      <c r="P150" s="434"/>
      <c r="Q150" s="434"/>
      <c r="R150" s="434"/>
      <c r="S150" s="434"/>
    </row>
    <row r="151" spans="1:19" s="200" customFormat="1" x14ac:dyDescent="0.3">
      <c r="A151" s="197"/>
      <c r="B151" s="198"/>
      <c r="C151" s="198"/>
      <c r="D151" s="198"/>
      <c r="E151" s="185"/>
      <c r="F151" s="185"/>
      <c r="G151" s="185"/>
      <c r="H151" s="186"/>
      <c r="I151" s="186"/>
      <c r="J151" s="186"/>
      <c r="K151" s="186"/>
      <c r="L151" s="186"/>
      <c r="M151" s="186"/>
      <c r="N151" s="433"/>
      <c r="O151" s="433"/>
      <c r="P151" s="434"/>
      <c r="Q151" s="434"/>
      <c r="R151" s="434"/>
      <c r="S151" s="434"/>
    </row>
    <row r="152" spans="1:19" s="200" customFormat="1" x14ac:dyDescent="0.3">
      <c r="A152" s="197"/>
      <c r="B152" s="198"/>
      <c r="C152" s="198"/>
      <c r="D152" s="198"/>
      <c r="E152" s="185"/>
      <c r="F152" s="185"/>
      <c r="G152" s="185"/>
      <c r="H152" s="186"/>
      <c r="I152" s="186"/>
      <c r="J152" s="186"/>
      <c r="K152" s="186"/>
      <c r="L152" s="186"/>
      <c r="M152" s="186"/>
      <c r="N152" s="433"/>
      <c r="O152" s="433"/>
      <c r="P152" s="434"/>
      <c r="Q152" s="434"/>
      <c r="R152" s="434"/>
      <c r="S152" s="434"/>
    </row>
    <row r="153" spans="1:19" s="200" customFormat="1" x14ac:dyDescent="0.3">
      <c r="A153" s="197"/>
      <c r="B153" s="198"/>
      <c r="C153" s="198"/>
      <c r="D153" s="198"/>
      <c r="E153" s="185"/>
      <c r="F153" s="185"/>
      <c r="G153" s="185"/>
      <c r="H153" s="186"/>
      <c r="I153" s="186"/>
      <c r="J153" s="186"/>
      <c r="K153" s="186"/>
      <c r="L153" s="186"/>
      <c r="M153" s="186"/>
      <c r="N153" s="433"/>
      <c r="O153" s="433"/>
      <c r="P153" s="434"/>
      <c r="Q153" s="434"/>
      <c r="R153" s="434"/>
      <c r="S153" s="434"/>
    </row>
    <row r="154" spans="1:19" s="200" customFormat="1" x14ac:dyDescent="0.3">
      <c r="A154" s="197"/>
      <c r="B154" s="198"/>
      <c r="C154" s="198"/>
      <c r="D154" s="198"/>
      <c r="E154" s="185"/>
      <c r="F154" s="185"/>
      <c r="G154" s="185"/>
      <c r="H154" s="186"/>
      <c r="I154" s="186"/>
      <c r="J154" s="186"/>
      <c r="K154" s="186"/>
      <c r="L154" s="186"/>
      <c r="M154" s="186"/>
      <c r="N154" s="433"/>
      <c r="O154" s="433"/>
      <c r="P154" s="434"/>
      <c r="Q154" s="434"/>
      <c r="R154" s="434"/>
      <c r="S154" s="434"/>
    </row>
    <row r="155" spans="1:19" s="200" customFormat="1" x14ac:dyDescent="0.3">
      <c r="A155" s="197"/>
      <c r="B155" s="198"/>
      <c r="C155" s="198"/>
      <c r="D155" s="198"/>
      <c r="E155" s="185"/>
      <c r="F155" s="185"/>
      <c r="G155" s="185"/>
      <c r="H155" s="186"/>
      <c r="I155" s="186"/>
      <c r="J155" s="186"/>
      <c r="K155" s="186"/>
      <c r="L155" s="186"/>
      <c r="M155" s="186"/>
      <c r="N155" s="433"/>
      <c r="O155" s="433"/>
      <c r="P155" s="434"/>
      <c r="Q155" s="434"/>
      <c r="R155" s="434"/>
      <c r="S155" s="434"/>
    </row>
    <row r="156" spans="1:19" s="200" customFormat="1" x14ac:dyDescent="0.3">
      <c r="A156" s="197"/>
      <c r="B156" s="198"/>
      <c r="C156" s="198"/>
      <c r="D156" s="198"/>
      <c r="E156" s="185"/>
      <c r="F156" s="185"/>
      <c r="G156" s="185"/>
      <c r="H156" s="186"/>
      <c r="I156" s="186"/>
      <c r="J156" s="186"/>
      <c r="K156" s="186"/>
      <c r="L156" s="186"/>
      <c r="M156" s="186"/>
      <c r="N156" s="433"/>
      <c r="O156" s="433"/>
      <c r="P156" s="434"/>
      <c r="Q156" s="434"/>
      <c r="R156" s="434"/>
      <c r="S156" s="434"/>
    </row>
    <row r="157" spans="1:19" s="200" customFormat="1" x14ac:dyDescent="0.3">
      <c r="A157" s="197"/>
      <c r="B157" s="198"/>
      <c r="C157" s="198"/>
      <c r="D157" s="198"/>
      <c r="E157" s="185"/>
      <c r="F157" s="185"/>
      <c r="G157" s="185"/>
      <c r="H157" s="186"/>
      <c r="I157" s="186"/>
      <c r="J157" s="186"/>
      <c r="K157" s="186"/>
      <c r="L157" s="186"/>
      <c r="M157" s="186"/>
      <c r="N157" s="433"/>
      <c r="O157" s="433"/>
      <c r="P157" s="434"/>
      <c r="Q157" s="434"/>
      <c r="R157" s="434"/>
      <c r="S157" s="434"/>
    </row>
    <row r="158" spans="1:19" s="200" customFormat="1" x14ac:dyDescent="0.3">
      <c r="A158" s="197"/>
      <c r="B158" s="198"/>
      <c r="C158" s="198"/>
      <c r="D158" s="198"/>
      <c r="E158" s="185"/>
      <c r="F158" s="185"/>
      <c r="G158" s="185"/>
      <c r="H158" s="186"/>
      <c r="I158" s="186"/>
      <c r="J158" s="186"/>
      <c r="K158" s="186"/>
      <c r="L158" s="186"/>
      <c r="M158" s="186"/>
      <c r="N158" s="433"/>
      <c r="O158" s="433"/>
      <c r="P158" s="434"/>
      <c r="Q158" s="434"/>
      <c r="R158" s="434"/>
      <c r="S158" s="434"/>
    </row>
    <row r="159" spans="1:19" s="200" customFormat="1" x14ac:dyDescent="0.3">
      <c r="A159" s="197"/>
      <c r="B159" s="198"/>
      <c r="C159" s="198"/>
      <c r="D159" s="198"/>
      <c r="E159" s="185"/>
      <c r="F159" s="185"/>
      <c r="G159" s="185"/>
      <c r="H159" s="186"/>
      <c r="I159" s="186"/>
      <c r="J159" s="186"/>
      <c r="K159" s="186"/>
      <c r="L159" s="186"/>
      <c r="M159" s="186"/>
      <c r="N159" s="433"/>
      <c r="O159" s="433"/>
      <c r="P159" s="434"/>
      <c r="Q159" s="434"/>
      <c r="R159" s="434"/>
      <c r="S159" s="434"/>
    </row>
    <row r="160" spans="1:19" s="200" customFormat="1" x14ac:dyDescent="0.3">
      <c r="A160" s="197"/>
      <c r="B160" s="198"/>
      <c r="C160" s="198"/>
      <c r="D160" s="198"/>
      <c r="E160" s="185"/>
      <c r="F160" s="185"/>
      <c r="G160" s="185"/>
      <c r="H160" s="186"/>
      <c r="I160" s="186"/>
      <c r="J160" s="186"/>
      <c r="K160" s="186"/>
      <c r="L160" s="186"/>
      <c r="M160" s="186"/>
      <c r="N160" s="433"/>
      <c r="O160" s="433"/>
      <c r="P160" s="434"/>
      <c r="Q160" s="434"/>
      <c r="R160" s="434"/>
      <c r="S160" s="434"/>
    </row>
    <row r="161" spans="1:19" s="200" customFormat="1" x14ac:dyDescent="0.3">
      <c r="A161" s="197"/>
      <c r="B161" s="198"/>
      <c r="C161" s="198"/>
      <c r="D161" s="198"/>
      <c r="E161" s="185"/>
      <c r="F161" s="185"/>
      <c r="G161" s="185"/>
      <c r="H161" s="186"/>
      <c r="I161" s="186"/>
      <c r="J161" s="186"/>
      <c r="K161" s="186"/>
      <c r="L161" s="186"/>
      <c r="M161" s="186"/>
      <c r="N161" s="433"/>
      <c r="O161" s="433"/>
      <c r="P161" s="434"/>
      <c r="Q161" s="434"/>
      <c r="R161" s="434"/>
      <c r="S161" s="434"/>
    </row>
    <row r="162" spans="1:19" s="200" customFormat="1" x14ac:dyDescent="0.3">
      <c r="A162" s="197"/>
      <c r="B162" s="198"/>
      <c r="C162" s="198"/>
      <c r="D162" s="198"/>
      <c r="E162" s="185"/>
      <c r="F162" s="185"/>
      <c r="G162" s="185"/>
      <c r="H162" s="186"/>
      <c r="I162" s="186"/>
      <c r="J162" s="186"/>
      <c r="K162" s="186"/>
      <c r="L162" s="186"/>
      <c r="M162" s="186"/>
      <c r="N162" s="433"/>
      <c r="O162" s="433"/>
      <c r="P162" s="434"/>
      <c r="Q162" s="434"/>
      <c r="R162" s="434"/>
      <c r="S162" s="434"/>
    </row>
    <row r="163" spans="1:19" s="200" customFormat="1" x14ac:dyDescent="0.3">
      <c r="A163" s="197"/>
      <c r="B163" s="198"/>
      <c r="C163" s="198"/>
      <c r="D163" s="198"/>
      <c r="E163" s="185"/>
      <c r="F163" s="185"/>
      <c r="G163" s="185"/>
      <c r="H163" s="186"/>
      <c r="I163" s="186"/>
      <c r="J163" s="186"/>
      <c r="K163" s="186"/>
      <c r="L163" s="186"/>
      <c r="M163" s="186"/>
      <c r="N163" s="433"/>
      <c r="O163" s="433"/>
      <c r="P163" s="434"/>
      <c r="Q163" s="434"/>
      <c r="R163" s="434"/>
      <c r="S163" s="434"/>
    </row>
    <row r="164" spans="1:19" s="200" customFormat="1" x14ac:dyDescent="0.3">
      <c r="A164" s="197"/>
      <c r="B164" s="198"/>
      <c r="C164" s="198"/>
      <c r="D164" s="198"/>
      <c r="E164" s="185"/>
      <c r="F164" s="185"/>
      <c r="G164" s="185"/>
      <c r="H164" s="186"/>
      <c r="I164" s="186"/>
      <c r="J164" s="186"/>
      <c r="K164" s="186"/>
      <c r="L164" s="186"/>
      <c r="M164" s="186"/>
      <c r="N164" s="433"/>
      <c r="O164" s="433"/>
      <c r="P164" s="434"/>
      <c r="Q164" s="434"/>
      <c r="R164" s="434"/>
      <c r="S164" s="434"/>
    </row>
    <row r="165" spans="1:19" s="200" customFormat="1" x14ac:dyDescent="0.3">
      <c r="A165" s="197"/>
      <c r="B165" s="198"/>
      <c r="C165" s="198"/>
      <c r="D165" s="198"/>
      <c r="E165" s="185"/>
      <c r="F165" s="185"/>
      <c r="G165" s="185"/>
      <c r="H165" s="186"/>
      <c r="I165" s="186"/>
      <c r="J165" s="186"/>
      <c r="K165" s="186"/>
      <c r="L165" s="186"/>
      <c r="M165" s="186"/>
      <c r="N165" s="433"/>
      <c r="O165" s="433"/>
      <c r="P165" s="434"/>
      <c r="Q165" s="434"/>
      <c r="R165" s="434"/>
      <c r="S165" s="434"/>
    </row>
    <row r="166" spans="1:19" s="200" customFormat="1" x14ac:dyDescent="0.3">
      <c r="A166" s="197"/>
      <c r="B166" s="198"/>
      <c r="C166" s="198"/>
      <c r="D166" s="198"/>
      <c r="E166" s="185"/>
      <c r="F166" s="185"/>
      <c r="G166" s="185"/>
      <c r="H166" s="186"/>
      <c r="I166" s="186"/>
      <c r="J166" s="186"/>
      <c r="K166" s="186"/>
      <c r="L166" s="186"/>
      <c r="M166" s="186"/>
      <c r="N166" s="433"/>
      <c r="O166" s="433"/>
      <c r="P166" s="434"/>
      <c r="Q166" s="434"/>
      <c r="R166" s="434"/>
      <c r="S166" s="434"/>
    </row>
    <row r="167" spans="1:19" s="200" customFormat="1" x14ac:dyDescent="0.3">
      <c r="A167" s="197"/>
      <c r="B167" s="198"/>
      <c r="C167" s="198"/>
      <c r="D167" s="198"/>
      <c r="E167" s="185"/>
      <c r="F167" s="185"/>
      <c r="G167" s="185"/>
      <c r="H167" s="186"/>
      <c r="I167" s="186"/>
      <c r="J167" s="186"/>
      <c r="K167" s="186"/>
      <c r="L167" s="186"/>
      <c r="M167" s="186"/>
      <c r="N167" s="433"/>
      <c r="O167" s="433"/>
      <c r="P167" s="434"/>
      <c r="Q167" s="434"/>
      <c r="R167" s="434"/>
      <c r="S167" s="434"/>
    </row>
    <row r="168" spans="1:19" s="200" customFormat="1" x14ac:dyDescent="0.3">
      <c r="A168" s="197"/>
      <c r="B168" s="198"/>
      <c r="C168" s="198"/>
      <c r="D168" s="198"/>
      <c r="E168" s="185"/>
      <c r="F168" s="185"/>
      <c r="G168" s="185"/>
      <c r="H168" s="186"/>
      <c r="I168" s="186"/>
      <c r="J168" s="186"/>
      <c r="K168" s="186"/>
      <c r="L168" s="186"/>
      <c r="M168" s="186"/>
      <c r="N168" s="433"/>
      <c r="O168" s="433"/>
      <c r="P168" s="434"/>
      <c r="Q168" s="434"/>
      <c r="R168" s="434"/>
      <c r="S168" s="434"/>
    </row>
    <row r="169" spans="1:19" s="200" customFormat="1" x14ac:dyDescent="0.3">
      <c r="A169" s="197"/>
      <c r="B169" s="198"/>
      <c r="C169" s="198"/>
      <c r="D169" s="198"/>
      <c r="E169" s="185"/>
      <c r="F169" s="185"/>
      <c r="G169" s="185"/>
      <c r="H169" s="186"/>
      <c r="I169" s="186"/>
      <c r="J169" s="186"/>
      <c r="K169" s="186"/>
      <c r="L169" s="186"/>
      <c r="M169" s="186"/>
      <c r="N169" s="433"/>
      <c r="O169" s="433"/>
      <c r="P169" s="434"/>
      <c r="Q169" s="434"/>
      <c r="R169" s="434"/>
      <c r="S169" s="434"/>
    </row>
    <row r="170" spans="1:19" s="200" customFormat="1" x14ac:dyDescent="0.3">
      <c r="A170" s="197"/>
      <c r="B170" s="198"/>
      <c r="C170" s="198"/>
      <c r="D170" s="198"/>
      <c r="E170" s="185"/>
      <c r="F170" s="185"/>
      <c r="G170" s="185"/>
      <c r="H170" s="186"/>
      <c r="I170" s="186"/>
      <c r="J170" s="186"/>
      <c r="K170" s="186"/>
      <c r="L170" s="186"/>
      <c r="M170" s="186"/>
      <c r="N170" s="433"/>
      <c r="O170" s="433"/>
      <c r="P170" s="434"/>
      <c r="Q170" s="434"/>
      <c r="R170" s="434"/>
      <c r="S170" s="434"/>
    </row>
    <row r="171" spans="1:19" s="200" customFormat="1" x14ac:dyDescent="0.3">
      <c r="A171" s="197"/>
      <c r="B171" s="198"/>
      <c r="C171" s="198"/>
      <c r="D171" s="198"/>
      <c r="E171" s="185"/>
      <c r="F171" s="185"/>
      <c r="G171" s="185"/>
      <c r="H171" s="186"/>
      <c r="I171" s="186"/>
      <c r="J171" s="186"/>
      <c r="K171" s="186"/>
      <c r="L171" s="186"/>
      <c r="M171" s="186"/>
      <c r="N171" s="433"/>
      <c r="O171" s="433"/>
      <c r="P171" s="434"/>
      <c r="Q171" s="434"/>
      <c r="R171" s="434"/>
      <c r="S171" s="434"/>
    </row>
    <row r="172" spans="1:19" s="200" customFormat="1" x14ac:dyDescent="0.3">
      <c r="A172" s="197"/>
      <c r="B172" s="198"/>
      <c r="C172" s="198"/>
      <c r="D172" s="198"/>
      <c r="E172" s="185"/>
      <c r="F172" s="185"/>
      <c r="G172" s="185"/>
      <c r="H172" s="186"/>
      <c r="I172" s="186"/>
      <c r="J172" s="186"/>
      <c r="K172" s="186"/>
      <c r="L172" s="186"/>
      <c r="M172" s="186"/>
      <c r="N172" s="433"/>
      <c r="O172" s="433"/>
      <c r="P172" s="434"/>
      <c r="Q172" s="434"/>
      <c r="R172" s="434"/>
      <c r="S172" s="434"/>
    </row>
    <row r="173" spans="1:19" s="200" customFormat="1" x14ac:dyDescent="0.3">
      <c r="A173" s="197"/>
      <c r="B173" s="198"/>
      <c r="C173" s="198"/>
      <c r="D173" s="198"/>
      <c r="E173" s="185"/>
      <c r="F173" s="185"/>
      <c r="G173" s="185"/>
      <c r="H173" s="186"/>
      <c r="I173" s="186"/>
      <c r="J173" s="186"/>
      <c r="K173" s="186"/>
      <c r="L173" s="186"/>
      <c r="M173" s="186"/>
      <c r="N173" s="433"/>
      <c r="O173" s="433"/>
      <c r="P173" s="434"/>
      <c r="Q173" s="434"/>
      <c r="R173" s="434"/>
      <c r="S173" s="434"/>
    </row>
    <row r="174" spans="1:19" s="200" customFormat="1" x14ac:dyDescent="0.3">
      <c r="A174" s="197"/>
      <c r="B174" s="198"/>
      <c r="C174" s="198"/>
      <c r="D174" s="198"/>
      <c r="E174" s="185"/>
      <c r="F174" s="185"/>
      <c r="G174" s="185"/>
      <c r="H174" s="186"/>
      <c r="I174" s="186"/>
      <c r="J174" s="186"/>
      <c r="K174" s="186"/>
      <c r="L174" s="186"/>
      <c r="M174" s="186"/>
      <c r="N174" s="433"/>
      <c r="O174" s="433"/>
      <c r="P174" s="434"/>
      <c r="Q174" s="434"/>
      <c r="R174" s="434"/>
      <c r="S174" s="434"/>
    </row>
    <row r="175" spans="1:19" s="200" customFormat="1" x14ac:dyDescent="0.3">
      <c r="A175" s="197"/>
      <c r="B175" s="198"/>
      <c r="C175" s="198"/>
      <c r="D175" s="198"/>
      <c r="E175" s="185"/>
      <c r="F175" s="185"/>
      <c r="G175" s="185"/>
      <c r="H175" s="186"/>
      <c r="I175" s="186"/>
      <c r="J175" s="186"/>
      <c r="K175" s="186"/>
      <c r="L175" s="186"/>
      <c r="M175" s="186"/>
      <c r="N175" s="433"/>
      <c r="O175" s="433"/>
      <c r="P175" s="434"/>
      <c r="Q175" s="434"/>
      <c r="R175" s="434"/>
      <c r="S175" s="434"/>
    </row>
    <row r="176" spans="1:19" s="200" customFormat="1" x14ac:dyDescent="0.3">
      <c r="A176" s="197"/>
      <c r="B176" s="198"/>
      <c r="C176" s="198"/>
      <c r="D176" s="198"/>
      <c r="E176" s="185"/>
      <c r="F176" s="185"/>
      <c r="G176" s="185"/>
      <c r="H176" s="186"/>
      <c r="I176" s="186"/>
      <c r="J176" s="186"/>
      <c r="K176" s="186"/>
      <c r="L176" s="186"/>
      <c r="M176" s="186"/>
      <c r="N176" s="433"/>
      <c r="O176" s="433"/>
      <c r="P176" s="434"/>
      <c r="Q176" s="434"/>
      <c r="R176" s="434"/>
      <c r="S176" s="434"/>
    </row>
    <row r="177" spans="1:19" s="200" customFormat="1" x14ac:dyDescent="0.3">
      <c r="A177" s="197"/>
      <c r="B177" s="198"/>
      <c r="C177" s="198"/>
      <c r="D177" s="198"/>
      <c r="E177" s="185"/>
      <c r="F177" s="185"/>
      <c r="G177" s="185"/>
      <c r="H177" s="186"/>
      <c r="I177" s="186"/>
      <c r="J177" s="186"/>
      <c r="K177" s="186"/>
      <c r="L177" s="186"/>
      <c r="M177" s="186"/>
      <c r="N177" s="433"/>
      <c r="O177" s="433"/>
      <c r="P177" s="434"/>
      <c r="Q177" s="434"/>
      <c r="R177" s="434"/>
      <c r="S177" s="434"/>
    </row>
    <row r="178" spans="1:19" s="200" customFormat="1" x14ac:dyDescent="0.3">
      <c r="A178" s="197"/>
      <c r="B178" s="198"/>
      <c r="C178" s="198"/>
      <c r="D178" s="198"/>
      <c r="E178" s="185"/>
      <c r="F178" s="185"/>
      <c r="G178" s="185"/>
      <c r="H178" s="186"/>
      <c r="I178" s="186"/>
      <c r="J178" s="186"/>
      <c r="K178" s="186"/>
      <c r="L178" s="186"/>
      <c r="M178" s="186"/>
      <c r="N178" s="433"/>
      <c r="O178" s="433"/>
      <c r="P178" s="434"/>
      <c r="Q178" s="434"/>
      <c r="R178" s="434"/>
      <c r="S178" s="434"/>
    </row>
    <row r="179" spans="1:19" s="200" customFormat="1" x14ac:dyDescent="0.3">
      <c r="A179" s="197"/>
      <c r="B179" s="198"/>
      <c r="C179" s="198"/>
      <c r="D179" s="198"/>
      <c r="E179" s="185"/>
      <c r="F179" s="185"/>
      <c r="G179" s="185"/>
      <c r="H179" s="186"/>
      <c r="I179" s="186"/>
      <c r="J179" s="186"/>
      <c r="K179" s="186"/>
      <c r="L179" s="186"/>
      <c r="M179" s="186"/>
      <c r="N179" s="433"/>
      <c r="O179" s="433"/>
      <c r="P179" s="434"/>
      <c r="Q179" s="434"/>
      <c r="R179" s="434"/>
      <c r="S179" s="434"/>
    </row>
    <row r="180" spans="1:19" s="200" customFormat="1" x14ac:dyDescent="0.3">
      <c r="A180" s="197"/>
      <c r="B180" s="198"/>
      <c r="C180" s="198"/>
      <c r="D180" s="198"/>
      <c r="E180" s="185"/>
      <c r="F180" s="185"/>
      <c r="G180" s="185"/>
      <c r="H180" s="186"/>
      <c r="I180" s="186"/>
      <c r="J180" s="186"/>
      <c r="K180" s="186"/>
      <c r="L180" s="186"/>
      <c r="M180" s="186"/>
      <c r="N180" s="433"/>
      <c r="O180" s="433"/>
      <c r="P180" s="434"/>
      <c r="Q180" s="434"/>
      <c r="R180" s="434"/>
      <c r="S180" s="434"/>
    </row>
    <row r="181" spans="1:19" s="200" customFormat="1" x14ac:dyDescent="0.3">
      <c r="A181" s="197"/>
      <c r="B181" s="198"/>
      <c r="C181" s="198"/>
      <c r="D181" s="198"/>
      <c r="E181" s="185"/>
      <c r="F181" s="185"/>
      <c r="G181" s="185"/>
      <c r="H181" s="186"/>
      <c r="I181" s="186"/>
      <c r="J181" s="186"/>
      <c r="K181" s="186"/>
      <c r="L181" s="186"/>
      <c r="M181" s="186"/>
      <c r="N181" s="433"/>
      <c r="O181" s="433"/>
      <c r="P181" s="434"/>
      <c r="Q181" s="434"/>
      <c r="R181" s="434"/>
      <c r="S181" s="434"/>
    </row>
    <row r="182" spans="1:19" s="200" customFormat="1" x14ac:dyDescent="0.3">
      <c r="A182" s="197"/>
      <c r="B182" s="198"/>
      <c r="C182" s="198"/>
      <c r="D182" s="198"/>
      <c r="E182" s="185"/>
      <c r="F182" s="185"/>
      <c r="G182" s="185"/>
      <c r="H182" s="186"/>
      <c r="I182" s="186"/>
      <c r="J182" s="186"/>
      <c r="K182" s="186"/>
      <c r="L182" s="186"/>
      <c r="M182" s="186"/>
      <c r="N182" s="433"/>
      <c r="O182" s="433"/>
      <c r="P182" s="434"/>
      <c r="Q182" s="434"/>
      <c r="R182" s="434"/>
      <c r="S182" s="434"/>
    </row>
    <row r="183" spans="1:19" s="200" customFormat="1" x14ac:dyDescent="0.3">
      <c r="A183" s="197"/>
      <c r="B183" s="198"/>
      <c r="C183" s="198"/>
      <c r="D183" s="198"/>
      <c r="E183" s="185"/>
      <c r="F183" s="185"/>
      <c r="G183" s="185"/>
      <c r="H183" s="186"/>
      <c r="I183" s="186"/>
      <c r="J183" s="186"/>
      <c r="K183" s="186"/>
      <c r="L183" s="186"/>
      <c r="M183" s="186"/>
      <c r="N183" s="433"/>
      <c r="O183" s="433"/>
      <c r="P183" s="434"/>
      <c r="Q183" s="434"/>
      <c r="R183" s="434"/>
      <c r="S183" s="434"/>
    </row>
    <row r="184" spans="1:19" s="200" customFormat="1" x14ac:dyDescent="0.3">
      <c r="A184" s="197"/>
      <c r="B184" s="198"/>
      <c r="C184" s="198"/>
      <c r="D184" s="198"/>
      <c r="E184" s="185"/>
      <c r="F184" s="185"/>
      <c r="G184" s="185"/>
      <c r="H184" s="186"/>
      <c r="I184" s="186"/>
      <c r="J184" s="186"/>
      <c r="K184" s="186"/>
      <c r="L184" s="186"/>
      <c r="M184" s="186"/>
      <c r="N184" s="433"/>
      <c r="O184" s="433"/>
      <c r="P184" s="434"/>
      <c r="Q184" s="434"/>
      <c r="R184" s="434"/>
      <c r="S184" s="434"/>
    </row>
    <row r="185" spans="1:19" s="200" customFormat="1" x14ac:dyDescent="0.3">
      <c r="A185" s="197"/>
      <c r="B185" s="198"/>
      <c r="C185" s="198"/>
      <c r="D185" s="198"/>
      <c r="E185" s="185"/>
      <c r="F185" s="185"/>
      <c r="G185" s="185"/>
      <c r="H185" s="186"/>
      <c r="I185" s="186"/>
      <c r="J185" s="186"/>
      <c r="K185" s="186"/>
      <c r="L185" s="186"/>
      <c r="M185" s="186"/>
      <c r="N185" s="433"/>
      <c r="O185" s="433"/>
      <c r="P185" s="434"/>
      <c r="Q185" s="434"/>
      <c r="R185" s="434"/>
      <c r="S185" s="434"/>
    </row>
    <row r="186" spans="1:19" s="200" customFormat="1" x14ac:dyDescent="0.3">
      <c r="A186" s="197"/>
      <c r="B186" s="198"/>
      <c r="C186" s="198"/>
      <c r="D186" s="198"/>
      <c r="E186" s="185"/>
      <c r="F186" s="185"/>
      <c r="G186" s="185"/>
      <c r="H186" s="186"/>
      <c r="I186" s="186"/>
      <c r="J186" s="186"/>
      <c r="K186" s="186"/>
      <c r="L186" s="186"/>
      <c r="M186" s="186"/>
      <c r="N186" s="433"/>
      <c r="O186" s="433"/>
      <c r="P186" s="434"/>
      <c r="Q186" s="434"/>
      <c r="R186" s="434"/>
      <c r="S186" s="434"/>
    </row>
    <row r="187" spans="1:19" s="200" customFormat="1" x14ac:dyDescent="0.3">
      <c r="A187" s="197"/>
      <c r="B187" s="198"/>
      <c r="C187" s="198"/>
      <c r="D187" s="198"/>
      <c r="E187" s="185"/>
      <c r="F187" s="185"/>
      <c r="G187" s="185"/>
      <c r="H187" s="186"/>
      <c r="I187" s="186"/>
      <c r="J187" s="186"/>
      <c r="K187" s="186"/>
      <c r="L187" s="186"/>
      <c r="M187" s="186"/>
      <c r="N187" s="433"/>
      <c r="O187" s="433"/>
      <c r="P187" s="434"/>
      <c r="Q187" s="434"/>
      <c r="R187" s="434"/>
      <c r="S187" s="434"/>
    </row>
    <row r="188" spans="1:19" s="200" customFormat="1" x14ac:dyDescent="0.3">
      <c r="A188" s="197"/>
      <c r="B188" s="198"/>
      <c r="C188" s="198"/>
      <c r="D188" s="198"/>
      <c r="E188" s="185"/>
      <c r="F188" s="185"/>
      <c r="G188" s="185"/>
      <c r="H188" s="186"/>
      <c r="I188" s="186"/>
      <c r="J188" s="186"/>
      <c r="K188" s="186"/>
      <c r="L188" s="186"/>
      <c r="M188" s="186"/>
      <c r="N188" s="433"/>
      <c r="O188" s="433"/>
      <c r="P188" s="434"/>
      <c r="Q188" s="434"/>
      <c r="R188" s="434"/>
      <c r="S188" s="434"/>
    </row>
    <row r="189" spans="1:19" s="200" customFormat="1" x14ac:dyDescent="0.3">
      <c r="A189" s="197"/>
      <c r="B189" s="198"/>
      <c r="C189" s="198"/>
      <c r="D189" s="198"/>
      <c r="E189" s="185"/>
      <c r="F189" s="185"/>
      <c r="G189" s="185"/>
      <c r="H189" s="186"/>
      <c r="I189" s="186"/>
      <c r="J189" s="186"/>
      <c r="K189" s="186"/>
      <c r="L189" s="186"/>
      <c r="M189" s="186"/>
      <c r="N189" s="433"/>
      <c r="O189" s="433"/>
      <c r="P189" s="434"/>
      <c r="Q189" s="434"/>
      <c r="R189" s="434"/>
      <c r="S189" s="434"/>
    </row>
    <row r="190" spans="1:19" s="200" customFormat="1" x14ac:dyDescent="0.3">
      <c r="A190" s="197"/>
      <c r="B190" s="198"/>
      <c r="C190" s="198"/>
      <c r="D190" s="198"/>
      <c r="E190" s="185"/>
      <c r="F190" s="185"/>
      <c r="G190" s="185"/>
      <c r="H190" s="186"/>
      <c r="I190" s="186"/>
      <c r="J190" s="186"/>
      <c r="K190" s="186"/>
      <c r="L190" s="186"/>
      <c r="M190" s="186"/>
      <c r="N190" s="433"/>
      <c r="O190" s="433"/>
      <c r="P190" s="434"/>
      <c r="Q190" s="434"/>
      <c r="R190" s="434"/>
      <c r="S190" s="434"/>
    </row>
    <row r="191" spans="1:19" s="200" customFormat="1" x14ac:dyDescent="0.3">
      <c r="A191" s="197"/>
      <c r="B191" s="198"/>
      <c r="C191" s="198"/>
      <c r="D191" s="198"/>
      <c r="E191" s="185"/>
      <c r="F191" s="185"/>
      <c r="G191" s="185"/>
      <c r="H191" s="186"/>
      <c r="I191" s="186"/>
      <c r="J191" s="186"/>
      <c r="K191" s="186"/>
      <c r="L191" s="186"/>
      <c r="M191" s="186"/>
      <c r="N191" s="433"/>
      <c r="O191" s="433"/>
      <c r="P191" s="434"/>
      <c r="Q191" s="434"/>
      <c r="R191" s="434"/>
      <c r="S191" s="434"/>
    </row>
    <row r="192" spans="1:19" s="200" customFormat="1" x14ac:dyDescent="0.3">
      <c r="A192" s="197"/>
      <c r="B192" s="198"/>
      <c r="C192" s="198"/>
      <c r="D192" s="198"/>
      <c r="E192" s="185"/>
      <c r="F192" s="185"/>
      <c r="G192" s="185"/>
      <c r="H192" s="186"/>
      <c r="I192" s="186"/>
      <c r="J192" s="186"/>
      <c r="K192" s="186"/>
      <c r="L192" s="186"/>
      <c r="M192" s="186"/>
      <c r="N192" s="433"/>
      <c r="O192" s="433"/>
      <c r="P192" s="434"/>
      <c r="Q192" s="434"/>
      <c r="R192" s="434"/>
      <c r="S192" s="434"/>
    </row>
    <row r="193" spans="1:19" s="200" customFormat="1" x14ac:dyDescent="0.3">
      <c r="A193" s="197"/>
      <c r="B193" s="198"/>
      <c r="C193" s="198"/>
      <c r="D193" s="198"/>
      <c r="E193" s="185"/>
      <c r="F193" s="185"/>
      <c r="G193" s="185"/>
      <c r="H193" s="186"/>
      <c r="I193" s="186"/>
      <c r="J193" s="186"/>
      <c r="K193" s="186"/>
      <c r="L193" s="186"/>
      <c r="M193" s="186"/>
      <c r="N193" s="433"/>
      <c r="O193" s="433"/>
      <c r="P193" s="434"/>
      <c r="Q193" s="434"/>
      <c r="R193" s="434"/>
      <c r="S193" s="434"/>
    </row>
    <row r="194" spans="1:19" s="200" customFormat="1" x14ac:dyDescent="0.3">
      <c r="A194" s="197"/>
      <c r="B194" s="198"/>
      <c r="C194" s="198"/>
      <c r="D194" s="198"/>
      <c r="E194" s="185"/>
      <c r="F194" s="185"/>
      <c r="G194" s="185"/>
      <c r="H194" s="186"/>
      <c r="I194" s="186"/>
      <c r="J194" s="186"/>
      <c r="K194" s="186"/>
      <c r="L194" s="186"/>
      <c r="M194" s="186"/>
      <c r="N194" s="433"/>
      <c r="O194" s="433"/>
      <c r="P194" s="434"/>
      <c r="Q194" s="434"/>
      <c r="R194" s="434"/>
      <c r="S194" s="434"/>
    </row>
    <row r="195" spans="1:19" s="200" customFormat="1" x14ac:dyDescent="0.3">
      <c r="A195" s="197"/>
      <c r="B195" s="198"/>
      <c r="C195" s="198"/>
      <c r="D195" s="198"/>
      <c r="E195" s="185"/>
      <c r="F195" s="185"/>
      <c r="G195" s="185"/>
      <c r="H195" s="186"/>
      <c r="I195" s="186"/>
      <c r="J195" s="186"/>
      <c r="K195" s="186"/>
      <c r="L195" s="186"/>
      <c r="M195" s="186"/>
      <c r="N195" s="433"/>
      <c r="O195" s="433"/>
      <c r="P195" s="434"/>
      <c r="Q195" s="434"/>
      <c r="R195" s="434"/>
      <c r="S195" s="434"/>
    </row>
    <row r="196" spans="1:19" s="200" customFormat="1" x14ac:dyDescent="0.3">
      <c r="A196" s="197"/>
      <c r="B196" s="198"/>
      <c r="C196" s="198"/>
      <c r="D196" s="198"/>
      <c r="E196" s="185"/>
      <c r="F196" s="185"/>
      <c r="G196" s="185"/>
      <c r="H196" s="186"/>
      <c r="I196" s="186"/>
      <c r="J196" s="186"/>
      <c r="K196" s="186"/>
      <c r="L196" s="186"/>
      <c r="M196" s="186"/>
      <c r="N196" s="433"/>
      <c r="O196" s="433"/>
      <c r="P196" s="434"/>
      <c r="Q196" s="434"/>
      <c r="R196" s="434"/>
      <c r="S196" s="434"/>
    </row>
    <row r="197" spans="1:19" s="200" customFormat="1" x14ac:dyDescent="0.3">
      <c r="A197" s="197"/>
      <c r="B197" s="198"/>
      <c r="C197" s="198"/>
      <c r="D197" s="198"/>
      <c r="E197" s="185"/>
      <c r="F197" s="185"/>
      <c r="G197" s="185"/>
      <c r="H197" s="186"/>
      <c r="I197" s="186"/>
      <c r="J197" s="186"/>
      <c r="K197" s="186"/>
      <c r="L197" s="186"/>
      <c r="M197" s="186"/>
      <c r="N197" s="433"/>
      <c r="O197" s="433"/>
      <c r="P197" s="434"/>
      <c r="Q197" s="434"/>
      <c r="R197" s="434"/>
      <c r="S197" s="434"/>
    </row>
    <row r="198" spans="1:19" s="200" customFormat="1" x14ac:dyDescent="0.3">
      <c r="A198" s="197"/>
      <c r="B198" s="198"/>
      <c r="C198" s="198"/>
      <c r="D198" s="198"/>
      <c r="E198" s="185"/>
      <c r="F198" s="185"/>
      <c r="G198" s="185"/>
      <c r="H198" s="186"/>
      <c r="I198" s="186"/>
      <c r="J198" s="186"/>
      <c r="K198" s="186"/>
      <c r="L198" s="186"/>
      <c r="M198" s="186"/>
      <c r="N198" s="433"/>
      <c r="O198" s="433"/>
      <c r="P198" s="434"/>
      <c r="Q198" s="434"/>
      <c r="R198" s="434"/>
      <c r="S198" s="434"/>
    </row>
    <row r="199" spans="1:19" s="200" customFormat="1" x14ac:dyDescent="0.3">
      <c r="A199" s="197"/>
      <c r="B199" s="198"/>
      <c r="C199" s="198"/>
      <c r="D199" s="198"/>
      <c r="E199" s="185"/>
      <c r="F199" s="185"/>
      <c r="G199" s="185"/>
      <c r="H199" s="186"/>
      <c r="I199" s="186"/>
      <c r="J199" s="186"/>
      <c r="K199" s="186"/>
      <c r="L199" s="186"/>
      <c r="M199" s="186"/>
      <c r="N199" s="433"/>
      <c r="O199" s="433"/>
      <c r="P199" s="434"/>
      <c r="Q199" s="434"/>
      <c r="R199" s="434"/>
      <c r="S199" s="434"/>
    </row>
    <row r="200" spans="1:19" s="200" customFormat="1" x14ac:dyDescent="0.3">
      <c r="A200" s="197"/>
      <c r="B200" s="198"/>
      <c r="C200" s="198"/>
      <c r="D200" s="198"/>
      <c r="E200" s="185"/>
      <c r="F200" s="185"/>
      <c r="G200" s="185"/>
      <c r="H200" s="186"/>
      <c r="I200" s="186"/>
      <c r="J200" s="186"/>
      <c r="K200" s="186"/>
      <c r="L200" s="186"/>
      <c r="M200" s="186"/>
      <c r="N200" s="433"/>
      <c r="O200" s="433"/>
      <c r="P200" s="434"/>
      <c r="Q200" s="434"/>
      <c r="R200" s="434"/>
      <c r="S200" s="434"/>
    </row>
    <row r="201" spans="1:19" s="200" customFormat="1" x14ac:dyDescent="0.3">
      <c r="A201" s="197"/>
      <c r="B201" s="198"/>
      <c r="C201" s="198"/>
      <c r="D201" s="198"/>
      <c r="E201" s="185"/>
      <c r="F201" s="185"/>
      <c r="G201" s="185"/>
      <c r="H201" s="186"/>
      <c r="I201" s="186"/>
      <c r="J201" s="186"/>
      <c r="K201" s="186"/>
      <c r="L201" s="186"/>
      <c r="M201" s="186"/>
      <c r="N201" s="433"/>
      <c r="O201" s="433"/>
      <c r="P201" s="434"/>
      <c r="Q201" s="434"/>
      <c r="R201" s="434"/>
      <c r="S201" s="434"/>
    </row>
    <row r="202" spans="1:19" s="200" customFormat="1" x14ac:dyDescent="0.3">
      <c r="A202" s="197"/>
      <c r="B202" s="198"/>
      <c r="C202" s="198"/>
      <c r="D202" s="198"/>
      <c r="E202" s="185"/>
      <c r="F202" s="185"/>
      <c r="G202" s="185"/>
      <c r="H202" s="186"/>
      <c r="I202" s="186"/>
      <c r="J202" s="186"/>
      <c r="K202" s="186"/>
      <c r="L202" s="186"/>
      <c r="M202" s="186"/>
      <c r="N202" s="433"/>
      <c r="O202" s="433"/>
      <c r="P202" s="434"/>
      <c r="Q202" s="434"/>
      <c r="R202" s="434"/>
      <c r="S202" s="434"/>
    </row>
    <row r="203" spans="1:19" s="200" customFormat="1" x14ac:dyDescent="0.3">
      <c r="A203" s="197"/>
      <c r="B203" s="198"/>
      <c r="C203" s="198"/>
      <c r="D203" s="198"/>
      <c r="E203" s="185"/>
      <c r="F203" s="185"/>
      <c r="G203" s="185"/>
      <c r="H203" s="186"/>
      <c r="I203" s="186"/>
      <c r="J203" s="186"/>
      <c r="K203" s="186"/>
      <c r="L203" s="186"/>
      <c r="M203" s="186"/>
      <c r="N203" s="433"/>
      <c r="O203" s="433"/>
      <c r="P203" s="434"/>
      <c r="Q203" s="434"/>
      <c r="R203" s="434"/>
      <c r="S203" s="434"/>
    </row>
    <row r="204" spans="1:19" s="200" customFormat="1" x14ac:dyDescent="0.3">
      <c r="A204" s="197"/>
      <c r="B204" s="198"/>
      <c r="C204" s="198"/>
      <c r="D204" s="198"/>
      <c r="E204" s="185"/>
      <c r="F204" s="185"/>
      <c r="G204" s="185"/>
      <c r="H204" s="186"/>
      <c r="I204" s="186"/>
      <c r="J204" s="186"/>
      <c r="K204" s="186"/>
      <c r="L204" s="186"/>
      <c r="M204" s="186"/>
      <c r="N204" s="433"/>
      <c r="O204" s="433"/>
      <c r="P204" s="434"/>
      <c r="Q204" s="434"/>
      <c r="R204" s="434"/>
      <c r="S204" s="434"/>
    </row>
    <row r="205" spans="1:19" s="200" customFormat="1" x14ac:dyDescent="0.3">
      <c r="A205" s="197"/>
      <c r="B205" s="198"/>
      <c r="C205" s="198"/>
      <c r="D205" s="198"/>
      <c r="E205" s="185"/>
      <c r="F205" s="185"/>
      <c r="G205" s="185"/>
      <c r="H205" s="186"/>
      <c r="I205" s="186"/>
      <c r="J205" s="186"/>
      <c r="K205" s="186"/>
      <c r="L205" s="186"/>
      <c r="M205" s="186"/>
      <c r="N205" s="433"/>
      <c r="O205" s="433"/>
      <c r="P205" s="434"/>
      <c r="Q205" s="434"/>
      <c r="R205" s="434"/>
      <c r="S205" s="434"/>
    </row>
    <row r="206" spans="1:19" s="200" customFormat="1" x14ac:dyDescent="0.3">
      <c r="A206" s="197"/>
      <c r="B206" s="198"/>
      <c r="C206" s="198"/>
      <c r="D206" s="198"/>
      <c r="E206" s="185"/>
      <c r="F206" s="185"/>
      <c r="G206" s="185"/>
      <c r="H206" s="186"/>
      <c r="I206" s="186"/>
      <c r="J206" s="186"/>
      <c r="K206" s="186"/>
      <c r="L206" s="186"/>
      <c r="M206" s="186"/>
      <c r="N206" s="433"/>
      <c r="O206" s="433"/>
      <c r="P206" s="434"/>
      <c r="Q206" s="434"/>
      <c r="R206" s="434"/>
      <c r="S206" s="434"/>
    </row>
    <row r="207" spans="1:19" s="200" customFormat="1" x14ac:dyDescent="0.3">
      <c r="A207" s="197"/>
      <c r="B207" s="198"/>
      <c r="C207" s="198"/>
      <c r="D207" s="198"/>
      <c r="E207" s="185"/>
      <c r="F207" s="185"/>
      <c r="G207" s="185"/>
      <c r="H207" s="186"/>
      <c r="I207" s="186"/>
      <c r="J207" s="186"/>
      <c r="K207" s="186"/>
      <c r="L207" s="186"/>
      <c r="M207" s="186"/>
      <c r="N207" s="433"/>
      <c r="O207" s="433"/>
      <c r="P207" s="434"/>
      <c r="Q207" s="434"/>
      <c r="R207" s="434"/>
      <c r="S207" s="434"/>
    </row>
    <row r="208" spans="1:19" s="200" customFormat="1" x14ac:dyDescent="0.3">
      <c r="A208" s="197"/>
      <c r="B208" s="198"/>
      <c r="C208" s="198"/>
      <c r="D208" s="198"/>
      <c r="E208" s="185"/>
      <c r="F208" s="185"/>
      <c r="G208" s="185"/>
      <c r="H208" s="186"/>
      <c r="I208" s="186"/>
      <c r="J208" s="186"/>
      <c r="K208" s="186"/>
      <c r="L208" s="186"/>
      <c r="M208" s="186"/>
      <c r="N208" s="433"/>
      <c r="O208" s="433"/>
      <c r="P208" s="434"/>
      <c r="Q208" s="434"/>
      <c r="R208" s="434"/>
      <c r="S208" s="434"/>
    </row>
    <row r="209" spans="1:19" s="200" customFormat="1" x14ac:dyDescent="0.3">
      <c r="A209" s="197"/>
      <c r="B209" s="198"/>
      <c r="C209" s="198"/>
      <c r="D209" s="198"/>
      <c r="E209" s="185"/>
      <c r="F209" s="185"/>
      <c r="G209" s="185"/>
      <c r="H209" s="186"/>
      <c r="I209" s="186"/>
      <c r="J209" s="186"/>
      <c r="K209" s="186"/>
      <c r="L209" s="186"/>
      <c r="M209" s="186"/>
      <c r="N209" s="433"/>
      <c r="O209" s="433"/>
      <c r="P209" s="434"/>
      <c r="Q209" s="434"/>
      <c r="R209" s="434"/>
      <c r="S209" s="434"/>
    </row>
    <row r="210" spans="1:19" s="200" customFormat="1" x14ac:dyDescent="0.3">
      <c r="A210" s="197"/>
      <c r="B210" s="198"/>
      <c r="C210" s="198"/>
      <c r="D210" s="198"/>
      <c r="E210" s="185"/>
      <c r="F210" s="185"/>
      <c r="G210" s="185"/>
      <c r="H210" s="186"/>
      <c r="I210" s="186"/>
      <c r="J210" s="186"/>
      <c r="K210" s="186"/>
      <c r="L210" s="186"/>
      <c r="M210" s="186"/>
      <c r="N210" s="433"/>
      <c r="O210" s="433"/>
      <c r="P210" s="434"/>
      <c r="Q210" s="434"/>
      <c r="R210" s="434"/>
      <c r="S210" s="434"/>
    </row>
    <row r="211" spans="1:19" s="200" customFormat="1" x14ac:dyDescent="0.3">
      <c r="A211" s="197"/>
      <c r="B211" s="198"/>
      <c r="C211" s="198"/>
      <c r="D211" s="198"/>
      <c r="E211" s="185"/>
      <c r="F211" s="185"/>
      <c r="G211" s="185"/>
      <c r="H211" s="186"/>
      <c r="I211" s="186"/>
      <c r="J211" s="186"/>
      <c r="K211" s="186"/>
      <c r="L211" s="186"/>
      <c r="M211" s="186"/>
      <c r="N211" s="433"/>
      <c r="O211" s="433"/>
      <c r="P211" s="434"/>
      <c r="Q211" s="434"/>
      <c r="R211" s="434"/>
      <c r="S211" s="434"/>
    </row>
    <row r="212" spans="1:19" s="200" customFormat="1" x14ac:dyDescent="0.3">
      <c r="A212" s="197"/>
      <c r="B212" s="198"/>
      <c r="C212" s="198"/>
      <c r="D212" s="198"/>
      <c r="E212" s="185"/>
      <c r="F212" s="185"/>
      <c r="G212" s="185"/>
      <c r="H212" s="186"/>
      <c r="I212" s="186"/>
      <c r="J212" s="186"/>
      <c r="K212" s="186"/>
      <c r="L212" s="186"/>
      <c r="M212" s="186"/>
      <c r="N212" s="433"/>
      <c r="O212" s="433"/>
      <c r="P212" s="434"/>
      <c r="Q212" s="434"/>
      <c r="R212" s="434"/>
      <c r="S212" s="434"/>
    </row>
    <row r="213" spans="1:19" s="200" customFormat="1" x14ac:dyDescent="0.3">
      <c r="A213" s="197"/>
      <c r="B213" s="198"/>
      <c r="C213" s="198"/>
      <c r="D213" s="198"/>
      <c r="E213" s="185"/>
      <c r="F213" s="185"/>
      <c r="G213" s="185"/>
      <c r="H213" s="186"/>
      <c r="I213" s="186"/>
      <c r="J213" s="186"/>
      <c r="K213" s="186"/>
      <c r="L213" s="186"/>
      <c r="M213" s="186"/>
      <c r="N213" s="433"/>
      <c r="O213" s="433"/>
      <c r="P213" s="434"/>
      <c r="Q213" s="434"/>
      <c r="R213" s="434"/>
      <c r="S213" s="434"/>
    </row>
    <row r="214" spans="1:19" s="200" customFormat="1" x14ac:dyDescent="0.3">
      <c r="A214" s="197"/>
      <c r="B214" s="198"/>
      <c r="C214" s="198"/>
      <c r="D214" s="198"/>
      <c r="E214" s="185"/>
      <c r="F214" s="185"/>
      <c r="G214" s="185"/>
      <c r="H214" s="186"/>
      <c r="I214" s="186"/>
      <c r="J214" s="186"/>
      <c r="K214" s="186"/>
      <c r="L214" s="186"/>
      <c r="M214" s="186"/>
      <c r="N214" s="433"/>
      <c r="O214" s="433"/>
      <c r="P214" s="434"/>
      <c r="Q214" s="434"/>
      <c r="R214" s="434"/>
      <c r="S214" s="434"/>
    </row>
    <row r="215" spans="1:19" s="200" customFormat="1" x14ac:dyDescent="0.3">
      <c r="A215" s="197"/>
      <c r="B215" s="198"/>
      <c r="C215" s="198"/>
      <c r="D215" s="198"/>
      <c r="E215" s="185"/>
      <c r="F215" s="185"/>
      <c r="G215" s="185"/>
      <c r="H215" s="186"/>
      <c r="I215" s="186"/>
      <c r="J215" s="186"/>
      <c r="K215" s="186"/>
      <c r="L215" s="186"/>
      <c r="M215" s="186"/>
      <c r="N215" s="433"/>
      <c r="O215" s="433"/>
      <c r="P215" s="434"/>
      <c r="Q215" s="434"/>
      <c r="R215" s="434"/>
      <c r="S215" s="434"/>
    </row>
    <row r="216" spans="1:19" s="200" customFormat="1" x14ac:dyDescent="0.3">
      <c r="A216" s="197"/>
      <c r="B216" s="198"/>
      <c r="C216" s="198"/>
      <c r="D216" s="198"/>
      <c r="E216" s="185"/>
      <c r="F216" s="185"/>
      <c r="G216" s="185"/>
      <c r="H216" s="186"/>
      <c r="I216" s="186"/>
      <c r="J216" s="186"/>
      <c r="K216" s="186"/>
      <c r="L216" s="186"/>
      <c r="M216" s="186"/>
      <c r="N216" s="433"/>
      <c r="O216" s="433"/>
      <c r="P216" s="434"/>
      <c r="Q216" s="434"/>
      <c r="R216" s="434"/>
      <c r="S216" s="434"/>
    </row>
    <row r="217" spans="1:19" s="200" customFormat="1" x14ac:dyDescent="0.3">
      <c r="A217" s="197"/>
      <c r="B217" s="198"/>
      <c r="C217" s="198"/>
      <c r="D217" s="198"/>
      <c r="E217" s="185"/>
      <c r="F217" s="185"/>
      <c r="G217" s="185"/>
      <c r="H217" s="186"/>
      <c r="I217" s="186"/>
      <c r="J217" s="186"/>
      <c r="K217" s="186"/>
      <c r="L217" s="186"/>
      <c r="M217" s="186"/>
      <c r="N217" s="433"/>
      <c r="O217" s="433"/>
      <c r="P217" s="434"/>
      <c r="Q217" s="434"/>
      <c r="R217" s="434"/>
      <c r="S217" s="434"/>
    </row>
    <row r="218" spans="1:19" s="200" customFormat="1" x14ac:dyDescent="0.3">
      <c r="A218" s="197"/>
      <c r="B218" s="198"/>
      <c r="C218" s="198"/>
      <c r="D218" s="198"/>
      <c r="E218" s="185"/>
      <c r="F218" s="185"/>
      <c r="G218" s="185"/>
      <c r="H218" s="186"/>
      <c r="I218" s="186"/>
      <c r="J218" s="186"/>
      <c r="K218" s="186"/>
      <c r="L218" s="186"/>
      <c r="M218" s="186"/>
      <c r="N218" s="433"/>
      <c r="O218" s="433"/>
      <c r="P218" s="434"/>
      <c r="Q218" s="434"/>
      <c r="R218" s="434"/>
      <c r="S218" s="434"/>
    </row>
    <row r="219" spans="1:19" s="200" customFormat="1" x14ac:dyDescent="0.3">
      <c r="A219" s="197"/>
      <c r="B219" s="198"/>
      <c r="C219" s="198"/>
      <c r="D219" s="198"/>
      <c r="E219" s="185"/>
      <c r="F219" s="185"/>
      <c r="G219" s="185"/>
      <c r="H219" s="186"/>
      <c r="I219" s="186"/>
      <c r="J219" s="186"/>
      <c r="K219" s="186"/>
      <c r="L219" s="186"/>
      <c r="M219" s="186"/>
      <c r="N219" s="433"/>
      <c r="O219" s="433"/>
      <c r="P219" s="434"/>
      <c r="Q219" s="434"/>
      <c r="R219" s="434"/>
      <c r="S219" s="434"/>
    </row>
    <row r="220" spans="1:19" s="200" customFormat="1" x14ac:dyDescent="0.3">
      <c r="A220" s="197"/>
      <c r="B220" s="198"/>
      <c r="C220" s="198"/>
      <c r="D220" s="198"/>
      <c r="E220" s="185"/>
      <c r="F220" s="185"/>
      <c r="G220" s="185"/>
      <c r="H220" s="186"/>
      <c r="I220" s="186"/>
      <c r="J220" s="186"/>
      <c r="K220" s="186"/>
      <c r="L220" s="186"/>
      <c r="M220" s="186"/>
      <c r="N220" s="433"/>
      <c r="O220" s="433"/>
      <c r="P220" s="434"/>
      <c r="Q220" s="434"/>
      <c r="R220" s="434"/>
      <c r="S220" s="434"/>
    </row>
    <row r="221" spans="1:19" s="200" customFormat="1" x14ac:dyDescent="0.3">
      <c r="A221" s="197"/>
      <c r="B221" s="198"/>
      <c r="C221" s="198"/>
      <c r="D221" s="198"/>
      <c r="E221" s="185"/>
      <c r="F221" s="185"/>
      <c r="G221" s="185"/>
      <c r="H221" s="186"/>
      <c r="I221" s="186"/>
      <c r="J221" s="186"/>
      <c r="K221" s="186"/>
      <c r="L221" s="186"/>
      <c r="M221" s="186"/>
      <c r="N221" s="433"/>
      <c r="O221" s="433"/>
      <c r="P221" s="434"/>
      <c r="Q221" s="434"/>
      <c r="R221" s="434"/>
      <c r="S221" s="434"/>
    </row>
    <row r="222" spans="1:19" s="200" customFormat="1" x14ac:dyDescent="0.3">
      <c r="A222" s="197"/>
      <c r="B222" s="198"/>
      <c r="C222" s="198"/>
      <c r="D222" s="198"/>
      <c r="E222" s="185"/>
      <c r="F222" s="185"/>
      <c r="G222" s="185"/>
      <c r="H222" s="186"/>
      <c r="I222" s="186"/>
      <c r="J222" s="186"/>
      <c r="K222" s="186"/>
      <c r="L222" s="186"/>
      <c r="M222" s="186"/>
      <c r="N222" s="433"/>
      <c r="O222" s="433"/>
      <c r="P222" s="434"/>
      <c r="Q222" s="434"/>
      <c r="R222" s="434"/>
      <c r="S222" s="434"/>
    </row>
    <row r="223" spans="1:19" s="200" customFormat="1" x14ac:dyDescent="0.3">
      <c r="A223" s="197"/>
      <c r="B223" s="198"/>
      <c r="C223" s="198"/>
      <c r="D223" s="198"/>
      <c r="E223" s="185"/>
      <c r="F223" s="185"/>
      <c r="G223" s="185"/>
      <c r="H223" s="186"/>
      <c r="I223" s="186"/>
      <c r="J223" s="186"/>
      <c r="K223" s="186"/>
      <c r="L223" s="186"/>
      <c r="M223" s="186"/>
      <c r="N223" s="433"/>
      <c r="O223" s="433"/>
      <c r="P223" s="434"/>
      <c r="Q223" s="434"/>
      <c r="R223" s="434"/>
      <c r="S223" s="434"/>
    </row>
    <row r="224" spans="1:19" s="200" customFormat="1" x14ac:dyDescent="0.3">
      <c r="A224" s="197"/>
      <c r="B224" s="198"/>
      <c r="C224" s="198"/>
      <c r="D224" s="198"/>
      <c r="E224" s="185"/>
      <c r="F224" s="185"/>
      <c r="G224" s="185"/>
      <c r="H224" s="186"/>
      <c r="I224" s="186"/>
      <c r="J224" s="186"/>
      <c r="K224" s="186"/>
      <c r="L224" s="186"/>
      <c r="M224" s="186"/>
      <c r="N224" s="433"/>
      <c r="O224" s="433"/>
      <c r="P224" s="434"/>
      <c r="Q224" s="434"/>
      <c r="R224" s="434"/>
      <c r="S224" s="434"/>
    </row>
    <row r="225" spans="1:19" s="200" customFormat="1" x14ac:dyDescent="0.3">
      <c r="A225" s="197"/>
      <c r="B225" s="198"/>
      <c r="C225" s="198"/>
      <c r="D225" s="198"/>
      <c r="E225" s="185"/>
      <c r="F225" s="185"/>
      <c r="G225" s="185"/>
      <c r="H225" s="186"/>
      <c r="I225" s="186"/>
      <c r="J225" s="186"/>
      <c r="K225" s="186"/>
      <c r="L225" s="186"/>
      <c r="M225" s="186"/>
      <c r="N225" s="433"/>
      <c r="O225" s="433"/>
      <c r="P225" s="434"/>
      <c r="Q225" s="434"/>
      <c r="R225" s="434"/>
      <c r="S225" s="434"/>
    </row>
    <row r="226" spans="1:19" s="200" customFormat="1" x14ac:dyDescent="0.3">
      <c r="A226" s="197"/>
      <c r="B226" s="198"/>
      <c r="C226" s="198"/>
      <c r="D226" s="198"/>
      <c r="E226" s="185"/>
      <c r="F226" s="185"/>
      <c r="G226" s="185"/>
      <c r="H226" s="186"/>
      <c r="I226" s="186"/>
      <c r="J226" s="186"/>
      <c r="K226" s="186"/>
      <c r="L226" s="186"/>
      <c r="M226" s="186"/>
      <c r="N226" s="433"/>
      <c r="O226" s="433"/>
      <c r="P226" s="434"/>
      <c r="Q226" s="434"/>
      <c r="R226" s="434"/>
      <c r="S226" s="434"/>
    </row>
    <row r="227" spans="1:19" s="200" customFormat="1" x14ac:dyDescent="0.3">
      <c r="A227" s="197"/>
      <c r="B227" s="198"/>
      <c r="C227" s="198"/>
      <c r="D227" s="198"/>
      <c r="E227" s="185"/>
      <c r="F227" s="185"/>
      <c r="G227" s="185"/>
      <c r="H227" s="186"/>
      <c r="I227" s="186"/>
      <c r="J227" s="186"/>
      <c r="K227" s="186"/>
      <c r="L227" s="186"/>
      <c r="M227" s="186"/>
      <c r="N227" s="433"/>
      <c r="O227" s="433"/>
      <c r="P227" s="434"/>
      <c r="Q227" s="434"/>
      <c r="R227" s="434"/>
      <c r="S227" s="434"/>
    </row>
    <row r="228" spans="1:19" s="200" customFormat="1" x14ac:dyDescent="0.3">
      <c r="A228" s="197"/>
      <c r="B228" s="198"/>
      <c r="C228" s="198"/>
      <c r="D228" s="198"/>
      <c r="E228" s="185"/>
      <c r="F228" s="185"/>
      <c r="G228" s="185"/>
      <c r="H228" s="186"/>
      <c r="I228" s="186"/>
      <c r="J228" s="186"/>
      <c r="K228" s="186"/>
      <c r="L228" s="186"/>
      <c r="M228" s="186"/>
      <c r="N228" s="433"/>
      <c r="O228" s="433"/>
      <c r="P228" s="434"/>
      <c r="Q228" s="434"/>
      <c r="R228" s="434"/>
      <c r="S228" s="434"/>
    </row>
    <row r="229" spans="1:19" s="200" customFormat="1" x14ac:dyDescent="0.3">
      <c r="A229" s="197"/>
      <c r="B229" s="198"/>
      <c r="C229" s="198"/>
      <c r="D229" s="198"/>
      <c r="E229" s="185"/>
      <c r="F229" s="185"/>
      <c r="G229" s="185"/>
      <c r="H229" s="186"/>
      <c r="I229" s="186"/>
      <c r="J229" s="186"/>
      <c r="K229" s="186"/>
      <c r="L229" s="186"/>
      <c r="M229" s="186"/>
      <c r="N229" s="433"/>
      <c r="O229" s="433"/>
      <c r="P229" s="434"/>
      <c r="Q229" s="434"/>
      <c r="R229" s="434"/>
      <c r="S229" s="434"/>
    </row>
    <row r="230" spans="1:19" s="200" customFormat="1" x14ac:dyDescent="0.3">
      <c r="A230" s="197"/>
      <c r="B230" s="198"/>
      <c r="C230" s="198"/>
      <c r="D230" s="198"/>
      <c r="E230" s="185"/>
      <c r="F230" s="185"/>
      <c r="G230" s="185"/>
      <c r="H230" s="186"/>
      <c r="I230" s="186"/>
      <c r="J230" s="186"/>
      <c r="K230" s="186"/>
      <c r="L230" s="186"/>
      <c r="M230" s="186"/>
      <c r="N230" s="433"/>
      <c r="O230" s="433"/>
      <c r="P230" s="434"/>
      <c r="Q230" s="434"/>
      <c r="R230" s="434"/>
      <c r="S230" s="434"/>
    </row>
    <row r="231" spans="1:19" s="200" customFormat="1" x14ac:dyDescent="0.3">
      <c r="A231" s="197"/>
      <c r="B231" s="198"/>
      <c r="C231" s="198"/>
      <c r="D231" s="198"/>
      <c r="E231" s="185"/>
      <c r="F231" s="185"/>
      <c r="G231" s="185"/>
      <c r="H231" s="186"/>
      <c r="I231" s="186"/>
      <c r="J231" s="186"/>
      <c r="K231" s="186"/>
      <c r="L231" s="186"/>
      <c r="M231" s="186"/>
      <c r="N231" s="433"/>
      <c r="O231" s="433"/>
      <c r="P231" s="434"/>
      <c r="Q231" s="434"/>
      <c r="R231" s="434"/>
      <c r="S231" s="434"/>
    </row>
    <row r="232" spans="1:19" s="200" customFormat="1" x14ac:dyDescent="0.3">
      <c r="A232" s="197"/>
      <c r="B232" s="198"/>
      <c r="C232" s="198"/>
      <c r="D232" s="198"/>
      <c r="E232" s="185"/>
      <c r="F232" s="185"/>
      <c r="G232" s="185"/>
      <c r="H232" s="186"/>
      <c r="I232" s="186"/>
      <c r="J232" s="186"/>
      <c r="K232" s="186"/>
      <c r="L232" s="186"/>
      <c r="M232" s="186"/>
      <c r="N232" s="433"/>
      <c r="O232" s="433"/>
      <c r="P232" s="434"/>
      <c r="Q232" s="434"/>
      <c r="R232" s="434"/>
      <c r="S232" s="434"/>
    </row>
    <row r="233" spans="1:19" s="200" customFormat="1" x14ac:dyDescent="0.3">
      <c r="A233" s="197"/>
      <c r="B233" s="198"/>
      <c r="C233" s="198"/>
      <c r="D233" s="198"/>
      <c r="E233" s="185"/>
      <c r="F233" s="185"/>
      <c r="G233" s="185"/>
      <c r="H233" s="186"/>
      <c r="I233" s="186"/>
      <c r="J233" s="186"/>
      <c r="K233" s="186"/>
      <c r="L233" s="186"/>
      <c r="M233" s="186"/>
      <c r="N233" s="433"/>
      <c r="O233" s="433"/>
      <c r="P233" s="434"/>
      <c r="Q233" s="434"/>
      <c r="R233" s="434"/>
      <c r="S233" s="434"/>
    </row>
    <row r="234" spans="1:19" s="200" customFormat="1" x14ac:dyDescent="0.3">
      <c r="A234" s="197"/>
      <c r="B234" s="198"/>
      <c r="C234" s="198"/>
      <c r="D234" s="198"/>
      <c r="E234" s="185"/>
      <c r="F234" s="185"/>
      <c r="G234" s="185"/>
      <c r="H234" s="186"/>
      <c r="I234" s="186"/>
      <c r="J234" s="186"/>
      <c r="K234" s="186"/>
      <c r="L234" s="186"/>
      <c r="M234" s="186"/>
      <c r="N234" s="433"/>
      <c r="O234" s="433"/>
      <c r="P234" s="434"/>
      <c r="Q234" s="434"/>
      <c r="R234" s="434"/>
      <c r="S234" s="434"/>
    </row>
    <row r="235" spans="1:19" s="200" customFormat="1" x14ac:dyDescent="0.3">
      <c r="A235" s="197"/>
      <c r="B235" s="198"/>
      <c r="C235" s="198"/>
      <c r="D235" s="198"/>
      <c r="E235" s="185"/>
      <c r="F235" s="185"/>
      <c r="G235" s="185"/>
      <c r="H235" s="186"/>
      <c r="I235" s="186"/>
      <c r="J235" s="186"/>
      <c r="K235" s="186"/>
      <c r="L235" s="186"/>
      <c r="M235" s="186"/>
      <c r="N235" s="433"/>
      <c r="O235" s="433"/>
      <c r="P235" s="434"/>
      <c r="Q235" s="434"/>
      <c r="R235" s="434"/>
      <c r="S235" s="434"/>
    </row>
    <row r="236" spans="1:19" s="200" customFormat="1" x14ac:dyDescent="0.3">
      <c r="A236" s="197"/>
      <c r="B236" s="198"/>
      <c r="C236" s="198"/>
      <c r="D236" s="198"/>
      <c r="E236" s="185"/>
      <c r="F236" s="185"/>
      <c r="G236" s="185"/>
      <c r="H236" s="186"/>
      <c r="I236" s="186"/>
      <c r="J236" s="186"/>
      <c r="K236" s="186"/>
      <c r="L236" s="186"/>
      <c r="M236" s="186"/>
      <c r="N236" s="433"/>
      <c r="O236" s="433"/>
      <c r="P236" s="434"/>
      <c r="Q236" s="434"/>
      <c r="R236" s="434"/>
      <c r="S236" s="434"/>
    </row>
    <row r="237" spans="1:19" s="200" customFormat="1" x14ac:dyDescent="0.3">
      <c r="A237" s="197"/>
      <c r="B237" s="198"/>
      <c r="C237" s="198"/>
      <c r="D237" s="198"/>
      <c r="E237" s="185"/>
      <c r="F237" s="185"/>
      <c r="G237" s="185"/>
      <c r="H237" s="186"/>
      <c r="I237" s="186"/>
      <c r="J237" s="186"/>
      <c r="K237" s="186"/>
      <c r="L237" s="186"/>
      <c r="M237" s="186"/>
      <c r="N237" s="433"/>
      <c r="O237" s="433"/>
      <c r="P237" s="434"/>
      <c r="Q237" s="434"/>
      <c r="R237" s="434"/>
      <c r="S237" s="434"/>
    </row>
    <row r="238" spans="1:19" s="200" customFormat="1" x14ac:dyDescent="0.3">
      <c r="A238" s="197"/>
      <c r="B238" s="198"/>
      <c r="C238" s="198"/>
      <c r="D238" s="198"/>
      <c r="E238" s="185"/>
      <c r="F238" s="185"/>
      <c r="G238" s="185"/>
      <c r="H238" s="186"/>
      <c r="I238" s="186"/>
      <c r="J238" s="186"/>
      <c r="K238" s="186"/>
      <c r="L238" s="186"/>
      <c r="M238" s="186"/>
      <c r="N238" s="433"/>
      <c r="O238" s="433"/>
      <c r="P238" s="434"/>
      <c r="Q238" s="434"/>
      <c r="R238" s="434"/>
      <c r="S238" s="434"/>
    </row>
    <row r="239" spans="1:19" s="200" customFormat="1" x14ac:dyDescent="0.3">
      <c r="A239" s="197"/>
      <c r="B239" s="198"/>
      <c r="C239" s="198"/>
      <c r="D239" s="198"/>
      <c r="E239" s="185"/>
      <c r="F239" s="185"/>
      <c r="G239" s="185"/>
      <c r="H239" s="186"/>
      <c r="I239" s="186"/>
      <c r="J239" s="186"/>
      <c r="K239" s="186"/>
      <c r="L239" s="186"/>
      <c r="M239" s="186"/>
      <c r="N239" s="433"/>
      <c r="O239" s="433"/>
      <c r="P239" s="434"/>
      <c r="Q239" s="434"/>
      <c r="R239" s="434"/>
      <c r="S239" s="434"/>
    </row>
    <row r="240" spans="1:19" s="200" customFormat="1" x14ac:dyDescent="0.3">
      <c r="A240" s="197"/>
      <c r="B240" s="198"/>
      <c r="C240" s="198"/>
      <c r="D240" s="198"/>
      <c r="E240" s="185"/>
      <c r="F240" s="185"/>
      <c r="G240" s="185"/>
      <c r="H240" s="186"/>
      <c r="I240" s="186"/>
      <c r="J240" s="186"/>
      <c r="K240" s="186"/>
      <c r="L240" s="186"/>
      <c r="M240" s="186"/>
      <c r="N240" s="433"/>
      <c r="O240" s="433"/>
      <c r="P240" s="434"/>
      <c r="Q240" s="434"/>
      <c r="R240" s="434"/>
      <c r="S240" s="434"/>
    </row>
    <row r="241" spans="1:19" s="200" customFormat="1" x14ac:dyDescent="0.3">
      <c r="A241" s="197"/>
      <c r="B241" s="198"/>
      <c r="C241" s="198"/>
      <c r="D241" s="198"/>
      <c r="E241" s="185"/>
      <c r="F241" s="185"/>
      <c r="G241" s="185"/>
      <c r="H241" s="186"/>
      <c r="I241" s="186"/>
      <c r="J241" s="186"/>
      <c r="K241" s="186"/>
      <c r="L241" s="186"/>
      <c r="M241" s="186"/>
      <c r="N241" s="433"/>
      <c r="O241" s="433"/>
      <c r="P241" s="434"/>
      <c r="Q241" s="434"/>
      <c r="R241" s="434"/>
      <c r="S241" s="434"/>
    </row>
    <row r="242" spans="1:19" s="200" customFormat="1" x14ac:dyDescent="0.3">
      <c r="A242" s="197"/>
      <c r="B242" s="198"/>
      <c r="C242" s="198"/>
      <c r="D242" s="198"/>
      <c r="E242" s="185"/>
      <c r="F242" s="185"/>
      <c r="G242" s="185"/>
      <c r="H242" s="186"/>
      <c r="I242" s="186"/>
      <c r="J242" s="186"/>
      <c r="K242" s="186"/>
      <c r="L242" s="186"/>
      <c r="M242" s="186"/>
      <c r="N242" s="433"/>
      <c r="O242" s="433"/>
      <c r="P242" s="434"/>
      <c r="Q242" s="434"/>
      <c r="R242" s="434"/>
      <c r="S242" s="434"/>
    </row>
    <row r="243" spans="1:19" s="200" customFormat="1" x14ac:dyDescent="0.3">
      <c r="A243" s="197"/>
      <c r="B243" s="198"/>
      <c r="C243" s="198"/>
      <c r="D243" s="198"/>
      <c r="E243" s="185"/>
      <c r="F243" s="185"/>
      <c r="G243" s="185"/>
      <c r="H243" s="186"/>
      <c r="I243" s="186"/>
      <c r="J243" s="186"/>
      <c r="K243" s="186"/>
      <c r="L243" s="186"/>
      <c r="M243" s="186"/>
      <c r="N243" s="433"/>
      <c r="O243" s="433"/>
      <c r="P243" s="434"/>
      <c r="Q243" s="434"/>
      <c r="R243" s="434"/>
      <c r="S243" s="434"/>
    </row>
    <row r="244" spans="1:19" s="200" customFormat="1" x14ac:dyDescent="0.3">
      <c r="A244" s="197"/>
      <c r="B244" s="198"/>
      <c r="C244" s="198"/>
      <c r="D244" s="198"/>
      <c r="E244" s="185"/>
      <c r="F244" s="185"/>
      <c r="G244" s="185"/>
      <c r="H244" s="186"/>
      <c r="I244" s="186"/>
      <c r="J244" s="186"/>
      <c r="K244" s="186"/>
      <c r="L244" s="186"/>
      <c r="M244" s="186"/>
      <c r="N244" s="433"/>
      <c r="O244" s="433"/>
      <c r="P244" s="434"/>
      <c r="Q244" s="434"/>
      <c r="R244" s="434"/>
      <c r="S244" s="434"/>
    </row>
    <row r="245" spans="1:19" s="200" customFormat="1" x14ac:dyDescent="0.3">
      <c r="A245" s="197"/>
      <c r="B245" s="198"/>
      <c r="C245" s="198"/>
      <c r="D245" s="198"/>
      <c r="E245" s="185"/>
      <c r="F245" s="185"/>
      <c r="G245" s="185"/>
      <c r="H245" s="186"/>
      <c r="I245" s="186"/>
      <c r="J245" s="186"/>
      <c r="K245" s="186"/>
      <c r="L245" s="186"/>
      <c r="M245" s="186"/>
      <c r="N245" s="433"/>
      <c r="O245" s="433"/>
      <c r="P245" s="434"/>
      <c r="Q245" s="434"/>
      <c r="R245" s="434"/>
      <c r="S245" s="434"/>
    </row>
    <row r="246" spans="1:19" s="200" customFormat="1" x14ac:dyDescent="0.3">
      <c r="A246" s="197"/>
      <c r="B246" s="198"/>
      <c r="C246" s="198"/>
      <c r="D246" s="198"/>
      <c r="E246" s="185"/>
      <c r="F246" s="185"/>
      <c r="G246" s="185"/>
      <c r="H246" s="186"/>
      <c r="I246" s="186"/>
      <c r="J246" s="186"/>
      <c r="K246" s="186"/>
      <c r="L246" s="186"/>
      <c r="M246" s="186"/>
      <c r="N246" s="433"/>
      <c r="O246" s="433"/>
      <c r="P246" s="434"/>
      <c r="Q246" s="434"/>
      <c r="R246" s="434"/>
      <c r="S246" s="434"/>
    </row>
    <row r="247" spans="1:19" s="200" customFormat="1" x14ac:dyDescent="0.3">
      <c r="A247" s="197"/>
      <c r="B247" s="198"/>
      <c r="C247" s="198"/>
      <c r="D247" s="198"/>
      <c r="E247" s="185"/>
      <c r="F247" s="185"/>
      <c r="G247" s="185"/>
      <c r="H247" s="186"/>
      <c r="I247" s="186"/>
      <c r="J247" s="186"/>
      <c r="K247" s="186"/>
      <c r="L247" s="186"/>
      <c r="M247" s="186"/>
      <c r="N247" s="433"/>
      <c r="O247" s="433"/>
      <c r="P247" s="434"/>
      <c r="Q247" s="434"/>
      <c r="R247" s="434"/>
      <c r="S247" s="434"/>
    </row>
    <row r="248" spans="1:19" s="200" customFormat="1" x14ac:dyDescent="0.3">
      <c r="A248" s="197"/>
      <c r="B248" s="198"/>
      <c r="C248" s="198"/>
      <c r="D248" s="198"/>
      <c r="E248" s="185"/>
      <c r="F248" s="185"/>
      <c r="G248" s="185"/>
      <c r="H248" s="186"/>
      <c r="I248" s="186"/>
      <c r="J248" s="186"/>
      <c r="K248" s="186"/>
      <c r="L248" s="186"/>
      <c r="M248" s="186"/>
      <c r="N248" s="433"/>
      <c r="O248" s="433"/>
      <c r="P248" s="434"/>
      <c r="Q248" s="434"/>
      <c r="R248" s="434"/>
      <c r="S248" s="434"/>
    </row>
    <row r="249" spans="1:19" s="200" customFormat="1" x14ac:dyDescent="0.3">
      <c r="A249" s="197"/>
      <c r="B249" s="198"/>
      <c r="C249" s="198"/>
      <c r="D249" s="198"/>
      <c r="E249" s="185"/>
      <c r="F249" s="185"/>
      <c r="G249" s="185"/>
      <c r="H249" s="186"/>
      <c r="I249" s="186"/>
      <c r="J249" s="186"/>
      <c r="K249" s="186"/>
      <c r="L249" s="186"/>
      <c r="M249" s="186"/>
      <c r="N249" s="433"/>
      <c r="O249" s="433"/>
      <c r="P249" s="434"/>
      <c r="Q249" s="434"/>
      <c r="R249" s="434"/>
      <c r="S249" s="434"/>
    </row>
    <row r="250" spans="1:19" s="200" customFormat="1" x14ac:dyDescent="0.3">
      <c r="A250" s="197"/>
      <c r="B250" s="198"/>
      <c r="C250" s="198"/>
      <c r="D250" s="198"/>
      <c r="E250" s="185"/>
      <c r="F250" s="185"/>
      <c r="G250" s="185"/>
      <c r="H250" s="186"/>
      <c r="I250" s="186"/>
      <c r="J250" s="186"/>
      <c r="K250" s="186"/>
      <c r="L250" s="186"/>
      <c r="M250" s="186"/>
      <c r="N250" s="433"/>
      <c r="O250" s="433"/>
      <c r="P250" s="434"/>
      <c r="Q250" s="434"/>
      <c r="R250" s="434"/>
      <c r="S250" s="434"/>
    </row>
    <row r="251" spans="1:19" s="200" customFormat="1" x14ac:dyDescent="0.3">
      <c r="A251" s="197"/>
      <c r="B251" s="198"/>
      <c r="C251" s="198"/>
      <c r="D251" s="198"/>
      <c r="E251" s="185"/>
      <c r="F251" s="185"/>
      <c r="G251" s="185"/>
      <c r="H251" s="186"/>
      <c r="I251" s="186"/>
      <c r="J251" s="186"/>
      <c r="K251" s="186"/>
      <c r="L251" s="186"/>
      <c r="M251" s="186"/>
      <c r="N251" s="433"/>
      <c r="O251" s="433"/>
      <c r="P251" s="434"/>
      <c r="Q251" s="434"/>
      <c r="R251" s="434"/>
      <c r="S251" s="434"/>
    </row>
    <row r="252" spans="1:19" s="200" customFormat="1" x14ac:dyDescent="0.3">
      <c r="A252" s="197"/>
      <c r="B252" s="198"/>
      <c r="C252" s="198"/>
      <c r="D252" s="198"/>
      <c r="E252" s="185"/>
      <c r="F252" s="185"/>
      <c r="G252" s="185"/>
      <c r="H252" s="186"/>
      <c r="I252" s="186"/>
      <c r="J252" s="186"/>
      <c r="K252" s="186"/>
      <c r="L252" s="186"/>
      <c r="M252" s="186"/>
      <c r="N252" s="433"/>
      <c r="O252" s="433"/>
      <c r="P252" s="434"/>
      <c r="Q252" s="434"/>
      <c r="R252" s="434"/>
      <c r="S252" s="434"/>
    </row>
    <row r="253" spans="1:19" s="200" customFormat="1" x14ac:dyDescent="0.3">
      <c r="A253" s="197"/>
      <c r="B253" s="198"/>
      <c r="C253" s="198"/>
      <c r="D253" s="198"/>
      <c r="E253" s="185"/>
      <c r="F253" s="185"/>
      <c r="G253" s="185"/>
      <c r="H253" s="186"/>
      <c r="I253" s="186"/>
      <c r="J253" s="186"/>
      <c r="K253" s="186"/>
      <c r="L253" s="186"/>
      <c r="M253" s="186"/>
      <c r="N253" s="433"/>
      <c r="O253" s="433"/>
      <c r="P253" s="434"/>
      <c r="Q253" s="434"/>
      <c r="R253" s="434"/>
      <c r="S253" s="434"/>
    </row>
    <row r="254" spans="1:19" s="200" customFormat="1" x14ac:dyDescent="0.3">
      <c r="A254" s="197"/>
      <c r="B254" s="198"/>
      <c r="C254" s="198"/>
      <c r="D254" s="198"/>
      <c r="E254" s="185"/>
      <c r="F254" s="185"/>
      <c r="G254" s="185"/>
      <c r="H254" s="186"/>
      <c r="I254" s="186"/>
      <c r="J254" s="186"/>
      <c r="K254" s="186"/>
      <c r="L254" s="186"/>
      <c r="M254" s="186"/>
      <c r="N254" s="433"/>
      <c r="O254" s="433"/>
      <c r="P254" s="434"/>
      <c r="Q254" s="434"/>
      <c r="R254" s="434"/>
      <c r="S254" s="434"/>
    </row>
    <row r="255" spans="1:19" s="200" customFormat="1" x14ac:dyDescent="0.3">
      <c r="A255" s="197"/>
      <c r="B255" s="198"/>
      <c r="C255" s="198"/>
      <c r="D255" s="198"/>
      <c r="E255" s="185"/>
      <c r="F255" s="185"/>
      <c r="G255" s="185"/>
      <c r="H255" s="186"/>
      <c r="I255" s="186"/>
      <c r="J255" s="186"/>
      <c r="K255" s="186"/>
      <c r="L255" s="186"/>
      <c r="M255" s="186"/>
      <c r="N255" s="433"/>
      <c r="O255" s="433"/>
      <c r="P255" s="434"/>
      <c r="Q255" s="434"/>
      <c r="R255" s="434"/>
      <c r="S255" s="434"/>
    </row>
    <row r="256" spans="1:19" s="200" customFormat="1" x14ac:dyDescent="0.3">
      <c r="A256" s="197"/>
      <c r="B256" s="198"/>
      <c r="C256" s="198"/>
      <c r="D256" s="198"/>
      <c r="E256" s="185"/>
      <c r="F256" s="185"/>
      <c r="G256" s="185"/>
      <c r="H256" s="186"/>
      <c r="I256" s="186"/>
      <c r="J256" s="186"/>
      <c r="K256" s="186"/>
      <c r="L256" s="186"/>
      <c r="M256" s="186"/>
      <c r="N256" s="433"/>
      <c r="O256" s="433"/>
      <c r="P256" s="434"/>
      <c r="Q256" s="434"/>
      <c r="R256" s="434"/>
      <c r="S256" s="434"/>
    </row>
    <row r="257" spans="1:19" s="200" customFormat="1" x14ac:dyDescent="0.3">
      <c r="A257" s="197"/>
      <c r="B257" s="198"/>
      <c r="C257" s="198"/>
      <c r="D257" s="198"/>
      <c r="E257" s="185"/>
      <c r="F257" s="185"/>
      <c r="G257" s="185"/>
      <c r="H257" s="186"/>
      <c r="I257" s="186"/>
      <c r="J257" s="186"/>
      <c r="K257" s="186"/>
      <c r="L257" s="186"/>
      <c r="M257" s="186"/>
      <c r="N257" s="433"/>
      <c r="O257" s="433"/>
      <c r="P257" s="434"/>
      <c r="Q257" s="434"/>
      <c r="R257" s="434"/>
      <c r="S257" s="434"/>
    </row>
    <row r="258" spans="1:19" s="200" customFormat="1" x14ac:dyDescent="0.3">
      <c r="A258" s="197"/>
      <c r="B258" s="198"/>
      <c r="C258" s="198"/>
      <c r="D258" s="198"/>
      <c r="E258" s="185"/>
      <c r="F258" s="185"/>
      <c r="G258" s="185"/>
      <c r="H258" s="186"/>
      <c r="I258" s="186"/>
      <c r="J258" s="186"/>
      <c r="K258" s="186"/>
      <c r="L258" s="186"/>
      <c r="M258" s="186"/>
      <c r="N258" s="433"/>
      <c r="O258" s="433"/>
      <c r="P258" s="434"/>
      <c r="Q258" s="434"/>
      <c r="R258" s="434"/>
      <c r="S258" s="434"/>
    </row>
    <row r="259" spans="1:19" s="200" customFormat="1" x14ac:dyDescent="0.3">
      <c r="A259" s="197"/>
      <c r="B259" s="198"/>
      <c r="C259" s="198"/>
      <c r="D259" s="198"/>
      <c r="E259" s="185"/>
      <c r="F259" s="185"/>
      <c r="G259" s="185"/>
      <c r="H259" s="186"/>
      <c r="I259" s="186"/>
      <c r="J259" s="186"/>
      <c r="K259" s="186"/>
      <c r="L259" s="186"/>
      <c r="M259" s="186"/>
      <c r="N259" s="433"/>
      <c r="O259" s="433"/>
      <c r="P259" s="434"/>
      <c r="Q259" s="434"/>
      <c r="R259" s="434"/>
      <c r="S259" s="434"/>
    </row>
    <row r="260" spans="1:19" s="200" customFormat="1" x14ac:dyDescent="0.3">
      <c r="A260" s="197"/>
      <c r="B260" s="198"/>
      <c r="C260" s="198"/>
      <c r="D260" s="198"/>
      <c r="E260" s="185"/>
      <c r="F260" s="185"/>
      <c r="G260" s="185"/>
      <c r="H260" s="186"/>
      <c r="I260" s="186"/>
      <c r="J260" s="186"/>
      <c r="K260" s="186"/>
      <c r="L260" s="186"/>
      <c r="M260" s="186"/>
      <c r="N260" s="433"/>
      <c r="O260" s="433"/>
      <c r="P260" s="434"/>
      <c r="Q260" s="434"/>
      <c r="R260" s="434"/>
      <c r="S260" s="434"/>
    </row>
    <row r="261" spans="1:19" s="200" customFormat="1" x14ac:dyDescent="0.3">
      <c r="A261" s="197"/>
      <c r="B261" s="198"/>
      <c r="C261" s="198"/>
      <c r="D261" s="198"/>
      <c r="E261" s="185"/>
      <c r="F261" s="185"/>
      <c r="G261" s="185"/>
      <c r="H261" s="186"/>
      <c r="I261" s="186"/>
      <c r="J261" s="186"/>
      <c r="K261" s="186"/>
      <c r="L261" s="186"/>
      <c r="M261" s="186"/>
      <c r="N261" s="433"/>
      <c r="O261" s="433"/>
      <c r="P261" s="434"/>
      <c r="Q261" s="434"/>
      <c r="R261" s="434"/>
      <c r="S261" s="434"/>
    </row>
    <row r="262" spans="1:19" s="200" customFormat="1" x14ac:dyDescent="0.3">
      <c r="A262" s="197"/>
      <c r="B262" s="198"/>
      <c r="C262" s="198"/>
      <c r="D262" s="198"/>
      <c r="E262" s="185"/>
      <c r="F262" s="185"/>
      <c r="G262" s="185"/>
      <c r="H262" s="186"/>
      <c r="I262" s="186"/>
      <c r="J262" s="186"/>
      <c r="K262" s="186"/>
      <c r="L262" s="186"/>
      <c r="M262" s="186"/>
      <c r="N262" s="433"/>
      <c r="O262" s="433"/>
      <c r="P262" s="434"/>
      <c r="Q262" s="434"/>
      <c r="R262" s="434"/>
      <c r="S262" s="434"/>
    </row>
    <row r="263" spans="1:19" s="200" customFormat="1" x14ac:dyDescent="0.3">
      <c r="A263" s="197"/>
      <c r="B263" s="198"/>
      <c r="C263" s="198"/>
      <c r="D263" s="198"/>
      <c r="E263" s="185"/>
      <c r="F263" s="185"/>
      <c r="G263" s="185"/>
      <c r="H263" s="186"/>
      <c r="I263" s="186"/>
      <c r="J263" s="186"/>
      <c r="K263" s="186"/>
      <c r="L263" s="186"/>
      <c r="M263" s="186"/>
      <c r="N263" s="433"/>
      <c r="O263" s="433"/>
      <c r="P263" s="434"/>
      <c r="Q263" s="434"/>
      <c r="R263" s="434"/>
      <c r="S263" s="434"/>
    </row>
    <row r="264" spans="1:19" s="200" customFormat="1" x14ac:dyDescent="0.3">
      <c r="A264" s="197"/>
      <c r="B264" s="198"/>
      <c r="C264" s="198"/>
      <c r="D264" s="198"/>
      <c r="E264" s="185"/>
      <c r="F264" s="185"/>
      <c r="G264" s="185"/>
      <c r="H264" s="186"/>
      <c r="I264" s="186"/>
      <c r="J264" s="186"/>
      <c r="K264" s="186"/>
      <c r="L264" s="186"/>
      <c r="M264" s="186"/>
      <c r="N264" s="433"/>
      <c r="O264" s="433"/>
      <c r="P264" s="434"/>
      <c r="Q264" s="434"/>
      <c r="R264" s="434"/>
      <c r="S264" s="434"/>
    </row>
    <row r="265" spans="1:19" s="200" customFormat="1" x14ac:dyDescent="0.3">
      <c r="A265" s="197"/>
      <c r="B265" s="198"/>
      <c r="C265" s="198"/>
      <c r="D265" s="198"/>
      <c r="E265" s="185"/>
      <c r="F265" s="185"/>
      <c r="G265" s="185"/>
      <c r="H265" s="186"/>
      <c r="I265" s="186"/>
      <c r="J265" s="186"/>
      <c r="K265" s="186"/>
      <c r="L265" s="186"/>
      <c r="M265" s="186"/>
      <c r="N265" s="433"/>
      <c r="O265" s="433"/>
      <c r="P265" s="434"/>
      <c r="Q265" s="434"/>
      <c r="R265" s="434"/>
      <c r="S265" s="434"/>
    </row>
    <row r="266" spans="1:19" s="200" customFormat="1" x14ac:dyDescent="0.3">
      <c r="A266" s="197"/>
      <c r="B266" s="198"/>
      <c r="C266" s="198"/>
      <c r="D266" s="198"/>
      <c r="E266" s="185"/>
      <c r="F266" s="185"/>
      <c r="G266" s="185"/>
      <c r="H266" s="186"/>
      <c r="I266" s="186"/>
      <c r="J266" s="186"/>
      <c r="K266" s="186"/>
      <c r="L266" s="186"/>
      <c r="M266" s="186"/>
      <c r="N266" s="433"/>
      <c r="O266" s="433"/>
      <c r="P266" s="434"/>
      <c r="Q266" s="434"/>
      <c r="R266" s="434"/>
      <c r="S266" s="434"/>
    </row>
    <row r="267" spans="1:19" s="200" customFormat="1" x14ac:dyDescent="0.3">
      <c r="A267" s="197"/>
      <c r="B267" s="198"/>
      <c r="C267" s="198"/>
      <c r="D267" s="198"/>
      <c r="E267" s="185"/>
      <c r="F267" s="185"/>
      <c r="G267" s="185"/>
      <c r="H267" s="186"/>
      <c r="I267" s="186"/>
      <c r="J267" s="186"/>
      <c r="K267" s="186"/>
      <c r="L267" s="186"/>
      <c r="M267" s="186"/>
      <c r="N267" s="433"/>
      <c r="O267" s="433"/>
      <c r="P267" s="434"/>
      <c r="Q267" s="434"/>
      <c r="R267" s="434"/>
      <c r="S267" s="434"/>
    </row>
    <row r="268" spans="1:19" s="200" customFormat="1" x14ac:dyDescent="0.3">
      <c r="A268" s="197"/>
      <c r="B268" s="198"/>
      <c r="C268" s="198"/>
      <c r="D268" s="198"/>
      <c r="E268" s="185"/>
      <c r="F268" s="185"/>
      <c r="G268" s="185"/>
      <c r="H268" s="186"/>
      <c r="I268" s="186"/>
      <c r="J268" s="186"/>
      <c r="K268" s="186"/>
      <c r="L268" s="186"/>
      <c r="M268" s="186"/>
      <c r="N268" s="433"/>
      <c r="O268" s="433"/>
      <c r="P268" s="434"/>
      <c r="Q268" s="434"/>
      <c r="R268" s="434"/>
      <c r="S268" s="434"/>
    </row>
    <row r="269" spans="1:19" s="200" customFormat="1" x14ac:dyDescent="0.3">
      <c r="A269" s="197"/>
      <c r="B269" s="198"/>
      <c r="C269" s="198"/>
      <c r="D269" s="198"/>
      <c r="E269" s="185"/>
      <c r="F269" s="185"/>
      <c r="G269" s="185"/>
      <c r="H269" s="186"/>
      <c r="I269" s="186"/>
      <c r="J269" s="186"/>
      <c r="K269" s="186"/>
      <c r="L269" s="186"/>
      <c r="M269" s="186"/>
      <c r="N269" s="433"/>
      <c r="O269" s="433"/>
      <c r="P269" s="434"/>
      <c r="Q269" s="434"/>
      <c r="R269" s="434"/>
      <c r="S269" s="434"/>
    </row>
    <row r="270" spans="1:19" s="200" customFormat="1" x14ac:dyDescent="0.3">
      <c r="A270" s="197"/>
      <c r="B270" s="198"/>
      <c r="C270" s="198"/>
      <c r="D270" s="198"/>
      <c r="E270" s="185"/>
      <c r="F270" s="185"/>
      <c r="G270" s="185"/>
      <c r="H270" s="186"/>
      <c r="I270" s="186"/>
      <c r="J270" s="186"/>
      <c r="K270" s="186"/>
      <c r="L270" s="186"/>
      <c r="M270" s="186"/>
      <c r="N270" s="433"/>
      <c r="O270" s="433"/>
      <c r="P270" s="434"/>
      <c r="Q270" s="434"/>
      <c r="R270" s="434"/>
      <c r="S270" s="434"/>
    </row>
    <row r="271" spans="1:19" s="200" customFormat="1" x14ac:dyDescent="0.3">
      <c r="A271" s="197"/>
      <c r="B271" s="198"/>
      <c r="C271" s="198"/>
      <c r="D271" s="198"/>
      <c r="E271" s="185"/>
      <c r="F271" s="185"/>
      <c r="G271" s="185"/>
      <c r="H271" s="186"/>
      <c r="I271" s="186"/>
      <c r="J271" s="186"/>
      <c r="K271" s="186"/>
      <c r="L271" s="186"/>
      <c r="M271" s="186"/>
      <c r="N271" s="433"/>
      <c r="O271" s="433"/>
      <c r="P271" s="434"/>
      <c r="Q271" s="434"/>
      <c r="R271" s="434"/>
      <c r="S271" s="434"/>
    </row>
  </sheetData>
  <mergeCells count="2">
    <mergeCell ref="F1:I1"/>
    <mergeCell ref="B2:C2"/>
  </mergeCells>
  <hyperlinks>
    <hyperlink ref="F1" location="Tartalom_Index!A1" display="Vissza a Tartalomra / Return to the Index"/>
    <hyperlink ref="F1: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4"/>
  <dimension ref="A1:L442"/>
  <sheetViews>
    <sheetView showGridLines="0" topLeftCell="A4" zoomScale="120" zoomScaleNormal="120" workbookViewId="0">
      <selection activeCell="F11" sqref="F11"/>
    </sheetView>
  </sheetViews>
  <sheetFormatPr defaultColWidth="8.77734375" defaultRowHeight="13.8" x14ac:dyDescent="0.25"/>
  <cols>
    <col min="1" max="1" width="14.21875" style="64" customWidth="1"/>
    <col min="2" max="2" width="47.77734375" style="64" customWidth="1"/>
    <col min="3" max="3" width="12.77734375" style="65" bestFit="1" customWidth="1"/>
    <col min="4" max="4" width="8.77734375" style="66" customWidth="1"/>
    <col min="5" max="5" width="8" style="67" customWidth="1"/>
    <col min="6" max="6" width="16.5546875" style="68" customWidth="1"/>
    <col min="7" max="7" width="14" style="68" customWidth="1"/>
    <col min="8" max="8" width="16.21875" style="68" customWidth="1"/>
    <col min="9" max="10" width="8.77734375" style="82" customWidth="1"/>
    <col min="11" max="11" width="8.77734375" style="70" bestFit="1" customWidth="1"/>
    <col min="12" max="12" width="23.21875" style="66" customWidth="1"/>
    <col min="13" max="16384" width="8.77734375" style="66"/>
  </cols>
  <sheetData>
    <row r="1" spans="1:12" s="56" customFormat="1" ht="10.5" customHeight="1" x14ac:dyDescent="0.2">
      <c r="A1" s="5" t="s">
        <v>2</v>
      </c>
      <c r="B1" s="327" t="s">
        <v>378</v>
      </c>
      <c r="C1" s="54"/>
      <c r="D1" s="467" t="s">
        <v>4</v>
      </c>
      <c r="E1" s="468"/>
      <c r="F1" s="468"/>
      <c r="G1" s="55"/>
      <c r="H1" s="55"/>
      <c r="K1" s="57"/>
    </row>
    <row r="2" spans="1:12" s="56" customFormat="1" ht="10.5" customHeight="1" x14ac:dyDescent="0.2">
      <c r="A2" s="5" t="s">
        <v>5</v>
      </c>
      <c r="B2" s="354" t="s">
        <v>379</v>
      </c>
      <c r="C2" s="58"/>
      <c r="D2" s="58"/>
      <c r="E2" s="58"/>
      <c r="K2" s="57"/>
    </row>
    <row r="3" spans="1:12" s="60" customFormat="1" ht="10.5" customHeight="1" x14ac:dyDescent="0.2">
      <c r="A3" s="59" t="s">
        <v>6</v>
      </c>
      <c r="B3" s="60" t="s">
        <v>7</v>
      </c>
      <c r="C3" s="61"/>
      <c r="D3" s="61"/>
      <c r="E3" s="61"/>
      <c r="F3" s="61"/>
    </row>
    <row r="4" spans="1:12" s="60" customFormat="1" ht="10.5" customHeight="1" x14ac:dyDescent="0.2">
      <c r="A4" s="59" t="s">
        <v>8</v>
      </c>
      <c r="B4" s="60" t="s">
        <v>9</v>
      </c>
      <c r="C4" s="62"/>
      <c r="D4" s="62"/>
      <c r="E4" s="62"/>
      <c r="F4" s="62"/>
    </row>
    <row r="5" spans="1:12" s="60" customFormat="1" ht="10.5" customHeight="1" x14ac:dyDescent="0.2">
      <c r="A5" s="63" t="s">
        <v>10</v>
      </c>
      <c r="B5" s="60" t="s">
        <v>381</v>
      </c>
      <c r="C5" s="62"/>
      <c r="D5" s="62"/>
      <c r="E5" s="62"/>
      <c r="F5" s="62"/>
    </row>
    <row r="6" spans="1:12" s="60" customFormat="1" ht="10.5" customHeight="1" x14ac:dyDescent="0.2">
      <c r="A6" s="63" t="s">
        <v>11</v>
      </c>
      <c r="B6" s="56" t="s">
        <v>425</v>
      </c>
      <c r="C6" s="62"/>
      <c r="D6" s="62"/>
      <c r="E6" s="62"/>
      <c r="F6" s="62"/>
    </row>
    <row r="7" spans="1:12" ht="11.1" customHeight="1" x14ac:dyDescent="0.25">
      <c r="I7" s="69"/>
      <c r="J7" s="69"/>
    </row>
    <row r="8" spans="1:12" x14ac:dyDescent="0.25">
      <c r="I8" s="69"/>
      <c r="J8" s="69"/>
    </row>
    <row r="9" spans="1:12" s="72" customFormat="1" ht="30.6" x14ac:dyDescent="0.25">
      <c r="A9" s="71"/>
      <c r="B9" s="71"/>
      <c r="C9" s="71"/>
      <c r="E9" s="73"/>
      <c r="F9" s="73" t="s">
        <v>445</v>
      </c>
      <c r="G9" s="73" t="s">
        <v>185</v>
      </c>
      <c r="H9" s="73" t="s">
        <v>186</v>
      </c>
      <c r="I9" s="71"/>
      <c r="J9" s="71"/>
      <c r="K9" s="70"/>
    </row>
    <row r="10" spans="1:12" s="72" customFormat="1" ht="30.6" x14ac:dyDescent="0.25">
      <c r="A10" s="71"/>
      <c r="B10" s="71"/>
      <c r="C10" s="71"/>
      <c r="E10" s="73"/>
      <c r="F10" s="73" t="s">
        <v>446</v>
      </c>
      <c r="G10" s="73" t="s">
        <v>321</v>
      </c>
      <c r="H10" s="73" t="s">
        <v>322</v>
      </c>
      <c r="I10" s="71"/>
      <c r="J10" s="71"/>
      <c r="K10" s="70"/>
    </row>
    <row r="11" spans="1:12" x14ac:dyDescent="0.25">
      <c r="A11" s="74"/>
      <c r="B11" s="75"/>
      <c r="E11" s="68" t="s">
        <v>54</v>
      </c>
      <c r="F11" s="68">
        <v>3</v>
      </c>
      <c r="G11" s="76">
        <v>1.2066722063076394E-3</v>
      </c>
      <c r="H11" s="76">
        <v>2.6555758625598005E-4</v>
      </c>
      <c r="I11" s="77"/>
      <c r="J11" s="77"/>
      <c r="K11" s="78"/>
    </row>
    <row r="12" spans="1:12" x14ac:dyDescent="0.25">
      <c r="A12" s="74"/>
      <c r="B12" s="75"/>
      <c r="E12" s="68" t="s">
        <v>55</v>
      </c>
      <c r="F12" s="68">
        <v>37</v>
      </c>
      <c r="G12" s="76">
        <v>0.24903698896520279</v>
      </c>
      <c r="H12" s="76">
        <v>5.2629619796456265E-2</v>
      </c>
      <c r="I12" s="77"/>
      <c r="J12" s="77"/>
      <c r="K12" s="78"/>
    </row>
    <row r="13" spans="1:12" x14ac:dyDescent="0.25">
      <c r="A13" s="74"/>
      <c r="B13" s="75"/>
      <c r="E13" s="68" t="s">
        <v>56</v>
      </c>
      <c r="F13" s="68">
        <v>78</v>
      </c>
      <c r="G13" s="76">
        <v>0.33760705163241189</v>
      </c>
      <c r="H13" s="76">
        <v>3.9803045394971946E-2</v>
      </c>
      <c r="I13" s="77"/>
      <c r="J13" s="77"/>
      <c r="K13" s="78"/>
    </row>
    <row r="14" spans="1:12" x14ac:dyDescent="0.25">
      <c r="A14" s="74"/>
      <c r="B14" s="75"/>
      <c r="E14" s="68" t="s">
        <v>57</v>
      </c>
      <c r="F14" s="68">
        <v>25</v>
      </c>
      <c r="G14" s="76">
        <v>0.11462823988972673</v>
      </c>
      <c r="H14" s="76">
        <v>2.0868589444127004E-3</v>
      </c>
      <c r="I14" s="77"/>
      <c r="J14" s="77"/>
      <c r="K14" s="78"/>
    </row>
    <row r="15" spans="1:12" x14ac:dyDescent="0.25">
      <c r="A15" s="74"/>
      <c r="B15" s="75"/>
      <c r="E15" s="68" t="s">
        <v>58</v>
      </c>
      <c r="F15" s="68">
        <v>38</v>
      </c>
      <c r="G15" s="76">
        <v>0.11098646622657389</v>
      </c>
      <c r="H15" s="76">
        <v>9.1749499357680425E-2</v>
      </c>
      <c r="I15" s="77"/>
      <c r="J15" s="77"/>
      <c r="K15" s="78"/>
    </row>
    <row r="16" spans="1:12" ht="25.5" customHeight="1" x14ac:dyDescent="0.25">
      <c r="A16" s="74"/>
      <c r="B16" s="75"/>
      <c r="E16" s="414"/>
      <c r="G16" s="79"/>
      <c r="H16" s="79"/>
      <c r="I16" s="80"/>
      <c r="J16" s="81"/>
      <c r="K16" s="81"/>
      <c r="L16" s="81"/>
    </row>
    <row r="17" spans="1:11" ht="21.75" customHeight="1" x14ac:dyDescent="0.25">
      <c r="A17" s="74"/>
      <c r="B17" s="75"/>
    </row>
    <row r="18" spans="1:11" x14ac:dyDescent="0.25">
      <c r="A18" s="74"/>
      <c r="B18" s="75"/>
    </row>
    <row r="19" spans="1:11" x14ac:dyDescent="0.25">
      <c r="A19" s="74"/>
      <c r="B19" s="75"/>
      <c r="E19" s="83"/>
      <c r="F19" s="84"/>
      <c r="G19" s="84"/>
      <c r="H19" s="84"/>
      <c r="I19" s="85"/>
      <c r="J19" s="85"/>
      <c r="K19" s="86"/>
    </row>
    <row r="20" spans="1:11" x14ac:dyDescent="0.25">
      <c r="A20" s="74"/>
      <c r="B20" s="75"/>
      <c r="E20" s="83"/>
      <c r="F20" s="84"/>
      <c r="G20" s="84"/>
      <c r="H20" s="84"/>
      <c r="I20" s="85"/>
      <c r="J20" s="85"/>
      <c r="K20" s="86"/>
    </row>
    <row r="21" spans="1:11" x14ac:dyDescent="0.25">
      <c r="A21" s="74"/>
      <c r="B21" s="75"/>
      <c r="E21" s="83"/>
      <c r="F21" s="87"/>
      <c r="G21" s="84"/>
      <c r="H21" s="84"/>
      <c r="I21" s="85"/>
      <c r="J21" s="85"/>
      <c r="K21" s="86"/>
    </row>
    <row r="22" spans="1:11" x14ac:dyDescent="0.25">
      <c r="A22" s="74"/>
      <c r="B22" s="75"/>
      <c r="E22" s="83"/>
      <c r="F22" s="84"/>
      <c r="G22" s="84"/>
      <c r="H22" s="84"/>
      <c r="I22" s="85"/>
      <c r="J22" s="85"/>
      <c r="K22" s="86"/>
    </row>
    <row r="23" spans="1:11" x14ac:dyDescent="0.25">
      <c r="A23" s="74"/>
      <c r="B23" s="75"/>
      <c r="E23" s="83"/>
      <c r="F23" s="84"/>
      <c r="G23" s="84"/>
      <c r="H23" s="84"/>
      <c r="I23" s="85"/>
      <c r="J23" s="85"/>
      <c r="K23" s="86"/>
    </row>
    <row r="24" spans="1:11" x14ac:dyDescent="0.25">
      <c r="A24" s="74"/>
      <c r="B24" s="75"/>
      <c r="E24" s="83"/>
      <c r="F24" s="84"/>
      <c r="G24" s="84"/>
      <c r="H24" s="84"/>
      <c r="I24" s="85"/>
      <c r="J24" s="85"/>
      <c r="K24" s="86"/>
    </row>
    <row r="25" spans="1:11" x14ac:dyDescent="0.25">
      <c r="A25" s="74"/>
      <c r="B25" s="75"/>
      <c r="E25" s="83"/>
      <c r="F25" s="84"/>
      <c r="G25" s="84"/>
      <c r="H25" s="84"/>
      <c r="I25" s="85"/>
      <c r="J25" s="85"/>
      <c r="K25" s="86"/>
    </row>
    <row r="26" spans="1:11" x14ac:dyDescent="0.25">
      <c r="A26" s="74"/>
      <c r="B26" s="75"/>
      <c r="E26" s="83"/>
      <c r="F26" s="84"/>
      <c r="G26" s="84"/>
      <c r="H26" s="84"/>
      <c r="I26" s="85"/>
      <c r="J26" s="85"/>
      <c r="K26" s="86"/>
    </row>
    <row r="27" spans="1:11" x14ac:dyDescent="0.25">
      <c r="A27" s="74"/>
      <c r="B27" s="75"/>
      <c r="E27" s="83"/>
      <c r="F27" s="84"/>
      <c r="G27" s="84"/>
      <c r="H27" s="84"/>
      <c r="I27" s="85"/>
      <c r="J27" s="85"/>
      <c r="K27" s="86"/>
    </row>
    <row r="28" spans="1:11" x14ac:dyDescent="0.25">
      <c r="A28" s="74"/>
      <c r="B28" s="75"/>
      <c r="E28" s="83"/>
      <c r="F28" s="84"/>
      <c r="G28" s="84"/>
      <c r="H28" s="84"/>
      <c r="I28" s="85"/>
      <c r="J28" s="85"/>
      <c r="K28" s="86"/>
    </row>
    <row r="29" spans="1:11" x14ac:dyDescent="0.25">
      <c r="A29" s="74"/>
      <c r="B29" s="75"/>
      <c r="E29" s="83"/>
      <c r="F29" s="84"/>
      <c r="G29" s="84"/>
      <c r="H29" s="84"/>
      <c r="I29" s="85"/>
      <c r="J29" s="85"/>
      <c r="K29" s="86"/>
    </row>
    <row r="30" spans="1:11" x14ac:dyDescent="0.25">
      <c r="A30" s="74"/>
      <c r="B30" s="75"/>
      <c r="E30" s="83"/>
      <c r="F30" s="84"/>
      <c r="G30" s="84"/>
      <c r="H30" s="84"/>
      <c r="I30" s="85"/>
      <c r="J30" s="85"/>
      <c r="K30" s="86"/>
    </row>
    <row r="31" spans="1:11" x14ac:dyDescent="0.25">
      <c r="A31" s="74"/>
      <c r="B31" s="75"/>
      <c r="E31" s="83"/>
      <c r="F31" s="84"/>
      <c r="G31" s="84"/>
      <c r="H31" s="84"/>
      <c r="I31" s="85"/>
      <c r="J31" s="85"/>
      <c r="K31" s="86"/>
    </row>
    <row r="32" spans="1:11" x14ac:dyDescent="0.25">
      <c r="A32" s="74"/>
      <c r="B32" s="75"/>
      <c r="E32" s="83"/>
      <c r="F32" s="84"/>
      <c r="G32" s="84"/>
      <c r="H32" s="84"/>
      <c r="I32" s="85"/>
      <c r="J32" s="85"/>
      <c r="K32" s="86"/>
    </row>
    <row r="33" spans="1:11" x14ac:dyDescent="0.25">
      <c r="A33" s="74"/>
      <c r="B33" s="75"/>
      <c r="E33" s="83"/>
      <c r="F33" s="88"/>
      <c r="G33" s="84"/>
      <c r="H33" s="84"/>
      <c r="I33" s="85"/>
      <c r="J33" s="85"/>
      <c r="K33" s="86"/>
    </row>
    <row r="34" spans="1:11" x14ac:dyDescent="0.25">
      <c r="A34" s="74"/>
      <c r="B34" s="75"/>
      <c r="E34" s="83"/>
      <c r="F34" s="84"/>
      <c r="G34" s="84"/>
      <c r="H34" s="84"/>
      <c r="I34" s="85"/>
      <c r="J34" s="85"/>
      <c r="K34" s="86"/>
    </row>
    <row r="35" spans="1:11" x14ac:dyDescent="0.25">
      <c r="A35" s="74"/>
      <c r="B35" s="75"/>
      <c r="E35" s="83"/>
      <c r="F35" s="84"/>
      <c r="G35" s="84"/>
      <c r="H35" s="84"/>
      <c r="I35" s="85"/>
      <c r="J35" s="85"/>
      <c r="K35" s="86"/>
    </row>
    <row r="36" spans="1:11" x14ac:dyDescent="0.25">
      <c r="A36" s="74"/>
      <c r="B36" s="75"/>
    </row>
    <row r="37" spans="1:11" x14ac:dyDescent="0.25">
      <c r="A37" s="74"/>
      <c r="B37" s="75"/>
    </row>
    <row r="38" spans="1:11" x14ac:dyDescent="0.25">
      <c r="A38" s="74"/>
      <c r="B38" s="75"/>
    </row>
    <row r="39" spans="1:11" x14ac:dyDescent="0.25">
      <c r="A39" s="74"/>
      <c r="B39" s="75"/>
    </row>
    <row r="40" spans="1:11" x14ac:dyDescent="0.25">
      <c r="A40" s="74"/>
      <c r="B40" s="75"/>
    </row>
    <row r="41" spans="1:11" x14ac:dyDescent="0.25">
      <c r="A41" s="74"/>
      <c r="B41" s="75"/>
    </row>
    <row r="42" spans="1:11" x14ac:dyDescent="0.25">
      <c r="A42" s="74"/>
      <c r="B42" s="75"/>
    </row>
    <row r="43" spans="1:11" x14ac:dyDescent="0.25">
      <c r="A43" s="74"/>
      <c r="B43" s="75"/>
    </row>
    <row r="44" spans="1:11" x14ac:dyDescent="0.25">
      <c r="A44" s="74"/>
      <c r="B44" s="75"/>
    </row>
    <row r="45" spans="1:11" x14ac:dyDescent="0.25">
      <c r="A45" s="74"/>
      <c r="B45" s="75"/>
    </row>
    <row r="46" spans="1:11" x14ac:dyDescent="0.25">
      <c r="A46" s="74"/>
      <c r="B46" s="75"/>
    </row>
    <row r="47" spans="1:11" x14ac:dyDescent="0.25">
      <c r="A47" s="74"/>
      <c r="B47" s="75"/>
    </row>
    <row r="48" spans="1:11" x14ac:dyDescent="0.25">
      <c r="A48" s="74"/>
      <c r="B48" s="75"/>
    </row>
    <row r="49" spans="1:2" x14ac:dyDescent="0.25">
      <c r="A49" s="74"/>
      <c r="B49" s="75"/>
    </row>
    <row r="50" spans="1:2" x14ac:dyDescent="0.25">
      <c r="A50" s="74"/>
      <c r="B50" s="75"/>
    </row>
    <row r="51" spans="1:2" x14ac:dyDescent="0.25">
      <c r="A51" s="74"/>
      <c r="B51" s="75"/>
    </row>
    <row r="52" spans="1:2" x14ac:dyDescent="0.25">
      <c r="A52" s="435"/>
      <c r="B52" s="436"/>
    </row>
    <row r="53" spans="1:2" x14ac:dyDescent="0.25">
      <c r="A53" s="74"/>
      <c r="B53" s="75"/>
    </row>
    <row r="54" spans="1:2" x14ac:dyDescent="0.25">
      <c r="A54" s="74"/>
      <c r="B54" s="75"/>
    </row>
    <row r="55" spans="1:2" x14ac:dyDescent="0.25">
      <c r="A55" s="74"/>
      <c r="B55" s="75"/>
    </row>
    <row r="56" spans="1:2" x14ac:dyDescent="0.25">
      <c r="A56" s="74"/>
      <c r="B56" s="75"/>
    </row>
    <row r="57" spans="1:2" x14ac:dyDescent="0.25">
      <c r="A57" s="74"/>
      <c r="B57" s="75"/>
    </row>
    <row r="58" spans="1:2" x14ac:dyDescent="0.25">
      <c r="A58" s="74"/>
      <c r="B58" s="75"/>
    </row>
    <row r="59" spans="1:2" x14ac:dyDescent="0.25">
      <c r="A59" s="74"/>
      <c r="B59" s="75"/>
    </row>
    <row r="60" spans="1:2" x14ac:dyDescent="0.25">
      <c r="A60" s="74"/>
      <c r="B60" s="75"/>
    </row>
    <row r="61" spans="1:2" x14ac:dyDescent="0.25">
      <c r="A61" s="74"/>
      <c r="B61" s="75"/>
    </row>
    <row r="62" spans="1:2" x14ac:dyDescent="0.25">
      <c r="A62" s="74"/>
      <c r="B62" s="75"/>
    </row>
    <row r="63" spans="1:2" x14ac:dyDescent="0.25">
      <c r="A63" s="74"/>
      <c r="B63" s="75"/>
    </row>
    <row r="64" spans="1:2" x14ac:dyDescent="0.25">
      <c r="A64" s="74"/>
      <c r="B64" s="75"/>
    </row>
    <row r="65" spans="1:2" x14ac:dyDescent="0.25">
      <c r="A65" s="74"/>
      <c r="B65" s="75"/>
    </row>
    <row r="66" spans="1:2" x14ac:dyDescent="0.25">
      <c r="A66" s="74"/>
      <c r="B66" s="75"/>
    </row>
    <row r="67" spans="1:2" x14ac:dyDescent="0.25">
      <c r="A67" s="74"/>
      <c r="B67" s="75"/>
    </row>
    <row r="68" spans="1:2" x14ac:dyDescent="0.25">
      <c r="A68" s="74"/>
      <c r="B68" s="75"/>
    </row>
    <row r="69" spans="1:2" x14ac:dyDescent="0.25">
      <c r="A69" s="74"/>
      <c r="B69" s="75"/>
    </row>
    <row r="70" spans="1:2" x14ac:dyDescent="0.25">
      <c r="A70" s="74"/>
      <c r="B70" s="75"/>
    </row>
    <row r="71" spans="1:2" x14ac:dyDescent="0.25">
      <c r="A71" s="74"/>
      <c r="B71" s="75"/>
    </row>
    <row r="72" spans="1:2" x14ac:dyDescent="0.25">
      <c r="A72" s="74"/>
      <c r="B72" s="75"/>
    </row>
    <row r="73" spans="1:2" x14ac:dyDescent="0.25">
      <c r="A73" s="74"/>
      <c r="B73" s="75"/>
    </row>
    <row r="74" spans="1:2" x14ac:dyDescent="0.25">
      <c r="A74" s="74"/>
      <c r="B74" s="75"/>
    </row>
    <row r="75" spans="1:2" x14ac:dyDescent="0.25">
      <c r="A75" s="74"/>
      <c r="B75" s="75"/>
    </row>
    <row r="76" spans="1:2" x14ac:dyDescent="0.25">
      <c r="A76" s="74"/>
      <c r="B76" s="75"/>
    </row>
    <row r="77" spans="1:2" x14ac:dyDescent="0.25">
      <c r="A77" s="74"/>
      <c r="B77" s="75"/>
    </row>
    <row r="78" spans="1:2" x14ac:dyDescent="0.25">
      <c r="A78" s="74"/>
      <c r="B78" s="75"/>
    </row>
    <row r="79" spans="1:2" x14ac:dyDescent="0.25">
      <c r="A79" s="74"/>
      <c r="B79" s="75"/>
    </row>
    <row r="80" spans="1:2" x14ac:dyDescent="0.25">
      <c r="A80" s="74"/>
      <c r="B80" s="75"/>
    </row>
    <row r="81" spans="1:2" x14ac:dyDescent="0.25">
      <c r="A81" s="74"/>
      <c r="B81" s="75"/>
    </row>
    <row r="82" spans="1:2" x14ac:dyDescent="0.25">
      <c r="A82" s="74"/>
      <c r="B82" s="75"/>
    </row>
    <row r="83" spans="1:2" x14ac:dyDescent="0.25">
      <c r="A83" s="74"/>
      <c r="B83" s="75"/>
    </row>
    <row r="84" spans="1:2" x14ac:dyDescent="0.25">
      <c r="A84" s="74"/>
      <c r="B84" s="75"/>
    </row>
    <row r="85" spans="1:2" x14ac:dyDescent="0.25">
      <c r="A85" s="74"/>
      <c r="B85" s="75"/>
    </row>
    <row r="86" spans="1:2" x14ac:dyDescent="0.25">
      <c r="A86" s="74"/>
      <c r="B86" s="75"/>
    </row>
    <row r="87" spans="1:2" x14ac:dyDescent="0.25">
      <c r="A87" s="74"/>
      <c r="B87" s="75"/>
    </row>
    <row r="88" spans="1:2" x14ac:dyDescent="0.25">
      <c r="A88" s="74"/>
      <c r="B88" s="75"/>
    </row>
    <row r="89" spans="1:2" x14ac:dyDescent="0.25">
      <c r="A89" s="74"/>
      <c r="B89" s="75"/>
    </row>
    <row r="90" spans="1:2" x14ac:dyDescent="0.25">
      <c r="A90" s="74"/>
      <c r="B90" s="75"/>
    </row>
    <row r="91" spans="1:2" x14ac:dyDescent="0.25">
      <c r="A91" s="74"/>
      <c r="B91" s="75"/>
    </row>
    <row r="92" spans="1:2" x14ac:dyDescent="0.25">
      <c r="A92" s="74"/>
      <c r="B92" s="75"/>
    </row>
    <row r="93" spans="1:2" x14ac:dyDescent="0.25">
      <c r="A93" s="74"/>
      <c r="B93" s="75"/>
    </row>
    <row r="94" spans="1:2" x14ac:dyDescent="0.25">
      <c r="A94" s="74"/>
      <c r="B94" s="75"/>
    </row>
    <row r="95" spans="1:2" x14ac:dyDescent="0.25">
      <c r="A95" s="74"/>
      <c r="B95" s="75"/>
    </row>
    <row r="96" spans="1:2" x14ac:dyDescent="0.25">
      <c r="A96" s="74"/>
      <c r="B96" s="75"/>
    </row>
    <row r="97" spans="1:2" x14ac:dyDescent="0.25">
      <c r="A97" s="74"/>
      <c r="B97" s="75"/>
    </row>
    <row r="98" spans="1:2" x14ac:dyDescent="0.25">
      <c r="A98" s="74"/>
      <c r="B98" s="75"/>
    </row>
    <row r="99" spans="1:2" x14ac:dyDescent="0.25">
      <c r="A99" s="74"/>
      <c r="B99" s="75"/>
    </row>
    <row r="100" spans="1:2" x14ac:dyDescent="0.25">
      <c r="A100" s="74"/>
      <c r="B100" s="75"/>
    </row>
    <row r="101" spans="1:2" x14ac:dyDescent="0.25">
      <c r="A101" s="74"/>
      <c r="B101" s="75"/>
    </row>
    <row r="102" spans="1:2" x14ac:dyDescent="0.25">
      <c r="A102" s="74"/>
      <c r="B102" s="75"/>
    </row>
    <row r="103" spans="1:2" x14ac:dyDescent="0.25">
      <c r="A103" s="74"/>
      <c r="B103" s="75"/>
    </row>
    <row r="104" spans="1:2" x14ac:dyDescent="0.25">
      <c r="A104" s="74"/>
      <c r="B104" s="75"/>
    </row>
    <row r="105" spans="1:2" x14ac:dyDescent="0.25">
      <c r="A105" s="74"/>
      <c r="B105" s="75"/>
    </row>
    <row r="106" spans="1:2" x14ac:dyDescent="0.25">
      <c r="A106" s="74"/>
      <c r="B106" s="75"/>
    </row>
    <row r="107" spans="1:2" x14ac:dyDescent="0.25">
      <c r="A107" s="74"/>
      <c r="B107" s="75"/>
    </row>
    <row r="108" spans="1:2" x14ac:dyDescent="0.25">
      <c r="A108" s="74"/>
      <c r="B108" s="75"/>
    </row>
    <row r="109" spans="1:2" x14ac:dyDescent="0.25">
      <c r="A109" s="74"/>
      <c r="B109" s="75"/>
    </row>
    <row r="110" spans="1:2" x14ac:dyDescent="0.25">
      <c r="A110" s="74"/>
      <c r="B110" s="75"/>
    </row>
    <row r="111" spans="1:2" x14ac:dyDescent="0.25">
      <c r="A111" s="74"/>
      <c r="B111" s="75"/>
    </row>
    <row r="112" spans="1:2" x14ac:dyDescent="0.25">
      <c r="A112" s="74"/>
      <c r="B112" s="75"/>
    </row>
    <row r="113" spans="1:2" x14ac:dyDescent="0.25">
      <c r="A113" s="74"/>
      <c r="B113" s="75"/>
    </row>
    <row r="114" spans="1:2" x14ac:dyDescent="0.25">
      <c r="A114" s="74"/>
      <c r="B114" s="75"/>
    </row>
    <row r="115" spans="1:2" x14ac:dyDescent="0.25">
      <c r="A115" s="74"/>
      <c r="B115" s="75"/>
    </row>
    <row r="116" spans="1:2" x14ac:dyDescent="0.25">
      <c r="A116" s="74"/>
      <c r="B116" s="75"/>
    </row>
    <row r="117" spans="1:2" x14ac:dyDescent="0.25">
      <c r="A117" s="74"/>
      <c r="B117" s="75"/>
    </row>
    <row r="118" spans="1:2" x14ac:dyDescent="0.25">
      <c r="A118" s="74"/>
      <c r="B118" s="75"/>
    </row>
    <row r="119" spans="1:2" x14ac:dyDescent="0.25">
      <c r="A119" s="74"/>
      <c r="B119" s="75"/>
    </row>
    <row r="120" spans="1:2" x14ac:dyDescent="0.25">
      <c r="A120" s="74"/>
      <c r="B120" s="75"/>
    </row>
    <row r="121" spans="1:2" x14ac:dyDescent="0.25">
      <c r="A121" s="74"/>
      <c r="B121" s="75"/>
    </row>
    <row r="122" spans="1:2" x14ac:dyDescent="0.25">
      <c r="A122" s="74"/>
      <c r="B122" s="75"/>
    </row>
    <row r="123" spans="1:2" x14ac:dyDescent="0.25">
      <c r="A123" s="74"/>
      <c r="B123" s="75"/>
    </row>
    <row r="124" spans="1:2" x14ac:dyDescent="0.25">
      <c r="A124" s="74"/>
      <c r="B124" s="75"/>
    </row>
    <row r="125" spans="1:2" x14ac:dyDescent="0.25">
      <c r="A125" s="74"/>
      <c r="B125" s="75"/>
    </row>
    <row r="126" spans="1:2" x14ac:dyDescent="0.25">
      <c r="A126" s="74"/>
      <c r="B126" s="75"/>
    </row>
    <row r="127" spans="1:2" x14ac:dyDescent="0.25">
      <c r="A127" s="74"/>
      <c r="B127" s="75"/>
    </row>
    <row r="128" spans="1:2" x14ac:dyDescent="0.25">
      <c r="A128" s="74"/>
      <c r="B128" s="75"/>
    </row>
    <row r="129" spans="1:2" x14ac:dyDescent="0.25">
      <c r="A129" s="74"/>
      <c r="B129" s="75"/>
    </row>
    <row r="130" spans="1:2" x14ac:dyDescent="0.25">
      <c r="A130" s="74"/>
      <c r="B130" s="75"/>
    </row>
    <row r="131" spans="1:2" x14ac:dyDescent="0.25">
      <c r="A131" s="74"/>
      <c r="B131" s="75"/>
    </row>
    <row r="132" spans="1:2" x14ac:dyDescent="0.25">
      <c r="A132" s="74"/>
      <c r="B132" s="75"/>
    </row>
    <row r="133" spans="1:2" x14ac:dyDescent="0.25">
      <c r="A133" s="74"/>
      <c r="B133" s="75"/>
    </row>
    <row r="134" spans="1:2" x14ac:dyDescent="0.25">
      <c r="A134" s="74"/>
      <c r="B134" s="75"/>
    </row>
    <row r="135" spans="1:2" x14ac:dyDescent="0.25">
      <c r="A135" s="74"/>
      <c r="B135" s="75"/>
    </row>
    <row r="136" spans="1:2" x14ac:dyDescent="0.25">
      <c r="A136" s="74"/>
      <c r="B136" s="75"/>
    </row>
    <row r="137" spans="1:2" x14ac:dyDescent="0.25">
      <c r="A137" s="74"/>
      <c r="B137" s="75"/>
    </row>
    <row r="138" spans="1:2" x14ac:dyDescent="0.25">
      <c r="A138" s="74"/>
      <c r="B138" s="75"/>
    </row>
    <row r="139" spans="1:2" x14ac:dyDescent="0.25">
      <c r="A139" s="74"/>
      <c r="B139" s="75"/>
    </row>
    <row r="140" spans="1:2" x14ac:dyDescent="0.25">
      <c r="A140" s="74"/>
      <c r="B140" s="75"/>
    </row>
    <row r="141" spans="1:2" x14ac:dyDescent="0.25">
      <c r="A141" s="74"/>
      <c r="B141" s="75"/>
    </row>
    <row r="142" spans="1:2" x14ac:dyDescent="0.25">
      <c r="A142" s="74"/>
      <c r="B142" s="75"/>
    </row>
    <row r="143" spans="1:2" x14ac:dyDescent="0.25">
      <c r="A143" s="74"/>
      <c r="B143" s="75"/>
    </row>
    <row r="144" spans="1:2" x14ac:dyDescent="0.25">
      <c r="A144" s="74"/>
      <c r="B144" s="75"/>
    </row>
    <row r="145" spans="1:2" x14ac:dyDescent="0.25">
      <c r="A145" s="74"/>
      <c r="B145" s="75"/>
    </row>
    <row r="146" spans="1:2" x14ac:dyDescent="0.25">
      <c r="A146" s="74"/>
      <c r="B146" s="75"/>
    </row>
    <row r="147" spans="1:2" x14ac:dyDescent="0.25">
      <c r="A147" s="74"/>
      <c r="B147" s="75"/>
    </row>
    <row r="148" spans="1:2" x14ac:dyDescent="0.25">
      <c r="A148" s="74"/>
      <c r="B148" s="75"/>
    </row>
    <row r="149" spans="1:2" x14ac:dyDescent="0.25">
      <c r="A149" s="74"/>
      <c r="B149" s="75"/>
    </row>
    <row r="150" spans="1:2" x14ac:dyDescent="0.25">
      <c r="A150" s="74"/>
      <c r="B150" s="75"/>
    </row>
    <row r="151" spans="1:2" x14ac:dyDescent="0.25">
      <c r="A151" s="74"/>
      <c r="B151" s="75"/>
    </row>
    <row r="152" spans="1:2" x14ac:dyDescent="0.25">
      <c r="A152" s="74"/>
      <c r="B152" s="75"/>
    </row>
    <row r="153" spans="1:2" x14ac:dyDescent="0.25">
      <c r="A153" s="74"/>
      <c r="B153" s="75"/>
    </row>
    <row r="154" spans="1:2" x14ac:dyDescent="0.25">
      <c r="A154" s="74"/>
      <c r="B154" s="75"/>
    </row>
    <row r="155" spans="1:2" x14ac:dyDescent="0.25">
      <c r="A155" s="74"/>
      <c r="B155" s="75"/>
    </row>
    <row r="156" spans="1:2" x14ac:dyDescent="0.25">
      <c r="A156" s="74"/>
      <c r="B156" s="75"/>
    </row>
    <row r="157" spans="1:2" x14ac:dyDescent="0.25">
      <c r="A157" s="74"/>
      <c r="B157" s="75"/>
    </row>
    <row r="158" spans="1:2" x14ac:dyDescent="0.25">
      <c r="A158" s="74"/>
      <c r="B158" s="75"/>
    </row>
    <row r="159" spans="1:2" x14ac:dyDescent="0.25">
      <c r="A159" s="74"/>
      <c r="B159" s="75"/>
    </row>
    <row r="160" spans="1:2" x14ac:dyDescent="0.25">
      <c r="A160" s="74"/>
      <c r="B160" s="75"/>
    </row>
    <row r="161" spans="1:2" x14ac:dyDescent="0.25">
      <c r="A161" s="74"/>
      <c r="B161" s="75"/>
    </row>
    <row r="162" spans="1:2" x14ac:dyDescent="0.25">
      <c r="A162" s="74"/>
      <c r="B162" s="75"/>
    </row>
    <row r="163" spans="1:2" x14ac:dyDescent="0.25">
      <c r="A163" s="74"/>
      <c r="B163" s="75"/>
    </row>
    <row r="164" spans="1:2" x14ac:dyDescent="0.25">
      <c r="A164" s="74"/>
      <c r="B164" s="75"/>
    </row>
    <row r="165" spans="1:2" x14ac:dyDescent="0.25">
      <c r="A165" s="74"/>
      <c r="B165" s="75"/>
    </row>
    <row r="166" spans="1:2" x14ac:dyDescent="0.25">
      <c r="A166" s="74"/>
      <c r="B166" s="75"/>
    </row>
    <row r="167" spans="1:2" x14ac:dyDescent="0.25">
      <c r="A167" s="74"/>
      <c r="B167" s="75"/>
    </row>
    <row r="168" spans="1:2" x14ac:dyDescent="0.25">
      <c r="A168" s="74"/>
      <c r="B168" s="75"/>
    </row>
    <row r="169" spans="1:2" x14ac:dyDescent="0.25">
      <c r="A169" s="74"/>
      <c r="B169" s="75"/>
    </row>
    <row r="170" spans="1:2" x14ac:dyDescent="0.25">
      <c r="A170" s="74"/>
      <c r="B170" s="75"/>
    </row>
    <row r="171" spans="1:2" x14ac:dyDescent="0.25">
      <c r="A171" s="74"/>
      <c r="B171" s="75"/>
    </row>
    <row r="172" spans="1:2" x14ac:dyDescent="0.25">
      <c r="A172" s="74"/>
      <c r="B172" s="75"/>
    </row>
    <row r="173" spans="1:2" x14ac:dyDescent="0.25">
      <c r="A173" s="74"/>
      <c r="B173" s="75"/>
    </row>
    <row r="174" spans="1:2" x14ac:dyDescent="0.25">
      <c r="A174" s="74"/>
      <c r="B174" s="75"/>
    </row>
    <row r="175" spans="1:2" x14ac:dyDescent="0.25">
      <c r="A175" s="74"/>
      <c r="B175" s="75"/>
    </row>
    <row r="176" spans="1:2" x14ac:dyDescent="0.25">
      <c r="A176" s="74"/>
      <c r="B176" s="75"/>
    </row>
    <row r="177" spans="1:2" x14ac:dyDescent="0.25">
      <c r="A177" s="74"/>
      <c r="B177" s="75"/>
    </row>
    <row r="178" spans="1:2" x14ac:dyDescent="0.25">
      <c r="A178" s="74"/>
      <c r="B178" s="75"/>
    </row>
    <row r="179" spans="1:2" x14ac:dyDescent="0.25">
      <c r="A179" s="74"/>
      <c r="B179" s="75"/>
    </row>
    <row r="180" spans="1:2" x14ac:dyDescent="0.25">
      <c r="A180" s="74"/>
      <c r="B180" s="75"/>
    </row>
    <row r="181" spans="1:2" x14ac:dyDescent="0.25">
      <c r="A181" s="74"/>
      <c r="B181" s="75"/>
    </row>
    <row r="182" spans="1:2" x14ac:dyDescent="0.25">
      <c r="A182" s="74"/>
      <c r="B182" s="75"/>
    </row>
    <row r="183" spans="1:2" x14ac:dyDescent="0.25">
      <c r="A183" s="74"/>
      <c r="B183" s="75"/>
    </row>
    <row r="184" spans="1:2" x14ac:dyDescent="0.25">
      <c r="A184" s="74"/>
      <c r="B184" s="75"/>
    </row>
    <row r="185" spans="1:2" x14ac:dyDescent="0.25">
      <c r="A185" s="74"/>
      <c r="B185" s="75"/>
    </row>
    <row r="186" spans="1:2" x14ac:dyDescent="0.25">
      <c r="A186" s="74"/>
      <c r="B186" s="75"/>
    </row>
    <row r="187" spans="1:2" x14ac:dyDescent="0.25">
      <c r="A187" s="74"/>
      <c r="B187" s="75"/>
    </row>
    <row r="188" spans="1:2" x14ac:dyDescent="0.25">
      <c r="A188" s="74"/>
      <c r="B188" s="75"/>
    </row>
    <row r="189" spans="1:2" x14ac:dyDescent="0.25">
      <c r="A189" s="74"/>
      <c r="B189" s="75"/>
    </row>
    <row r="190" spans="1:2" x14ac:dyDescent="0.25">
      <c r="A190" s="74"/>
      <c r="B190" s="75"/>
    </row>
    <row r="191" spans="1:2" x14ac:dyDescent="0.25">
      <c r="A191" s="74"/>
      <c r="B191" s="75"/>
    </row>
    <row r="192" spans="1:2" x14ac:dyDescent="0.25">
      <c r="A192" s="74"/>
      <c r="B192" s="75"/>
    </row>
    <row r="193" spans="1:2" x14ac:dyDescent="0.25">
      <c r="A193" s="74"/>
      <c r="B193" s="75"/>
    </row>
    <row r="194" spans="1:2" x14ac:dyDescent="0.25">
      <c r="A194" s="74"/>
      <c r="B194" s="75"/>
    </row>
    <row r="195" spans="1:2" x14ac:dyDescent="0.25">
      <c r="A195" s="74"/>
      <c r="B195" s="75"/>
    </row>
    <row r="196" spans="1:2" x14ac:dyDescent="0.25">
      <c r="A196" s="74"/>
      <c r="B196" s="75"/>
    </row>
    <row r="197" spans="1:2" x14ac:dyDescent="0.25">
      <c r="A197" s="74"/>
      <c r="B197" s="75"/>
    </row>
    <row r="198" spans="1:2" x14ac:dyDescent="0.25">
      <c r="A198" s="74"/>
      <c r="B198" s="75"/>
    </row>
    <row r="199" spans="1:2" x14ac:dyDescent="0.25">
      <c r="A199" s="74"/>
      <c r="B199" s="75"/>
    </row>
    <row r="200" spans="1:2" x14ac:dyDescent="0.25">
      <c r="A200" s="74"/>
      <c r="B200" s="75"/>
    </row>
    <row r="201" spans="1:2" x14ac:dyDescent="0.25">
      <c r="A201" s="74"/>
      <c r="B201" s="75"/>
    </row>
    <row r="202" spans="1:2" x14ac:dyDescent="0.25">
      <c r="A202" s="74"/>
      <c r="B202" s="75"/>
    </row>
    <row r="203" spans="1:2" x14ac:dyDescent="0.25">
      <c r="A203" s="74"/>
      <c r="B203" s="75"/>
    </row>
    <row r="204" spans="1:2" x14ac:dyDescent="0.25">
      <c r="A204" s="74"/>
      <c r="B204" s="75"/>
    </row>
    <row r="205" spans="1:2" x14ac:dyDescent="0.25">
      <c r="A205" s="74"/>
      <c r="B205" s="75"/>
    </row>
    <row r="206" spans="1:2" x14ac:dyDescent="0.25">
      <c r="A206" s="74"/>
      <c r="B206" s="75"/>
    </row>
    <row r="207" spans="1:2" x14ac:dyDescent="0.25">
      <c r="A207" s="74"/>
      <c r="B207" s="75"/>
    </row>
    <row r="208" spans="1:2" x14ac:dyDescent="0.25">
      <c r="A208" s="74"/>
      <c r="B208" s="75"/>
    </row>
    <row r="209" spans="1:2" x14ac:dyDescent="0.25">
      <c r="A209" s="74"/>
      <c r="B209" s="75"/>
    </row>
    <row r="210" spans="1:2" x14ac:dyDescent="0.25">
      <c r="A210" s="74"/>
      <c r="B210" s="75"/>
    </row>
    <row r="211" spans="1:2" x14ac:dyDescent="0.25">
      <c r="A211" s="74"/>
      <c r="B211" s="75"/>
    </row>
    <row r="212" spans="1:2" x14ac:dyDescent="0.25">
      <c r="A212" s="74"/>
      <c r="B212" s="75"/>
    </row>
    <row r="213" spans="1:2" x14ac:dyDescent="0.25">
      <c r="A213" s="74"/>
      <c r="B213" s="75"/>
    </row>
    <row r="214" spans="1:2" x14ac:dyDescent="0.25">
      <c r="A214" s="74"/>
      <c r="B214" s="75"/>
    </row>
    <row r="215" spans="1:2" x14ac:dyDescent="0.25">
      <c r="A215" s="74"/>
      <c r="B215" s="75"/>
    </row>
    <row r="216" spans="1:2" x14ac:dyDescent="0.25">
      <c r="A216" s="74"/>
      <c r="B216" s="75"/>
    </row>
    <row r="217" spans="1:2" x14ac:dyDescent="0.25">
      <c r="A217" s="74"/>
      <c r="B217" s="75"/>
    </row>
    <row r="218" spans="1:2" x14ac:dyDescent="0.25">
      <c r="A218" s="74"/>
      <c r="B218" s="75"/>
    </row>
    <row r="219" spans="1:2" x14ac:dyDescent="0.25">
      <c r="A219" s="74"/>
      <c r="B219" s="75"/>
    </row>
    <row r="220" spans="1:2" x14ac:dyDescent="0.25">
      <c r="A220" s="74"/>
      <c r="B220" s="75"/>
    </row>
    <row r="221" spans="1:2" x14ac:dyDescent="0.25">
      <c r="A221" s="74"/>
      <c r="B221" s="75"/>
    </row>
    <row r="222" spans="1:2" x14ac:dyDescent="0.25">
      <c r="A222" s="74"/>
      <c r="B222" s="75"/>
    </row>
    <row r="223" spans="1:2" x14ac:dyDescent="0.25">
      <c r="A223" s="74"/>
      <c r="B223" s="75"/>
    </row>
    <row r="224" spans="1:2" x14ac:dyDescent="0.25">
      <c r="A224" s="74"/>
      <c r="B224" s="75"/>
    </row>
    <row r="225" spans="1:12" x14ac:dyDescent="0.25">
      <c r="A225" s="74"/>
      <c r="B225" s="75"/>
    </row>
    <row r="226" spans="1:12" x14ac:dyDescent="0.25">
      <c r="A226" s="74"/>
      <c r="B226" s="75"/>
    </row>
    <row r="227" spans="1:12" x14ac:dyDescent="0.25">
      <c r="A227" s="89"/>
      <c r="B227" s="90"/>
    </row>
    <row r="228" spans="1:12" s="93" customFormat="1" x14ac:dyDescent="0.25">
      <c r="A228" s="91"/>
      <c r="B228" s="91"/>
      <c r="C228" s="92"/>
      <c r="E228" s="67"/>
      <c r="F228" s="68"/>
      <c r="G228" s="68"/>
      <c r="H228" s="68"/>
      <c r="I228" s="70"/>
      <c r="J228" s="70"/>
      <c r="K228" s="70"/>
    </row>
    <row r="232" spans="1:12" s="65" customFormat="1" x14ac:dyDescent="0.25">
      <c r="A232" s="64"/>
      <c r="B232" s="64"/>
      <c r="D232" s="66"/>
      <c r="E232" s="67"/>
      <c r="F232" s="68"/>
      <c r="G232" s="68"/>
      <c r="H232" s="68"/>
      <c r="I232" s="82"/>
      <c r="J232" s="82"/>
      <c r="K232" s="70"/>
      <c r="L232" s="66"/>
    </row>
    <row r="233" spans="1:12" s="65" customFormat="1" x14ac:dyDescent="0.25">
      <c r="A233" s="64"/>
      <c r="B233" s="64"/>
      <c r="D233" s="66"/>
      <c r="E233" s="67"/>
      <c r="F233" s="68"/>
      <c r="G233" s="68"/>
      <c r="H233" s="68"/>
      <c r="I233" s="82"/>
      <c r="J233" s="82"/>
      <c r="K233" s="70"/>
      <c r="L233" s="66"/>
    </row>
    <row r="234" spans="1:12" s="65" customFormat="1" x14ac:dyDescent="0.25">
      <c r="A234" s="64"/>
      <c r="B234" s="64"/>
      <c r="D234" s="66"/>
      <c r="E234" s="67"/>
      <c r="F234" s="68"/>
      <c r="G234" s="68"/>
      <c r="H234" s="68"/>
      <c r="I234" s="82"/>
      <c r="J234" s="82"/>
      <c r="K234" s="70"/>
      <c r="L234" s="66"/>
    </row>
    <row r="235" spans="1:12" s="65" customFormat="1" x14ac:dyDescent="0.25">
      <c r="A235" s="64"/>
      <c r="B235" s="64"/>
      <c r="D235" s="66"/>
      <c r="E235" s="67"/>
      <c r="F235" s="68"/>
      <c r="G235" s="68"/>
      <c r="H235" s="68"/>
      <c r="I235" s="82"/>
      <c r="J235" s="82"/>
      <c r="K235" s="70"/>
      <c r="L235" s="66"/>
    </row>
    <row r="236" spans="1:12" s="65" customFormat="1" x14ac:dyDescent="0.25">
      <c r="A236" s="64"/>
      <c r="B236" s="64"/>
      <c r="D236" s="66"/>
      <c r="E236" s="67"/>
      <c r="F236" s="68"/>
      <c r="G236" s="68"/>
      <c r="H236" s="68"/>
      <c r="I236" s="82"/>
      <c r="J236" s="82"/>
      <c r="K236" s="70"/>
      <c r="L236" s="66"/>
    </row>
    <row r="417" spans="3:3" x14ac:dyDescent="0.25">
      <c r="C417" s="94"/>
    </row>
    <row r="418" spans="3:3" x14ac:dyDescent="0.25">
      <c r="C418" s="94"/>
    </row>
    <row r="419" spans="3:3" x14ac:dyDescent="0.25">
      <c r="C419" s="94"/>
    </row>
    <row r="420" spans="3:3" x14ac:dyDescent="0.25">
      <c r="C420" s="94"/>
    </row>
    <row r="421" spans="3:3" x14ac:dyDescent="0.25">
      <c r="C421" s="94"/>
    </row>
    <row r="422" spans="3:3" x14ac:dyDescent="0.25">
      <c r="C422" s="94"/>
    </row>
    <row r="423" spans="3:3" x14ac:dyDescent="0.25">
      <c r="C423" s="94"/>
    </row>
    <row r="424" spans="3:3" x14ac:dyDescent="0.25">
      <c r="C424" s="94"/>
    </row>
    <row r="425" spans="3:3" x14ac:dyDescent="0.25">
      <c r="C425" s="94"/>
    </row>
    <row r="426" spans="3:3" x14ac:dyDescent="0.25">
      <c r="C426" s="94"/>
    </row>
    <row r="427" spans="3:3" x14ac:dyDescent="0.25">
      <c r="C427" s="94"/>
    </row>
    <row r="428" spans="3:3" x14ac:dyDescent="0.25">
      <c r="C428" s="94"/>
    </row>
    <row r="429" spans="3:3" x14ac:dyDescent="0.25">
      <c r="C429" s="94"/>
    </row>
    <row r="430" spans="3:3" x14ac:dyDescent="0.25">
      <c r="C430" s="94"/>
    </row>
    <row r="431" spans="3:3" x14ac:dyDescent="0.25">
      <c r="C431" s="94"/>
    </row>
    <row r="432" spans="3:3" x14ac:dyDescent="0.25">
      <c r="C432" s="94"/>
    </row>
    <row r="433" spans="3:3" x14ac:dyDescent="0.25">
      <c r="C433" s="94"/>
    </row>
    <row r="434" spans="3:3" x14ac:dyDescent="0.25">
      <c r="C434" s="94"/>
    </row>
    <row r="435" spans="3:3" x14ac:dyDescent="0.25">
      <c r="C435" s="94"/>
    </row>
    <row r="436" spans="3:3" x14ac:dyDescent="0.25">
      <c r="C436" s="94"/>
    </row>
    <row r="437" spans="3:3" x14ac:dyDescent="0.25">
      <c r="C437" s="94"/>
    </row>
    <row r="438" spans="3:3" x14ac:dyDescent="0.25">
      <c r="C438" s="94"/>
    </row>
    <row r="439" spans="3:3" x14ac:dyDescent="0.25">
      <c r="C439" s="94"/>
    </row>
    <row r="440" spans="3:3" x14ac:dyDescent="0.25">
      <c r="C440" s="94"/>
    </row>
    <row r="441" spans="3:3" x14ac:dyDescent="0.25">
      <c r="C441" s="94"/>
    </row>
    <row r="442" spans="3:3" x14ac:dyDescent="0.25">
      <c r="C442" s="94"/>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8"/>
  <dimension ref="A1:Q34"/>
  <sheetViews>
    <sheetView showGridLines="0" zoomScale="120" zoomScaleNormal="120" workbookViewId="0"/>
  </sheetViews>
  <sheetFormatPr defaultRowHeight="14.4" x14ac:dyDescent="0.3"/>
  <cols>
    <col min="9" max="9" width="13.44140625" bestFit="1" customWidth="1"/>
    <col min="10" max="15" width="11.109375" customWidth="1"/>
    <col min="16" max="16" width="10" customWidth="1"/>
  </cols>
  <sheetData>
    <row r="1" spans="1:17" x14ac:dyDescent="0.3">
      <c r="A1" s="5" t="s">
        <v>2</v>
      </c>
      <c r="B1" s="17" t="s">
        <v>388</v>
      </c>
      <c r="I1" s="467" t="s">
        <v>4</v>
      </c>
      <c r="J1" s="468"/>
    </row>
    <row r="2" spans="1:17" x14ac:dyDescent="0.3">
      <c r="A2" s="5" t="s">
        <v>5</v>
      </c>
      <c r="B2" s="17" t="s">
        <v>389</v>
      </c>
    </row>
    <row r="3" spans="1:17" x14ac:dyDescent="0.3">
      <c r="A3" s="6" t="s">
        <v>6</v>
      </c>
      <c r="B3" s="6" t="s">
        <v>7</v>
      </c>
    </row>
    <row r="4" spans="1:17" x14ac:dyDescent="0.3">
      <c r="A4" s="6" t="s">
        <v>8</v>
      </c>
      <c r="B4" s="6" t="s">
        <v>9</v>
      </c>
    </row>
    <row r="5" spans="1:17" x14ac:dyDescent="0.3">
      <c r="A5" s="7" t="s">
        <v>10</v>
      </c>
    </row>
    <row r="6" spans="1:17" x14ac:dyDescent="0.3">
      <c r="A6" s="7" t="s">
        <v>11</v>
      </c>
    </row>
    <row r="10" spans="1:17" x14ac:dyDescent="0.3">
      <c r="H10" s="1"/>
      <c r="J10" s="9">
        <v>43465</v>
      </c>
      <c r="K10" s="9">
        <v>43830</v>
      </c>
      <c r="L10" s="9">
        <v>44196</v>
      </c>
      <c r="M10" s="9">
        <v>44286</v>
      </c>
      <c r="N10" s="9">
        <v>44377</v>
      </c>
      <c r="O10" s="9">
        <v>44469</v>
      </c>
      <c r="P10" s="9">
        <v>44561</v>
      </c>
      <c r="Q10" s="1"/>
    </row>
    <row r="11" spans="1:17" x14ac:dyDescent="0.3">
      <c r="H11" s="8" t="s">
        <v>390</v>
      </c>
      <c r="I11" s="1" t="s">
        <v>382</v>
      </c>
      <c r="J11" s="29">
        <v>125.3</v>
      </c>
      <c r="K11" s="29">
        <v>162.20000000000002</v>
      </c>
      <c r="L11" s="29">
        <v>186.50113178808996</v>
      </c>
      <c r="M11" s="444">
        <v>147</v>
      </c>
      <c r="N11" s="444">
        <v>160</v>
      </c>
      <c r="O11" s="444">
        <v>169</v>
      </c>
      <c r="P11" s="29">
        <v>195.23337722684005</v>
      </c>
      <c r="Q11" s="1"/>
    </row>
    <row r="12" spans="1:17" x14ac:dyDescent="0.3">
      <c r="H12" s="8" t="s">
        <v>391</v>
      </c>
      <c r="I12" s="1" t="s">
        <v>383</v>
      </c>
      <c r="J12" s="29"/>
      <c r="K12" s="29"/>
      <c r="L12" s="29"/>
      <c r="M12" s="444">
        <v>19</v>
      </c>
      <c r="N12" s="444">
        <v>20</v>
      </c>
      <c r="O12" s="444">
        <v>22</v>
      </c>
      <c r="P12" s="29"/>
      <c r="Q12" s="1"/>
    </row>
    <row r="13" spans="1:17" x14ac:dyDescent="0.3">
      <c r="H13" s="8"/>
      <c r="I13" s="1"/>
      <c r="J13" s="29"/>
      <c r="K13" s="30"/>
      <c r="L13" s="31"/>
      <c r="M13" s="30"/>
      <c r="N13" s="31"/>
      <c r="O13" s="31"/>
      <c r="Q13" s="1"/>
    </row>
    <row r="14" spans="1:17" x14ac:dyDescent="0.3">
      <c r="H14" s="23"/>
      <c r="I14" s="1"/>
      <c r="J14" s="30"/>
      <c r="K14" s="30"/>
      <c r="L14" s="31"/>
      <c r="M14" s="30"/>
      <c r="N14" s="31"/>
      <c r="O14" s="31"/>
      <c r="Q14" s="1"/>
    </row>
    <row r="15" spans="1:17" x14ac:dyDescent="0.3">
      <c r="H15" s="8"/>
      <c r="I15" s="1"/>
      <c r="J15" s="29"/>
      <c r="K15" s="30"/>
      <c r="L15" s="31"/>
      <c r="M15" s="30"/>
      <c r="N15" s="31"/>
      <c r="O15" s="31"/>
      <c r="Q15" s="1"/>
    </row>
    <row r="16" spans="1:17" x14ac:dyDescent="0.3">
      <c r="H16" s="8"/>
      <c r="I16" s="1"/>
      <c r="J16" s="29"/>
      <c r="K16" s="30"/>
      <c r="L16" s="31"/>
      <c r="M16" s="30"/>
      <c r="N16" s="31"/>
      <c r="O16" s="31"/>
      <c r="Q16" s="24"/>
    </row>
    <row r="17" spans="9:17" x14ac:dyDescent="0.3">
      <c r="I17" s="1"/>
      <c r="J17" s="32"/>
      <c r="K17" s="32"/>
      <c r="L17" s="32"/>
      <c r="M17" s="32"/>
      <c r="N17" s="32"/>
      <c r="O17" s="437"/>
      <c r="Q17" s="1"/>
    </row>
    <row r="18" spans="9:17" x14ac:dyDescent="0.3">
      <c r="Q18" s="1"/>
    </row>
    <row r="19" spans="9:17" x14ac:dyDescent="0.3">
      <c r="Q19" s="1"/>
    </row>
    <row r="21" spans="9:17" x14ac:dyDescent="0.3">
      <c r="I21" s="1"/>
      <c r="J21" s="29"/>
      <c r="K21" s="29"/>
      <c r="L21" s="29"/>
      <c r="M21" s="438"/>
      <c r="N21" s="438"/>
      <c r="O21" s="438"/>
      <c r="P21" s="29"/>
    </row>
    <row r="22" spans="9:17" x14ac:dyDescent="0.3">
      <c r="J22" s="33"/>
      <c r="K22" s="33"/>
      <c r="L22" s="33"/>
      <c r="M22" s="27"/>
      <c r="N22" s="25"/>
      <c r="O22" s="25"/>
    </row>
    <row r="23" spans="9:17" x14ac:dyDescent="0.3">
      <c r="J23" s="33"/>
      <c r="K23" s="33"/>
      <c r="L23" s="33"/>
      <c r="M23" s="27"/>
      <c r="N23" s="25"/>
      <c r="O23" s="25"/>
    </row>
    <row r="24" spans="9:17" x14ac:dyDescent="0.3">
      <c r="J24" s="33"/>
      <c r="K24" s="33"/>
      <c r="L24" s="33"/>
      <c r="M24" s="33"/>
      <c r="N24" s="33"/>
      <c r="O24" s="33"/>
    </row>
    <row r="25" spans="9:17" x14ac:dyDescent="0.3">
      <c r="J25" s="33"/>
      <c r="K25" s="33"/>
      <c r="L25" s="33"/>
      <c r="M25" s="33"/>
      <c r="N25" s="33"/>
      <c r="O25" s="33"/>
    </row>
    <row r="26" spans="9:17" x14ac:dyDescent="0.3">
      <c r="J26" s="33"/>
      <c r="K26" s="33"/>
      <c r="L26" s="33"/>
      <c r="M26" s="33"/>
      <c r="N26" s="33"/>
      <c r="O26" s="33"/>
    </row>
    <row r="27" spans="9:17" x14ac:dyDescent="0.3">
      <c r="J27" s="33"/>
      <c r="K27" s="33"/>
      <c r="L27" s="33"/>
      <c r="M27" s="33"/>
      <c r="N27" s="33"/>
      <c r="O27" s="33"/>
    </row>
    <row r="29" spans="9:17" x14ac:dyDescent="0.3">
      <c r="J29" s="34"/>
      <c r="K29" s="34"/>
      <c r="L29" s="34"/>
      <c r="M29" s="34"/>
      <c r="N29" s="35"/>
      <c r="O29" s="35"/>
    </row>
    <row r="30" spans="9:17" x14ac:dyDescent="0.3">
      <c r="J30" s="34"/>
      <c r="K30" s="35"/>
      <c r="L30" s="35"/>
      <c r="M30" s="35"/>
      <c r="N30" s="35"/>
      <c r="O30" s="36"/>
    </row>
    <row r="31" spans="9:17" x14ac:dyDescent="0.3">
      <c r="J31" s="34"/>
      <c r="K31" s="35"/>
      <c r="L31" s="35"/>
      <c r="M31" s="35"/>
      <c r="N31" s="36"/>
      <c r="O31" s="36"/>
    </row>
    <row r="32" spans="9:17" x14ac:dyDescent="0.3">
      <c r="J32" s="35"/>
      <c r="K32" s="35"/>
      <c r="L32" s="35"/>
      <c r="M32" s="35"/>
      <c r="N32" s="35"/>
      <c r="O32" s="36"/>
    </row>
    <row r="33" spans="10:15" x14ac:dyDescent="0.3">
      <c r="J33" s="34"/>
      <c r="K33" s="35"/>
      <c r="L33" s="35"/>
      <c r="M33" s="35"/>
      <c r="N33" s="36"/>
      <c r="O33" s="36"/>
    </row>
    <row r="34" spans="10:15" x14ac:dyDescent="0.3">
      <c r="J34" s="34"/>
      <c r="K34" s="35"/>
      <c r="L34" s="35"/>
      <c r="M34" s="35"/>
      <c r="N34" s="35"/>
      <c r="O34" s="36"/>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0"/>
  <dimension ref="A1:P18"/>
  <sheetViews>
    <sheetView showGridLines="0" topLeftCell="A10" zoomScale="120" zoomScaleNormal="120" workbookViewId="0"/>
  </sheetViews>
  <sheetFormatPr defaultRowHeight="14.4" x14ac:dyDescent="0.3"/>
  <cols>
    <col min="8" max="8" width="13.5546875" style="12" customWidth="1"/>
    <col min="9" max="9" width="14" style="12" customWidth="1"/>
    <col min="10" max="13" width="9.109375" style="12" customWidth="1"/>
    <col min="14" max="15" width="9.109375" customWidth="1"/>
  </cols>
  <sheetData>
    <row r="1" spans="1:16" x14ac:dyDescent="0.3">
      <c r="A1" s="6" t="s">
        <v>2</v>
      </c>
      <c r="B1" s="43" t="s">
        <v>399</v>
      </c>
      <c r="H1" s="467" t="s">
        <v>4</v>
      </c>
      <c r="I1" s="468"/>
    </row>
    <row r="2" spans="1:16" x14ac:dyDescent="0.3">
      <c r="A2" s="6" t="s">
        <v>5</v>
      </c>
      <c r="B2" s="43" t="s">
        <v>400</v>
      </c>
    </row>
    <row r="3" spans="1:16" x14ac:dyDescent="0.3">
      <c r="A3" s="6" t="s">
        <v>6</v>
      </c>
      <c r="B3" s="44" t="s">
        <v>7</v>
      </c>
    </row>
    <row r="4" spans="1:16" x14ac:dyDescent="0.3">
      <c r="A4" s="6" t="s">
        <v>8</v>
      </c>
      <c r="B4" s="44" t="s">
        <v>9</v>
      </c>
    </row>
    <row r="5" spans="1:16" x14ac:dyDescent="0.3">
      <c r="A5" s="7" t="s">
        <v>10</v>
      </c>
      <c r="B5" s="44"/>
    </row>
    <row r="6" spans="1:16" x14ac:dyDescent="0.3">
      <c r="A6" s="7" t="s">
        <v>11</v>
      </c>
      <c r="B6" s="45"/>
    </row>
    <row r="9" spans="1:16" x14ac:dyDescent="0.3">
      <c r="I9"/>
      <c r="J9" s="9">
        <v>43465</v>
      </c>
      <c r="K9" s="9">
        <v>43830</v>
      </c>
      <c r="L9" s="9">
        <v>44196</v>
      </c>
      <c r="M9" s="9">
        <v>44286</v>
      </c>
      <c r="N9" s="9">
        <v>44377</v>
      </c>
      <c r="O9" s="9">
        <v>44469</v>
      </c>
      <c r="P9" s="9">
        <v>44561</v>
      </c>
    </row>
    <row r="10" spans="1:16" x14ac:dyDescent="0.3">
      <c r="H10" s="1" t="s">
        <v>401</v>
      </c>
      <c r="I10" s="1" t="s">
        <v>393</v>
      </c>
      <c r="J10" s="352">
        <v>3.7212971285476923</v>
      </c>
      <c r="K10" s="352">
        <v>4.2648350179811771</v>
      </c>
      <c r="L10" s="352">
        <v>3.8667607356799998</v>
      </c>
      <c r="M10" s="352">
        <v>2</v>
      </c>
      <c r="N10" s="352">
        <v>2.8922456647799999</v>
      </c>
      <c r="O10" s="352">
        <v>2.9524752264099998</v>
      </c>
      <c r="P10" s="352">
        <v>3.028</v>
      </c>
    </row>
    <row r="11" spans="1:16" x14ac:dyDescent="0.3">
      <c r="H11" s="1" t="s">
        <v>428</v>
      </c>
      <c r="I11" s="1" t="s">
        <v>394</v>
      </c>
      <c r="J11" s="352"/>
      <c r="K11" s="352"/>
      <c r="L11" s="352"/>
      <c r="M11" s="352">
        <v>1.9662704444800001</v>
      </c>
      <c r="N11" s="352">
        <v>1.234</v>
      </c>
      <c r="O11" s="352">
        <v>1.2529999999999999</v>
      </c>
      <c r="P11" s="352"/>
    </row>
    <row r="12" spans="1:16" x14ac:dyDescent="0.3">
      <c r="H12" s="1"/>
      <c r="I12" s="46"/>
      <c r="J12" s="38"/>
      <c r="K12" s="38"/>
      <c r="L12" s="38"/>
      <c r="M12" s="38"/>
      <c r="N12" s="38"/>
      <c r="O12" s="38"/>
    </row>
    <row r="13" spans="1:16" x14ac:dyDescent="0.3">
      <c r="H13" s="1"/>
      <c r="I13" s="46"/>
      <c r="J13" s="38"/>
      <c r="K13" s="38"/>
      <c r="L13" s="38"/>
      <c r="M13" s="38"/>
      <c r="N13" s="38"/>
      <c r="O13" s="38"/>
    </row>
    <row r="18" spans="13:15" x14ac:dyDescent="0.3">
      <c r="M18" s="445"/>
      <c r="N18" s="445"/>
      <c r="O18" s="445"/>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7"/>
  <dimension ref="A1:Q19"/>
  <sheetViews>
    <sheetView showGridLines="0" zoomScale="120" zoomScaleNormal="120" workbookViewId="0"/>
  </sheetViews>
  <sheetFormatPr defaultRowHeight="14.4" x14ac:dyDescent="0.3"/>
  <cols>
    <col min="9" max="9" width="13.44140625" bestFit="1" customWidth="1"/>
    <col min="10" max="15" width="11.109375" customWidth="1"/>
    <col min="16" max="16" width="10" customWidth="1"/>
  </cols>
  <sheetData>
    <row r="1" spans="1:17" x14ac:dyDescent="0.3">
      <c r="A1" s="5" t="s">
        <v>2</v>
      </c>
      <c r="B1" s="17" t="s">
        <v>22</v>
      </c>
      <c r="I1" s="460" t="s">
        <v>4</v>
      </c>
      <c r="J1" s="461"/>
      <c r="K1" s="338"/>
    </row>
    <row r="2" spans="1:17" x14ac:dyDescent="0.3">
      <c r="A2" s="5" t="s">
        <v>5</v>
      </c>
      <c r="B2" s="17" t="s">
        <v>23</v>
      </c>
    </row>
    <row r="3" spans="1:17" x14ac:dyDescent="0.3">
      <c r="A3" s="6" t="s">
        <v>6</v>
      </c>
      <c r="B3" s="6" t="s">
        <v>7</v>
      </c>
    </row>
    <row r="4" spans="1:17" x14ac:dyDescent="0.3">
      <c r="A4" s="6" t="s">
        <v>8</v>
      </c>
      <c r="B4" s="6" t="s">
        <v>9</v>
      </c>
    </row>
    <row r="5" spans="1:17" x14ac:dyDescent="0.3">
      <c r="A5" s="7" t="s">
        <v>10</v>
      </c>
      <c r="B5" s="6" t="s">
        <v>179</v>
      </c>
    </row>
    <row r="6" spans="1:17" x14ac:dyDescent="0.3">
      <c r="A6" s="7" t="s">
        <v>11</v>
      </c>
      <c r="B6" s="6" t="s">
        <v>183</v>
      </c>
    </row>
    <row r="9" spans="1:17" x14ac:dyDescent="0.3">
      <c r="O9" s="9"/>
    </row>
    <row r="10" spans="1:17" x14ac:dyDescent="0.3">
      <c r="H10" s="1"/>
      <c r="I10" s="1"/>
      <c r="J10" s="9">
        <v>43465</v>
      </c>
      <c r="K10" s="9">
        <v>43830</v>
      </c>
      <c r="L10" s="9">
        <v>44196</v>
      </c>
      <c r="M10" s="9">
        <v>44286</v>
      </c>
      <c r="N10" s="9">
        <v>44377</v>
      </c>
      <c r="O10" s="9">
        <v>44469</v>
      </c>
      <c r="P10" s="9">
        <v>44561</v>
      </c>
      <c r="Q10" s="1"/>
    </row>
    <row r="11" spans="1:17" x14ac:dyDescent="0.3">
      <c r="H11" s="8" t="s">
        <v>12</v>
      </c>
      <c r="I11" s="1" t="s">
        <v>13</v>
      </c>
      <c r="J11" s="19">
        <v>77</v>
      </c>
      <c r="K11" s="19">
        <v>75</v>
      </c>
      <c r="L11" s="20">
        <v>73</v>
      </c>
      <c r="M11" s="20">
        <v>73</v>
      </c>
      <c r="N11" s="20">
        <v>73</v>
      </c>
      <c r="O11" s="20">
        <v>71</v>
      </c>
      <c r="P11" s="20">
        <v>71</v>
      </c>
      <c r="Q11" s="1"/>
    </row>
    <row r="12" spans="1:17" x14ac:dyDescent="0.3">
      <c r="H12" s="8" t="s">
        <v>14</v>
      </c>
      <c r="I12" s="1" t="s">
        <v>15</v>
      </c>
      <c r="J12" s="21">
        <v>281</v>
      </c>
      <c r="K12" s="21">
        <v>233</v>
      </c>
      <c r="L12" s="22">
        <v>210</v>
      </c>
      <c r="M12" s="20">
        <v>208</v>
      </c>
      <c r="N12" s="22">
        <v>181</v>
      </c>
      <c r="O12" s="22">
        <v>169</v>
      </c>
      <c r="P12" s="20">
        <v>155</v>
      </c>
      <c r="Q12" s="1"/>
    </row>
    <row r="13" spans="1:17" x14ac:dyDescent="0.3">
      <c r="H13" s="8" t="s">
        <v>18</v>
      </c>
      <c r="I13" s="1" t="s">
        <v>19</v>
      </c>
      <c r="J13" s="21">
        <v>940</v>
      </c>
      <c r="K13" s="21">
        <v>986</v>
      </c>
      <c r="L13" s="22">
        <v>960</v>
      </c>
      <c r="M13" s="22">
        <v>964</v>
      </c>
      <c r="N13" s="22">
        <v>958</v>
      </c>
      <c r="O13" s="22">
        <v>971</v>
      </c>
      <c r="P13" s="22">
        <v>922</v>
      </c>
      <c r="Q13" s="1"/>
    </row>
    <row r="14" spans="1:17" x14ac:dyDescent="0.3">
      <c r="H14" s="23" t="s">
        <v>24</v>
      </c>
      <c r="I14" s="1" t="s">
        <v>25</v>
      </c>
      <c r="J14" s="21">
        <v>167</v>
      </c>
      <c r="K14" s="21">
        <v>157</v>
      </c>
      <c r="L14" s="22">
        <v>146</v>
      </c>
      <c r="M14" s="20">
        <v>144</v>
      </c>
      <c r="N14" s="22">
        <v>138</v>
      </c>
      <c r="O14" s="22">
        <v>137</v>
      </c>
      <c r="P14" s="20">
        <v>137</v>
      </c>
      <c r="Q14" s="1"/>
    </row>
    <row r="15" spans="1:17" x14ac:dyDescent="0.3">
      <c r="H15" s="8" t="s">
        <v>16</v>
      </c>
      <c r="I15" s="1" t="s">
        <v>17</v>
      </c>
      <c r="J15" s="21">
        <v>358</v>
      </c>
      <c r="K15" s="21">
        <v>337</v>
      </c>
      <c r="L15" s="22">
        <v>322</v>
      </c>
      <c r="M15" s="22">
        <v>316</v>
      </c>
      <c r="N15" s="22">
        <v>308</v>
      </c>
      <c r="O15" s="22">
        <v>289</v>
      </c>
      <c r="P15" s="20">
        <v>278</v>
      </c>
      <c r="Q15" s="1"/>
    </row>
    <row r="16" spans="1:17" x14ac:dyDescent="0.3">
      <c r="H16" s="8" t="s">
        <v>20</v>
      </c>
      <c r="I16" s="1" t="s">
        <v>21</v>
      </c>
      <c r="J16" s="21">
        <v>359</v>
      </c>
      <c r="K16" s="21">
        <v>324</v>
      </c>
      <c r="L16" s="22">
        <v>302</v>
      </c>
      <c r="M16" s="20">
        <v>292</v>
      </c>
      <c r="N16" s="22">
        <v>287</v>
      </c>
      <c r="O16" s="22">
        <v>283</v>
      </c>
      <c r="P16" s="20">
        <v>261</v>
      </c>
      <c r="Q16" s="24"/>
    </row>
    <row r="17" spans="9:17" x14ac:dyDescent="0.3">
      <c r="I17" s="1"/>
      <c r="J17" s="25"/>
      <c r="K17" s="25"/>
      <c r="L17" s="25"/>
      <c r="M17" s="1"/>
      <c r="N17" s="1"/>
      <c r="O17" s="26"/>
      <c r="Q17" s="1"/>
    </row>
    <row r="18" spans="9:17" x14ac:dyDescent="0.3">
      <c r="L18" s="27"/>
      <c r="M18" s="27"/>
      <c r="N18" s="27"/>
      <c r="O18" s="27"/>
      <c r="Q18" s="1"/>
    </row>
    <row r="19" spans="9:17" x14ac:dyDescent="0.3">
      <c r="P19" s="1"/>
      <c r="Q19" s="1"/>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3"/>
  <dimension ref="A1:Y19"/>
  <sheetViews>
    <sheetView showGridLines="0" zoomScale="120" zoomScaleNormal="120" workbookViewId="0">
      <selection activeCell="H17" sqref="H17"/>
    </sheetView>
  </sheetViews>
  <sheetFormatPr defaultRowHeight="14.4" x14ac:dyDescent="0.3"/>
  <cols>
    <col min="9" max="9" width="13.44140625" bestFit="1" customWidth="1"/>
    <col min="10" max="10" width="5.6640625" bestFit="1" customWidth="1"/>
    <col min="11" max="23" width="4.6640625" bestFit="1" customWidth="1"/>
    <col min="24" max="24" width="6" bestFit="1" customWidth="1"/>
    <col min="25" max="25" width="4.6640625" bestFit="1" customWidth="1"/>
  </cols>
  <sheetData>
    <row r="1" spans="1:25" x14ac:dyDescent="0.3">
      <c r="A1" s="5" t="s">
        <v>2</v>
      </c>
      <c r="B1" s="17" t="s">
        <v>392</v>
      </c>
      <c r="I1" s="460" t="s">
        <v>4</v>
      </c>
      <c r="J1" s="461"/>
      <c r="K1" s="461"/>
    </row>
    <row r="2" spans="1:25" x14ac:dyDescent="0.3">
      <c r="A2" s="5" t="s">
        <v>5</v>
      </c>
      <c r="B2" s="17" t="s">
        <v>426</v>
      </c>
    </row>
    <row r="3" spans="1:25" x14ac:dyDescent="0.3">
      <c r="A3" s="6" t="s">
        <v>6</v>
      </c>
      <c r="B3" s="6" t="s">
        <v>7</v>
      </c>
    </row>
    <row r="4" spans="1:25" x14ac:dyDescent="0.3">
      <c r="A4" s="6" t="s">
        <v>8</v>
      </c>
      <c r="B4" s="6" t="s">
        <v>9</v>
      </c>
    </row>
    <row r="5" spans="1:25" x14ac:dyDescent="0.3">
      <c r="A5" s="7" t="s">
        <v>10</v>
      </c>
      <c r="B5" s="6"/>
    </row>
    <row r="6" spans="1:25" x14ac:dyDescent="0.3">
      <c r="A6" s="7" t="s">
        <v>11</v>
      </c>
      <c r="B6" s="6"/>
    </row>
    <row r="9" spans="1:25" x14ac:dyDescent="0.3">
      <c r="J9" s="9"/>
      <c r="K9" s="9"/>
      <c r="L9" s="9"/>
      <c r="M9" s="18"/>
      <c r="N9" s="9"/>
      <c r="O9" s="9"/>
      <c r="P9" s="9"/>
      <c r="Q9" s="18"/>
      <c r="R9" s="357"/>
      <c r="S9" s="357"/>
      <c r="T9" s="357"/>
      <c r="U9" s="18"/>
      <c r="V9" s="357"/>
      <c r="W9" s="357"/>
      <c r="X9" s="18"/>
      <c r="Y9" s="18"/>
    </row>
    <row r="10" spans="1:25" x14ac:dyDescent="0.3">
      <c r="H10" s="1"/>
      <c r="I10" s="1"/>
      <c r="J10" s="357"/>
      <c r="K10" s="357"/>
      <c r="L10" s="357"/>
      <c r="M10" s="357"/>
      <c r="N10" s="357"/>
      <c r="O10" s="357"/>
      <c r="P10" s="357"/>
      <c r="Q10" s="357"/>
      <c r="R10" s="357"/>
      <c r="S10" s="357"/>
      <c r="T10" s="357"/>
      <c r="U10" s="357"/>
      <c r="V10" s="357"/>
      <c r="W10" s="357"/>
      <c r="X10" s="357"/>
      <c r="Y10" s="357"/>
    </row>
    <row r="11" spans="1:25" x14ac:dyDescent="0.3">
      <c r="H11" s="8"/>
      <c r="I11" s="1"/>
      <c r="J11" s="38"/>
      <c r="K11" s="38"/>
      <c r="L11" s="38"/>
      <c r="M11" s="38"/>
      <c r="N11" s="38"/>
      <c r="O11" s="38"/>
      <c r="P11" s="38"/>
      <c r="Q11" s="38"/>
      <c r="R11" s="38"/>
      <c r="S11" s="38"/>
      <c r="T11" s="38"/>
      <c r="U11" s="38"/>
      <c r="V11" s="38"/>
      <c r="W11" s="351"/>
      <c r="X11" s="351"/>
    </row>
    <row r="12" spans="1:25" x14ac:dyDescent="0.3">
      <c r="H12" s="8"/>
      <c r="I12" s="1"/>
      <c r="J12" s="38"/>
      <c r="K12" s="38"/>
      <c r="L12" s="38"/>
      <c r="M12" s="38"/>
      <c r="N12" s="38"/>
      <c r="O12" s="38"/>
      <c r="P12" s="38"/>
      <c r="Q12" s="38"/>
      <c r="R12" s="38"/>
      <c r="S12" s="38"/>
      <c r="T12" s="38"/>
      <c r="U12" s="38"/>
      <c r="V12" s="38"/>
      <c r="W12" s="351"/>
      <c r="X12" s="351"/>
    </row>
    <row r="13" spans="1:25" x14ac:dyDescent="0.3">
      <c r="H13" s="8"/>
      <c r="I13" s="1"/>
      <c r="J13" s="38"/>
      <c r="K13" s="38"/>
      <c r="L13" s="38"/>
      <c r="M13" s="38"/>
      <c r="N13" s="38"/>
      <c r="O13" s="38"/>
      <c r="P13" s="38"/>
      <c r="Q13" s="38"/>
      <c r="R13" s="38"/>
      <c r="S13" s="38"/>
      <c r="T13" s="38"/>
    </row>
    <row r="14" spans="1:25" x14ac:dyDescent="0.3">
      <c r="H14" s="23"/>
      <c r="I14" s="1"/>
      <c r="J14" s="9" t="s">
        <v>192</v>
      </c>
      <c r="K14" s="9" t="s">
        <v>228</v>
      </c>
      <c r="L14" s="9" t="s">
        <v>293</v>
      </c>
      <c r="M14" s="18" t="s">
        <v>31</v>
      </c>
      <c r="N14" s="9" t="s">
        <v>80</v>
      </c>
      <c r="O14" s="9" t="s">
        <v>32</v>
      </c>
      <c r="P14" s="9" t="s">
        <v>81</v>
      </c>
      <c r="Q14" s="18" t="s">
        <v>33</v>
      </c>
      <c r="R14" s="357" t="s">
        <v>82</v>
      </c>
      <c r="S14" s="357" t="s">
        <v>34</v>
      </c>
      <c r="T14" s="357" t="s">
        <v>41</v>
      </c>
      <c r="U14" s="18" t="s">
        <v>35</v>
      </c>
      <c r="V14" s="357" t="s">
        <v>188</v>
      </c>
      <c r="W14" s="357" t="s">
        <v>225</v>
      </c>
      <c r="X14" s="18" t="s">
        <v>294</v>
      </c>
      <c r="Y14" s="18" t="s">
        <v>338</v>
      </c>
    </row>
    <row r="15" spans="1:25" x14ac:dyDescent="0.3">
      <c r="H15" s="8"/>
      <c r="I15" s="1"/>
      <c r="J15" s="357" t="s">
        <v>193</v>
      </c>
      <c r="K15" s="357" t="s">
        <v>229</v>
      </c>
      <c r="L15" s="357" t="s">
        <v>323</v>
      </c>
      <c r="M15" s="357" t="s">
        <v>36</v>
      </c>
      <c r="N15" s="357" t="s">
        <v>83</v>
      </c>
      <c r="O15" s="357" t="s">
        <v>37</v>
      </c>
      <c r="P15" s="357" t="s">
        <v>189</v>
      </c>
      <c r="Q15" s="357" t="s">
        <v>38</v>
      </c>
      <c r="R15" s="357" t="s">
        <v>86</v>
      </c>
      <c r="S15" s="357" t="s">
        <v>39</v>
      </c>
      <c r="T15" s="357" t="s">
        <v>190</v>
      </c>
      <c r="U15" s="357" t="s">
        <v>40</v>
      </c>
      <c r="V15" s="357" t="s">
        <v>191</v>
      </c>
      <c r="W15" s="357" t="s">
        <v>226</v>
      </c>
      <c r="X15" s="357" t="s">
        <v>295</v>
      </c>
      <c r="Y15" s="357" t="s">
        <v>339</v>
      </c>
    </row>
    <row r="16" spans="1:25" x14ac:dyDescent="0.3">
      <c r="H16" s="1" t="s">
        <v>447</v>
      </c>
      <c r="I16" s="1" t="s">
        <v>384</v>
      </c>
      <c r="J16" s="37">
        <v>5.0510999999999999</v>
      </c>
      <c r="K16" s="37">
        <v>7.53</v>
      </c>
      <c r="L16" s="37">
        <v>11.850100000000001</v>
      </c>
      <c r="M16" s="37">
        <v>23.425699999999999</v>
      </c>
      <c r="N16" s="37">
        <v>14.084882</v>
      </c>
      <c r="O16" s="37">
        <v>16.933616999999998</v>
      </c>
      <c r="P16" s="37">
        <v>20.218176</v>
      </c>
      <c r="Q16" s="37">
        <v>28.175978999999998</v>
      </c>
      <c r="R16" s="37">
        <v>21.792357000000003</v>
      </c>
      <c r="S16" s="37">
        <v>15.356682860239999</v>
      </c>
      <c r="T16" s="37">
        <v>23.45456126629</v>
      </c>
      <c r="U16" s="37">
        <v>28.567277142030001</v>
      </c>
      <c r="V16" s="439">
        <v>22.853632763259998</v>
      </c>
      <c r="W16" s="439">
        <v>25.793117913229999</v>
      </c>
      <c r="X16" s="439">
        <v>26.70904753192999</v>
      </c>
      <c r="Y16" s="37">
        <v>34.69234906426</v>
      </c>
    </row>
    <row r="17" spans="8:25" x14ac:dyDescent="0.3">
      <c r="H17" s="1" t="s">
        <v>427</v>
      </c>
      <c r="I17" s="1" t="s">
        <v>385</v>
      </c>
      <c r="J17" s="295"/>
      <c r="K17" s="295"/>
      <c r="L17" s="295"/>
      <c r="M17" s="295"/>
      <c r="N17" s="295"/>
      <c r="O17" s="295"/>
      <c r="P17" s="441"/>
      <c r="Q17" s="442"/>
      <c r="R17" s="295"/>
      <c r="S17" s="442"/>
      <c r="T17" s="442"/>
      <c r="U17" s="442"/>
      <c r="V17" s="439">
        <v>4.3</v>
      </c>
      <c r="W17" s="439">
        <v>3.3</v>
      </c>
      <c r="X17" s="439">
        <v>7.2009999999999996</v>
      </c>
      <c r="Y17" s="440"/>
    </row>
    <row r="18" spans="8:25" x14ac:dyDescent="0.3">
      <c r="M18" s="27"/>
      <c r="N18" s="27"/>
      <c r="O18" s="27"/>
      <c r="P18" s="27"/>
      <c r="R18" s="1"/>
      <c r="V18" s="440"/>
      <c r="W18" s="440"/>
      <c r="X18" s="440"/>
      <c r="Y18" s="440"/>
    </row>
    <row r="19" spans="8:25" x14ac:dyDescent="0.3">
      <c r="Q19" s="1"/>
      <c r="R19" s="1"/>
      <c r="X19" s="44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2"/>
  <dimension ref="A1:Z15"/>
  <sheetViews>
    <sheetView showGridLines="0" topLeftCell="A10" zoomScale="120" zoomScaleNormal="120" workbookViewId="0">
      <selection activeCell="H16" sqref="H16"/>
    </sheetView>
  </sheetViews>
  <sheetFormatPr defaultRowHeight="14.4" x14ac:dyDescent="0.3"/>
  <cols>
    <col min="8" max="9" width="13.77734375" customWidth="1"/>
    <col min="10" max="24" width="6" customWidth="1"/>
    <col min="25" max="25" width="4.6640625" bestFit="1" customWidth="1"/>
  </cols>
  <sheetData>
    <row r="1" spans="1:26" x14ac:dyDescent="0.3">
      <c r="A1" s="6" t="s">
        <v>2</v>
      </c>
      <c r="B1" s="43" t="s">
        <v>402</v>
      </c>
      <c r="E1" s="47"/>
      <c r="I1" s="467" t="s">
        <v>4</v>
      </c>
      <c r="J1" s="468"/>
      <c r="K1" s="468"/>
      <c r="L1" s="468"/>
      <c r="M1" s="468"/>
      <c r="N1" s="468"/>
      <c r="O1" s="468"/>
      <c r="P1" s="468"/>
    </row>
    <row r="2" spans="1:26" x14ac:dyDescent="0.3">
      <c r="A2" s="6" t="s">
        <v>5</v>
      </c>
      <c r="B2" s="48" t="s">
        <v>429</v>
      </c>
    </row>
    <row r="3" spans="1:26" x14ac:dyDescent="0.3">
      <c r="A3" s="6" t="s">
        <v>6</v>
      </c>
      <c r="B3" s="44" t="s">
        <v>7</v>
      </c>
    </row>
    <row r="4" spans="1:26" x14ac:dyDescent="0.3">
      <c r="A4" s="6" t="s">
        <v>8</v>
      </c>
      <c r="B4" s="44" t="s">
        <v>9</v>
      </c>
    </row>
    <row r="5" spans="1:26" x14ac:dyDescent="0.3">
      <c r="A5" s="7" t="s">
        <v>10</v>
      </c>
      <c r="B5" s="44"/>
    </row>
    <row r="6" spans="1:26" x14ac:dyDescent="0.3">
      <c r="A6" s="7" t="s">
        <v>11</v>
      </c>
      <c r="B6" s="45"/>
      <c r="H6" s="1"/>
      <c r="I6" s="1"/>
      <c r="J6" s="49"/>
      <c r="K6" s="49"/>
      <c r="L6" s="49"/>
      <c r="M6" s="49"/>
      <c r="N6" s="49"/>
      <c r="O6" s="49"/>
      <c r="P6" s="49"/>
      <c r="Q6" s="49"/>
      <c r="R6" s="49"/>
      <c r="S6" s="49"/>
      <c r="T6" s="49"/>
      <c r="U6" s="49"/>
      <c r="V6" s="49"/>
      <c r="W6" s="49"/>
      <c r="X6" s="49"/>
      <c r="Y6" s="49"/>
      <c r="Z6" s="49"/>
    </row>
    <row r="7" spans="1:26" x14ac:dyDescent="0.3">
      <c r="H7" s="1"/>
      <c r="I7" s="1"/>
      <c r="J7" s="49"/>
      <c r="K7" s="49"/>
      <c r="L7" s="49"/>
      <c r="M7" s="49"/>
      <c r="N7" s="49"/>
      <c r="O7" s="49"/>
      <c r="P7" s="49"/>
      <c r="Q7" s="49"/>
      <c r="R7" s="49"/>
      <c r="S7" s="49"/>
      <c r="T7" s="49"/>
      <c r="U7" s="49"/>
      <c r="V7" s="49"/>
      <c r="W7" s="49"/>
      <c r="X7" s="49"/>
      <c r="Y7" s="49"/>
      <c r="Z7" s="49"/>
    </row>
    <row r="8" spans="1:26" x14ac:dyDescent="0.3">
      <c r="H8" s="50"/>
      <c r="I8" s="46"/>
      <c r="J8" s="39"/>
      <c r="K8" s="39"/>
      <c r="L8" s="39"/>
      <c r="M8" s="39"/>
      <c r="N8" s="39"/>
      <c r="O8" s="39"/>
      <c r="P8" s="39"/>
      <c r="Q8" s="39"/>
      <c r="R8" s="39"/>
      <c r="S8" s="39"/>
      <c r="T8" s="39"/>
      <c r="U8" s="39"/>
      <c r="V8" s="39"/>
      <c r="W8" s="39"/>
      <c r="X8" s="39"/>
      <c r="Y8" s="39"/>
      <c r="Z8" s="49"/>
    </row>
    <row r="9" spans="1:26" x14ac:dyDescent="0.3">
      <c r="H9" s="50"/>
      <c r="I9" s="46"/>
      <c r="J9" s="32"/>
      <c r="K9" s="32"/>
      <c r="L9" s="32"/>
      <c r="M9" s="32"/>
      <c r="N9" s="32"/>
      <c r="O9" s="32"/>
      <c r="P9" s="32"/>
      <c r="Q9" s="32"/>
      <c r="R9" s="32"/>
      <c r="S9" s="32"/>
      <c r="T9" s="32"/>
      <c r="U9" s="32"/>
      <c r="V9" s="32"/>
      <c r="W9" s="32"/>
      <c r="X9" s="32"/>
      <c r="Y9" s="32"/>
    </row>
    <row r="11" spans="1:26" x14ac:dyDescent="0.3">
      <c r="J11" s="49" t="s">
        <v>192</v>
      </c>
      <c r="K11" s="49" t="s">
        <v>228</v>
      </c>
      <c r="L11" s="49" t="s">
        <v>293</v>
      </c>
      <c r="M11" s="49" t="s">
        <v>31</v>
      </c>
      <c r="N11" s="49" t="s">
        <v>80</v>
      </c>
      <c r="O11" s="49" t="s">
        <v>32</v>
      </c>
      <c r="P11" s="49" t="s">
        <v>81</v>
      </c>
      <c r="Q11" s="49" t="s">
        <v>33</v>
      </c>
      <c r="R11" s="49" t="s">
        <v>82</v>
      </c>
      <c r="S11" s="49" t="s">
        <v>34</v>
      </c>
      <c r="T11" s="49" t="s">
        <v>41</v>
      </c>
      <c r="U11" s="49" t="s">
        <v>35</v>
      </c>
      <c r="V11" s="49" t="s">
        <v>188</v>
      </c>
      <c r="W11" s="49" t="s">
        <v>225</v>
      </c>
      <c r="X11" s="49" t="s">
        <v>294</v>
      </c>
      <c r="Y11" s="49" t="s">
        <v>338</v>
      </c>
    </row>
    <row r="12" spans="1:26" x14ac:dyDescent="0.3">
      <c r="I12" s="1"/>
      <c r="J12" s="49" t="s">
        <v>193</v>
      </c>
      <c r="K12" s="49" t="s">
        <v>229</v>
      </c>
      <c r="L12" s="49" t="s">
        <v>324</v>
      </c>
      <c r="M12" s="49" t="s">
        <v>36</v>
      </c>
      <c r="N12" s="49" t="s">
        <v>83</v>
      </c>
      <c r="O12" s="49" t="s">
        <v>37</v>
      </c>
      <c r="P12" s="49" t="s">
        <v>84</v>
      </c>
      <c r="Q12" s="49" t="s">
        <v>38</v>
      </c>
      <c r="R12" s="49" t="s">
        <v>86</v>
      </c>
      <c r="S12" s="49" t="s">
        <v>39</v>
      </c>
      <c r="T12" s="49" t="s">
        <v>42</v>
      </c>
      <c r="U12" s="49" t="s">
        <v>40</v>
      </c>
      <c r="V12" s="49" t="s">
        <v>191</v>
      </c>
      <c r="W12" s="49" t="s">
        <v>226</v>
      </c>
      <c r="X12" s="49" t="s">
        <v>320</v>
      </c>
      <c r="Y12" s="49" t="s">
        <v>339</v>
      </c>
    </row>
    <row r="13" spans="1:26" x14ac:dyDescent="0.3">
      <c r="H13" s="46" t="s">
        <v>431</v>
      </c>
      <c r="I13" s="46" t="s">
        <v>395</v>
      </c>
      <c r="J13" s="32">
        <v>4.0987406100000001</v>
      </c>
      <c r="K13" s="32">
        <v>4.12614503</v>
      </c>
      <c r="L13" s="32">
        <v>4.1289315100000001</v>
      </c>
      <c r="M13" s="32">
        <v>4.0891292200000002</v>
      </c>
      <c r="N13" s="32">
        <v>4.4032003099999999</v>
      </c>
      <c r="O13" s="32">
        <v>4.6487006600000003</v>
      </c>
      <c r="P13" s="32">
        <v>4.6593175100000002</v>
      </c>
      <c r="Q13" s="32">
        <v>4.4675000049999998</v>
      </c>
      <c r="R13" s="32">
        <v>4.0830115710000001</v>
      </c>
      <c r="S13" s="32">
        <v>3.3316346309399996</v>
      </c>
      <c r="T13" s="32">
        <v>4.5798540856900001</v>
      </c>
      <c r="U13" s="446">
        <v>4.5763254068299997</v>
      </c>
      <c r="V13" s="446">
        <v>3.2077036092300002</v>
      </c>
      <c r="W13" s="446">
        <v>3.3825934443099999</v>
      </c>
      <c r="X13" s="446">
        <v>3.3389750342199997</v>
      </c>
      <c r="Y13" s="446">
        <v>2.82</v>
      </c>
    </row>
    <row r="14" spans="1:26" x14ac:dyDescent="0.3">
      <c r="H14" s="46" t="s">
        <v>430</v>
      </c>
      <c r="I14" s="46" t="s">
        <v>396</v>
      </c>
      <c r="J14" s="32"/>
      <c r="K14" s="32"/>
      <c r="L14" s="32"/>
      <c r="M14" s="32"/>
      <c r="N14" s="32"/>
      <c r="O14" s="32"/>
      <c r="P14" s="32"/>
      <c r="Q14" s="32"/>
      <c r="R14" s="32"/>
      <c r="S14" s="32"/>
      <c r="T14" s="32"/>
      <c r="U14" s="446"/>
      <c r="V14" s="446">
        <v>1.04</v>
      </c>
      <c r="W14" s="446">
        <v>1.06</v>
      </c>
      <c r="X14" s="446">
        <v>1.08</v>
      </c>
      <c r="Y14" s="446"/>
    </row>
    <row r="15" spans="1:26" x14ac:dyDescent="0.3">
      <c r="V15" s="33"/>
      <c r="W15" s="33"/>
      <c r="X15" s="288"/>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8"/>
  <dimension ref="A1:Z23"/>
  <sheetViews>
    <sheetView showGridLines="0" zoomScale="120" zoomScaleNormal="120" workbookViewId="0">
      <selection activeCell="I11" sqref="I11"/>
    </sheetView>
  </sheetViews>
  <sheetFormatPr defaultRowHeight="14.4" x14ac:dyDescent="0.3"/>
  <cols>
    <col min="8" max="8" width="4.109375" bestFit="1" customWidth="1"/>
    <col min="9" max="9" width="6.88671875" bestFit="1" customWidth="1"/>
    <col min="10" max="21" width="8.44140625" customWidth="1"/>
  </cols>
  <sheetData>
    <row r="1" spans="1:26" x14ac:dyDescent="0.3">
      <c r="A1" s="5" t="s">
        <v>2</v>
      </c>
      <c r="B1" s="17" t="s">
        <v>43</v>
      </c>
      <c r="I1" s="460" t="s">
        <v>4</v>
      </c>
      <c r="J1" s="461"/>
      <c r="K1" s="461"/>
    </row>
    <row r="2" spans="1:26" x14ac:dyDescent="0.3">
      <c r="A2" s="5" t="s">
        <v>5</v>
      </c>
      <c r="B2" s="17" t="s">
        <v>44</v>
      </c>
    </row>
    <row r="3" spans="1:26" x14ac:dyDescent="0.3">
      <c r="A3" s="6" t="s">
        <v>6</v>
      </c>
      <c r="B3" s="6" t="s">
        <v>7</v>
      </c>
    </row>
    <row r="4" spans="1:26" x14ac:dyDescent="0.3">
      <c r="A4" s="6" t="s">
        <v>8</v>
      </c>
      <c r="B4" s="6" t="s">
        <v>9</v>
      </c>
    </row>
    <row r="5" spans="1:26" x14ac:dyDescent="0.3">
      <c r="A5" s="7" t="s">
        <v>10</v>
      </c>
      <c r="B5" s="6"/>
    </row>
    <row r="6" spans="1:26" x14ac:dyDescent="0.3">
      <c r="A6" s="7" t="s">
        <v>11</v>
      </c>
      <c r="B6" s="6"/>
    </row>
    <row r="8" spans="1:26" x14ac:dyDescent="0.3">
      <c r="I8" s="447"/>
      <c r="J8" s="447"/>
      <c r="K8" s="448" t="s">
        <v>192</v>
      </c>
      <c r="L8" s="448" t="s">
        <v>228</v>
      </c>
      <c r="M8" s="448" t="s">
        <v>293</v>
      </c>
      <c r="N8" s="449" t="s">
        <v>31</v>
      </c>
      <c r="O8" s="448" t="s">
        <v>80</v>
      </c>
      <c r="P8" s="448" t="s">
        <v>32</v>
      </c>
      <c r="Q8" s="448" t="s">
        <v>81</v>
      </c>
      <c r="R8" s="449" t="s">
        <v>33</v>
      </c>
      <c r="S8" s="356" t="s">
        <v>82</v>
      </c>
      <c r="T8" s="356" t="s">
        <v>34</v>
      </c>
      <c r="U8" s="356" t="s">
        <v>41</v>
      </c>
      <c r="V8" s="449" t="s">
        <v>35</v>
      </c>
      <c r="W8" s="449" t="s">
        <v>188</v>
      </c>
      <c r="X8" s="356" t="s">
        <v>225</v>
      </c>
      <c r="Y8" s="356" t="s">
        <v>294</v>
      </c>
      <c r="Z8" s="449" t="s">
        <v>338</v>
      </c>
    </row>
    <row r="9" spans="1:26" x14ac:dyDescent="0.3">
      <c r="H9" s="1"/>
      <c r="I9" s="447"/>
      <c r="J9" s="450"/>
      <c r="K9" s="356" t="s">
        <v>193</v>
      </c>
      <c r="L9" s="356" t="s">
        <v>229</v>
      </c>
      <c r="M9" s="356" t="s">
        <v>323</v>
      </c>
      <c r="N9" s="356" t="s">
        <v>36</v>
      </c>
      <c r="O9" s="356" t="s">
        <v>83</v>
      </c>
      <c r="P9" s="356" t="s">
        <v>37</v>
      </c>
      <c r="Q9" s="356" t="s">
        <v>189</v>
      </c>
      <c r="R9" s="356" t="s">
        <v>38</v>
      </c>
      <c r="S9" s="356" t="s">
        <v>86</v>
      </c>
      <c r="T9" s="356" t="s">
        <v>39</v>
      </c>
      <c r="U9" s="356" t="s">
        <v>190</v>
      </c>
      <c r="V9" s="356" t="s">
        <v>40</v>
      </c>
      <c r="W9" s="449" t="s">
        <v>191</v>
      </c>
      <c r="X9" s="356" t="s">
        <v>226</v>
      </c>
      <c r="Y9" s="356" t="s">
        <v>295</v>
      </c>
      <c r="Z9" s="356" t="s">
        <v>339</v>
      </c>
    </row>
    <row r="10" spans="1:26" x14ac:dyDescent="0.3">
      <c r="H10" s="1"/>
      <c r="I10" s="8" t="s">
        <v>448</v>
      </c>
      <c r="J10" s="450" t="s">
        <v>45</v>
      </c>
      <c r="K10" s="352">
        <v>0.83881118100000007</v>
      </c>
      <c r="L10" s="352">
        <v>1.58314208</v>
      </c>
      <c r="M10" s="352">
        <v>1.9016046999999998</v>
      </c>
      <c r="N10" s="352">
        <v>2.0120611899999998</v>
      </c>
      <c r="O10" s="352">
        <v>0.87453999999999998</v>
      </c>
      <c r="P10" s="451">
        <v>1.7179380000000002</v>
      </c>
      <c r="Q10" s="352">
        <v>3.5098972499999999</v>
      </c>
      <c r="R10" s="352">
        <v>3.1761064999999999</v>
      </c>
      <c r="S10" s="352">
        <v>0.86724802999999995</v>
      </c>
      <c r="T10" s="352">
        <v>2.2526755550600002</v>
      </c>
      <c r="U10" s="352">
        <v>3.3573626179699998</v>
      </c>
      <c r="V10" s="352">
        <v>4.00710749889</v>
      </c>
      <c r="W10" s="352">
        <v>1.34549221</v>
      </c>
      <c r="X10" s="352">
        <v>2.5807357400000002</v>
      </c>
      <c r="Y10" s="352">
        <v>5.5202474600000002</v>
      </c>
      <c r="Z10" s="352">
        <v>4.2523103342299997</v>
      </c>
    </row>
    <row r="11" spans="1:26" x14ac:dyDescent="0.3">
      <c r="H11" s="8"/>
      <c r="I11" s="8" t="s">
        <v>432</v>
      </c>
      <c r="J11" s="450" t="s">
        <v>386</v>
      </c>
      <c r="K11" s="447"/>
      <c r="L11" s="447"/>
      <c r="M11" s="447"/>
      <c r="N11" s="447"/>
      <c r="O11" s="447"/>
      <c r="P11" s="447"/>
      <c r="Q11" s="447"/>
      <c r="R11" s="447"/>
      <c r="S11" s="447"/>
      <c r="T11" s="447"/>
      <c r="U11" s="447"/>
      <c r="V11" s="447"/>
      <c r="W11" s="352">
        <v>0.172762</v>
      </c>
      <c r="X11" s="352">
        <v>0.239759</v>
      </c>
      <c r="Y11" s="352">
        <v>0.32269100000000001</v>
      </c>
      <c r="Z11" s="352"/>
    </row>
    <row r="12" spans="1:26" x14ac:dyDescent="0.3">
      <c r="H12" s="8"/>
      <c r="I12" s="8" t="s">
        <v>449</v>
      </c>
      <c r="J12" s="450" t="s">
        <v>46</v>
      </c>
      <c r="K12" s="352">
        <v>-0.45705787299999995</v>
      </c>
      <c r="L12" s="352">
        <v>-0.21722851099999999</v>
      </c>
      <c r="M12" s="352">
        <v>-0.18136149600000001</v>
      </c>
      <c r="N12" s="352">
        <v>-0.46506315999999998</v>
      </c>
      <c r="O12" s="451">
        <v>-0.30355117999999998</v>
      </c>
      <c r="P12" s="451">
        <v>-0.42420606999999999</v>
      </c>
      <c r="Q12" s="352">
        <v>-0.40561250999999998</v>
      </c>
      <c r="R12" s="352">
        <v>-1.18853396</v>
      </c>
      <c r="S12" s="352">
        <v>-0.91025452000000007</v>
      </c>
      <c r="T12" s="352">
        <v>-0.84576855322</v>
      </c>
      <c r="U12" s="352">
        <v>-0.92649507354000005</v>
      </c>
      <c r="V12" s="352">
        <v>-1.41959762491</v>
      </c>
      <c r="W12" s="352">
        <v>-0.33504450000000002</v>
      </c>
      <c r="X12" s="352">
        <v>-0.46181289999999997</v>
      </c>
      <c r="Y12" s="352">
        <v>-0.74951200000000007</v>
      </c>
      <c r="Z12" s="352">
        <v>-1.00071846702</v>
      </c>
    </row>
    <row r="13" spans="1:26" x14ac:dyDescent="0.3">
      <c r="H13" s="8"/>
      <c r="I13" s="8" t="s">
        <v>433</v>
      </c>
      <c r="J13" s="450" t="s">
        <v>387</v>
      </c>
      <c r="K13" s="447"/>
      <c r="L13" s="447"/>
      <c r="M13" s="447"/>
      <c r="N13" s="447"/>
      <c r="O13" s="447"/>
      <c r="P13" s="447"/>
      <c r="Q13" s="447"/>
      <c r="R13" s="447"/>
      <c r="S13" s="447"/>
      <c r="T13" s="447"/>
      <c r="U13" s="447"/>
      <c r="V13" s="447"/>
      <c r="W13" s="352">
        <v>-2.6062499999999999E-2</v>
      </c>
      <c r="X13" s="352">
        <v>-3.0764099999999999E-2</v>
      </c>
      <c r="Y13" s="352">
        <v>-1.6910000000000001E-2</v>
      </c>
      <c r="Z13" s="352"/>
    </row>
    <row r="14" spans="1:26" x14ac:dyDescent="0.3">
      <c r="H14" s="23"/>
      <c r="I14" s="1"/>
      <c r="J14" s="40"/>
      <c r="K14" s="40"/>
      <c r="L14" s="40"/>
      <c r="M14" s="40"/>
      <c r="N14" s="40"/>
      <c r="O14" s="40"/>
      <c r="P14" s="40"/>
      <c r="Q14" s="40"/>
      <c r="R14" s="40"/>
      <c r="S14" s="40"/>
      <c r="T14" s="40"/>
      <c r="U14" s="40"/>
    </row>
    <row r="15" spans="1:26" x14ac:dyDescent="0.3">
      <c r="H15" s="8"/>
      <c r="I15" s="1"/>
      <c r="J15" s="40"/>
      <c r="K15" s="40"/>
      <c r="L15" s="40"/>
      <c r="M15" s="40"/>
      <c r="N15" s="40"/>
      <c r="O15" s="40"/>
      <c r="P15" s="40"/>
      <c r="Q15" s="40"/>
      <c r="R15" s="40"/>
      <c r="S15" s="40"/>
      <c r="T15" s="40"/>
      <c r="U15" s="40"/>
    </row>
    <row r="16" spans="1:26" x14ac:dyDescent="0.3">
      <c r="H16" s="8"/>
      <c r="I16" s="1"/>
      <c r="J16" s="40"/>
      <c r="K16" s="40"/>
      <c r="L16" s="40"/>
      <c r="M16" s="40"/>
      <c r="N16" s="40"/>
      <c r="O16" s="40"/>
      <c r="P16" s="40"/>
      <c r="Q16" s="40"/>
      <c r="R16" s="40"/>
      <c r="S16" s="40"/>
      <c r="T16" s="40"/>
      <c r="U16" s="40"/>
    </row>
    <row r="23" spans="22:24" x14ac:dyDescent="0.3">
      <c r="V23" s="33"/>
      <c r="W23" s="33"/>
      <c r="X23" s="3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5"/>
  <dimension ref="A1:Z17"/>
  <sheetViews>
    <sheetView showGridLines="0" zoomScale="120" zoomScaleNormal="120" workbookViewId="0">
      <selection activeCell="B2" sqref="B2"/>
    </sheetView>
  </sheetViews>
  <sheetFormatPr defaultRowHeight="14.4" x14ac:dyDescent="0.3"/>
  <cols>
    <col min="8" max="8" width="11.6640625" customWidth="1"/>
    <col min="9" max="9" width="7.21875" customWidth="1"/>
    <col min="10" max="24" width="6.33203125" customWidth="1"/>
    <col min="25" max="25" width="7" customWidth="1"/>
  </cols>
  <sheetData>
    <row r="1" spans="1:26" x14ac:dyDescent="0.3">
      <c r="A1" s="6" t="s">
        <v>2</v>
      </c>
      <c r="B1" s="43" t="s">
        <v>403</v>
      </c>
      <c r="I1" s="467" t="s">
        <v>4</v>
      </c>
      <c r="J1" s="468"/>
      <c r="K1" s="468"/>
      <c r="L1" s="468"/>
      <c r="M1" s="468"/>
      <c r="N1" s="468"/>
      <c r="O1" s="468"/>
      <c r="P1" s="468"/>
    </row>
    <row r="2" spans="1:26" x14ac:dyDescent="0.3">
      <c r="A2" s="6" t="s">
        <v>5</v>
      </c>
      <c r="B2" s="51" t="s">
        <v>404</v>
      </c>
    </row>
    <row r="3" spans="1:26" x14ac:dyDescent="0.3">
      <c r="A3" s="6" t="s">
        <v>6</v>
      </c>
      <c r="B3" s="44" t="s">
        <v>7</v>
      </c>
    </row>
    <row r="4" spans="1:26" x14ac:dyDescent="0.3">
      <c r="A4" s="6" t="s">
        <v>8</v>
      </c>
      <c r="B4" s="44" t="s">
        <v>9</v>
      </c>
    </row>
    <row r="5" spans="1:26" x14ac:dyDescent="0.3">
      <c r="A5" s="7" t="s">
        <v>10</v>
      </c>
      <c r="B5" s="44"/>
      <c r="H5" s="13"/>
      <c r="I5" s="13"/>
      <c r="J5" s="13"/>
      <c r="K5" s="13"/>
      <c r="L5" s="13"/>
      <c r="M5" s="13"/>
      <c r="N5" s="13"/>
      <c r="O5" s="13"/>
      <c r="P5" s="13"/>
      <c r="Q5" s="13"/>
      <c r="R5" s="13"/>
      <c r="S5" s="13"/>
      <c r="T5" s="13"/>
      <c r="U5" s="13"/>
      <c r="V5" s="13"/>
      <c r="W5" s="13"/>
      <c r="X5" s="13"/>
      <c r="Y5" s="13"/>
    </row>
    <row r="6" spans="1:26" x14ac:dyDescent="0.3">
      <c r="A6" s="7" t="s">
        <v>11</v>
      </c>
      <c r="B6" s="45"/>
      <c r="H6" s="13"/>
      <c r="I6" s="13"/>
      <c r="J6" s="49" t="s">
        <v>192</v>
      </c>
      <c r="K6" s="49" t="s">
        <v>228</v>
      </c>
      <c r="L6" s="49" t="s">
        <v>293</v>
      </c>
      <c r="M6" s="49" t="s">
        <v>31</v>
      </c>
      <c r="N6" s="49" t="s">
        <v>80</v>
      </c>
      <c r="O6" s="49" t="s">
        <v>32</v>
      </c>
      <c r="P6" s="49" t="s">
        <v>81</v>
      </c>
      <c r="Q6" s="49" t="s">
        <v>33</v>
      </c>
      <c r="R6" s="49" t="s">
        <v>82</v>
      </c>
      <c r="S6" s="49" t="s">
        <v>34</v>
      </c>
      <c r="T6" s="49" t="s">
        <v>41</v>
      </c>
      <c r="U6" s="49" t="s">
        <v>35</v>
      </c>
      <c r="V6" s="49" t="s">
        <v>188</v>
      </c>
      <c r="W6" s="49" t="s">
        <v>225</v>
      </c>
      <c r="X6" s="49" t="s">
        <v>294</v>
      </c>
      <c r="Y6" s="49" t="s">
        <v>338</v>
      </c>
    </row>
    <row r="7" spans="1:26" x14ac:dyDescent="0.3">
      <c r="H7" s="13"/>
      <c r="I7" s="1"/>
      <c r="J7" s="49" t="s">
        <v>193</v>
      </c>
      <c r="K7" s="49" t="s">
        <v>229</v>
      </c>
      <c r="L7" s="49" t="s">
        <v>324</v>
      </c>
      <c r="M7" s="49" t="s">
        <v>36</v>
      </c>
      <c r="N7" s="49" t="s">
        <v>83</v>
      </c>
      <c r="O7" s="49" t="s">
        <v>37</v>
      </c>
      <c r="P7" s="49" t="s">
        <v>84</v>
      </c>
      <c r="Q7" s="49" t="s">
        <v>38</v>
      </c>
      <c r="R7" s="49" t="s">
        <v>86</v>
      </c>
      <c r="S7" s="49" t="s">
        <v>39</v>
      </c>
      <c r="T7" s="49" t="s">
        <v>42</v>
      </c>
      <c r="U7" s="49" t="s">
        <v>40</v>
      </c>
      <c r="V7" s="49" t="s">
        <v>191</v>
      </c>
      <c r="W7" s="49" t="s">
        <v>226</v>
      </c>
      <c r="X7" s="49" t="s">
        <v>320</v>
      </c>
      <c r="Y7" s="49" t="s">
        <v>339</v>
      </c>
      <c r="Z7" s="49"/>
    </row>
    <row r="8" spans="1:26" x14ac:dyDescent="0.3">
      <c r="H8" s="1" t="s">
        <v>405</v>
      </c>
      <c r="I8" s="1" t="s">
        <v>397</v>
      </c>
      <c r="J8" s="32">
        <v>38.603353999999932</v>
      </c>
      <c r="K8" s="32">
        <v>39.772640000000017</v>
      </c>
      <c r="L8" s="32">
        <v>13.897959999999962</v>
      </c>
      <c r="M8" s="32">
        <v>15.758709999999963</v>
      </c>
      <c r="N8" s="32">
        <v>31.766099999999977</v>
      </c>
      <c r="O8" s="32">
        <v>52.187990000000106</v>
      </c>
      <c r="P8" s="32">
        <v>42.6701800000004</v>
      </c>
      <c r="Q8" s="32">
        <v>11.728036000000312</v>
      </c>
      <c r="R8" s="32">
        <v>33.518958999999917</v>
      </c>
      <c r="S8" s="32">
        <v>36.238048760000034</v>
      </c>
      <c r="T8" s="32">
        <v>49.037000209999739</v>
      </c>
      <c r="U8" s="32">
        <v>11.1750095800003</v>
      </c>
      <c r="V8" s="446">
        <v>21.883452710000018</v>
      </c>
      <c r="W8" s="446">
        <v>32.276877569999954</v>
      </c>
      <c r="X8" s="446">
        <v>39.832888150000002</v>
      </c>
      <c r="Y8" s="446">
        <v>109.66493</v>
      </c>
      <c r="Z8" s="49"/>
    </row>
    <row r="9" spans="1:26" x14ac:dyDescent="0.3">
      <c r="H9" s="1" t="s">
        <v>434</v>
      </c>
      <c r="I9" s="1" t="s">
        <v>398</v>
      </c>
      <c r="V9" s="446">
        <v>3.3367140000000002</v>
      </c>
      <c r="W9" s="446">
        <v>9.6128319999999992</v>
      </c>
      <c r="X9" s="446">
        <v>24.337789999999998</v>
      </c>
      <c r="Y9" s="446"/>
    </row>
    <row r="10" spans="1:26" x14ac:dyDescent="0.3">
      <c r="H10" s="1"/>
      <c r="I10" s="1"/>
      <c r="J10" s="52"/>
      <c r="K10" s="52"/>
      <c r="L10" s="52"/>
      <c r="M10" s="52"/>
      <c r="N10" s="52"/>
      <c r="O10" s="52"/>
      <c r="P10" s="52"/>
      <c r="Q10" s="52"/>
      <c r="R10" s="52"/>
      <c r="S10" s="52"/>
      <c r="T10" s="52"/>
      <c r="U10" s="52"/>
      <c r="V10" s="52"/>
      <c r="W10" s="52"/>
      <c r="X10" s="52"/>
      <c r="Y10" s="52"/>
    </row>
    <row r="11" spans="1:26" x14ac:dyDescent="0.3">
      <c r="H11" s="1"/>
      <c r="I11" s="1"/>
      <c r="J11" s="52"/>
      <c r="K11" s="52"/>
      <c r="L11" s="52"/>
      <c r="M11" s="52"/>
      <c r="N11" s="52"/>
      <c r="O11" s="52"/>
      <c r="P11" s="52"/>
      <c r="Q11" s="52"/>
      <c r="R11" s="52"/>
      <c r="S11" s="52"/>
      <c r="T11" s="53"/>
      <c r="U11" s="53"/>
      <c r="V11" s="52"/>
      <c r="W11" s="52"/>
      <c r="X11" s="53"/>
      <c r="Y11" s="53"/>
    </row>
    <row r="12" spans="1:26" x14ac:dyDescent="0.3">
      <c r="H12" s="13"/>
      <c r="I12" s="13"/>
      <c r="J12" s="13"/>
      <c r="K12" s="13"/>
      <c r="L12" s="13"/>
      <c r="M12" s="13"/>
      <c r="N12" s="13"/>
      <c r="O12" s="13"/>
      <c r="P12" s="13"/>
      <c r="Q12" s="13"/>
      <c r="R12" s="13"/>
      <c r="S12" s="13"/>
      <c r="T12" s="13"/>
      <c r="U12" s="13"/>
      <c r="V12" s="13"/>
      <c r="W12" s="13"/>
      <c r="X12" s="13"/>
      <c r="Y12" s="13"/>
    </row>
    <row r="13" spans="1:26" x14ac:dyDescent="0.3">
      <c r="H13" s="13"/>
    </row>
    <row r="17" spans="22:24" x14ac:dyDescent="0.3">
      <c r="V17" s="33"/>
      <c r="W17" s="33"/>
      <c r="X17" s="33"/>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8"/>
  <dimension ref="A1:M37"/>
  <sheetViews>
    <sheetView zoomScale="120" zoomScaleNormal="120" workbookViewId="0"/>
  </sheetViews>
  <sheetFormatPr defaultRowHeight="14.4" x14ac:dyDescent="0.3"/>
  <sheetData>
    <row r="1" spans="1:13" x14ac:dyDescent="0.3">
      <c r="A1" s="333" t="s">
        <v>235</v>
      </c>
      <c r="B1" s="338"/>
      <c r="J1" s="467" t="s">
        <v>4</v>
      </c>
      <c r="K1" s="468"/>
      <c r="L1" s="468"/>
      <c r="M1" s="468"/>
    </row>
    <row r="2" spans="1:13" s="338" customFormat="1" x14ac:dyDescent="0.3">
      <c r="A2" s="47" t="s">
        <v>236</v>
      </c>
    </row>
    <row r="3" spans="1:13" s="338" customFormat="1" x14ac:dyDescent="0.3">
      <c r="A3" s="47" t="s">
        <v>237</v>
      </c>
    </row>
    <row r="4" spans="1:13" s="338" customFormat="1" x14ac:dyDescent="0.3">
      <c r="A4" s="339" t="s">
        <v>452</v>
      </c>
    </row>
    <row r="5" spans="1:13" s="338" customFormat="1" x14ac:dyDescent="0.3">
      <c r="A5" s="47" t="s">
        <v>238</v>
      </c>
    </row>
    <row r="6" spans="1:13" s="338" customFormat="1" x14ac:dyDescent="0.3">
      <c r="A6" s="47" t="s">
        <v>239</v>
      </c>
    </row>
    <row r="7" spans="1:13" s="338" customFormat="1" x14ac:dyDescent="0.3">
      <c r="A7" s="340" t="s">
        <v>292</v>
      </c>
    </row>
    <row r="8" spans="1:13" x14ac:dyDescent="0.3">
      <c r="A8" s="335"/>
      <c r="B8" s="338"/>
    </row>
    <row r="9" spans="1:13" x14ac:dyDescent="0.3">
      <c r="A9" s="333" t="s">
        <v>240</v>
      </c>
      <c r="B9" s="338"/>
    </row>
    <row r="10" spans="1:13" x14ac:dyDescent="0.3">
      <c r="A10" s="336"/>
      <c r="B10" s="336"/>
    </row>
    <row r="11" spans="1:13" x14ac:dyDescent="0.3">
      <c r="A11" s="336" t="s">
        <v>241</v>
      </c>
      <c r="B11" s="336" t="s">
        <v>242</v>
      </c>
    </row>
    <row r="12" spans="1:13" x14ac:dyDescent="0.3">
      <c r="A12" s="336" t="s">
        <v>243</v>
      </c>
      <c r="B12" s="336" t="s">
        <v>244</v>
      </c>
    </row>
    <row r="13" spans="1:13" x14ac:dyDescent="0.3">
      <c r="A13" s="336" t="s">
        <v>245</v>
      </c>
      <c r="B13" s="336" t="s">
        <v>16</v>
      </c>
    </row>
    <row r="14" spans="1:13" x14ac:dyDescent="0.3">
      <c r="A14" s="336" t="s">
        <v>246</v>
      </c>
      <c r="B14" s="336" t="s">
        <v>247</v>
      </c>
    </row>
    <row r="15" spans="1:13" x14ac:dyDescent="0.3">
      <c r="A15" s="336" t="s">
        <v>248</v>
      </c>
      <c r="B15" s="336" t="s">
        <v>249</v>
      </c>
    </row>
    <row r="16" spans="1:13" x14ac:dyDescent="0.3">
      <c r="A16" s="336" t="s">
        <v>250</v>
      </c>
      <c r="B16" s="336" t="s">
        <v>251</v>
      </c>
    </row>
    <row r="17" spans="1:2" x14ac:dyDescent="0.3">
      <c r="A17" s="336" t="s">
        <v>252</v>
      </c>
      <c r="B17" s="336" t="s">
        <v>253</v>
      </c>
    </row>
    <row r="18" spans="1:2" x14ac:dyDescent="0.3">
      <c r="A18" s="336" t="s">
        <v>254</v>
      </c>
      <c r="B18" s="336" t="s">
        <v>255</v>
      </c>
    </row>
    <row r="19" spans="1:2" x14ac:dyDescent="0.3">
      <c r="A19" s="336" t="s">
        <v>9</v>
      </c>
      <c r="B19" s="336" t="s">
        <v>256</v>
      </c>
    </row>
    <row r="20" spans="1:2" x14ac:dyDescent="0.3">
      <c r="A20" s="336" t="s">
        <v>257</v>
      </c>
      <c r="B20" s="336" t="s">
        <v>258</v>
      </c>
    </row>
    <row r="21" spans="1:2" x14ac:dyDescent="0.3">
      <c r="A21" s="336" t="s">
        <v>259</v>
      </c>
      <c r="B21" s="336" t="s">
        <v>260</v>
      </c>
    </row>
    <row r="22" spans="1:2" x14ac:dyDescent="0.3">
      <c r="A22" s="336" t="s">
        <v>261</v>
      </c>
      <c r="B22" s="336" t="s">
        <v>262</v>
      </c>
    </row>
    <row r="23" spans="1:2" x14ac:dyDescent="0.3">
      <c r="A23" s="336" t="s">
        <v>263</v>
      </c>
      <c r="B23" s="336" t="s">
        <v>264</v>
      </c>
    </row>
    <row r="24" spans="1:2" x14ac:dyDescent="0.3">
      <c r="A24" s="336" t="s">
        <v>265</v>
      </c>
      <c r="B24" s="336" t="s">
        <v>266</v>
      </c>
    </row>
    <row r="25" spans="1:2" x14ac:dyDescent="0.3">
      <c r="A25" s="336" t="s">
        <v>267</v>
      </c>
      <c r="B25" s="336" t="s">
        <v>268</v>
      </c>
    </row>
    <row r="26" spans="1:2" x14ac:dyDescent="0.3">
      <c r="A26" s="336" t="s">
        <v>269</v>
      </c>
      <c r="B26" s="336" t="s">
        <v>270</v>
      </c>
    </row>
    <row r="27" spans="1:2" x14ac:dyDescent="0.3">
      <c r="A27" s="337"/>
      <c r="B27" s="337"/>
    </row>
    <row r="28" spans="1:2" x14ac:dyDescent="0.3">
      <c r="A28" s="336" t="s">
        <v>271</v>
      </c>
      <c r="B28" s="336" t="s">
        <v>272</v>
      </c>
    </row>
    <row r="29" spans="1:2" x14ac:dyDescent="0.3">
      <c r="A29" s="336" t="s">
        <v>273</v>
      </c>
      <c r="B29" s="336" t="s">
        <v>274</v>
      </c>
    </row>
    <row r="30" spans="1:2" x14ac:dyDescent="0.3">
      <c r="A30" s="336" t="s">
        <v>275</v>
      </c>
      <c r="B30" s="336" t="s">
        <v>276</v>
      </c>
    </row>
    <row r="31" spans="1:2" x14ac:dyDescent="0.3">
      <c r="A31" s="336" t="s">
        <v>277</v>
      </c>
      <c r="B31" s="336" t="s">
        <v>278</v>
      </c>
    </row>
    <row r="32" spans="1:2" x14ac:dyDescent="0.3">
      <c r="A32" s="336" t="s">
        <v>279</v>
      </c>
      <c r="B32" s="336" t="s">
        <v>280</v>
      </c>
    </row>
    <row r="33" spans="1:2" x14ac:dyDescent="0.3">
      <c r="A33" s="336" t="s">
        <v>281</v>
      </c>
      <c r="B33" s="336" t="s">
        <v>288</v>
      </c>
    </row>
    <row r="34" spans="1:2" x14ac:dyDescent="0.3">
      <c r="A34" s="336" t="s">
        <v>282</v>
      </c>
      <c r="B34" s="336" t="s">
        <v>283</v>
      </c>
    </row>
    <row r="35" spans="1:2" x14ac:dyDescent="0.3">
      <c r="A35" s="336" t="s">
        <v>284</v>
      </c>
      <c r="B35" s="336" t="s">
        <v>285</v>
      </c>
    </row>
    <row r="36" spans="1:2" x14ac:dyDescent="0.3">
      <c r="A36" s="336" t="s">
        <v>286</v>
      </c>
      <c r="B36" s="336" t="s">
        <v>287</v>
      </c>
    </row>
    <row r="37" spans="1:2" x14ac:dyDescent="0.3">
      <c r="A37" s="334"/>
      <c r="B37" s="338"/>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Q41"/>
  <sheetViews>
    <sheetView showGridLines="0" zoomScale="120" zoomScaleNormal="120" workbookViewId="0"/>
  </sheetViews>
  <sheetFormatPr defaultColWidth="8.5546875" defaultRowHeight="10.199999999999999" x14ac:dyDescent="0.2"/>
  <cols>
    <col min="1" max="7" width="8.5546875" style="342"/>
    <col min="8" max="8" width="13.5546875" style="342" customWidth="1"/>
    <col min="9" max="15" width="9.21875" style="342" customWidth="1"/>
    <col min="16" max="16384" width="8.5546875" style="342"/>
  </cols>
  <sheetData>
    <row r="1" spans="1:17" x14ac:dyDescent="0.2">
      <c r="A1" s="201" t="s">
        <v>2</v>
      </c>
      <c r="B1" s="201" t="s">
        <v>332</v>
      </c>
      <c r="C1" s="24"/>
      <c r="D1" s="24"/>
      <c r="E1" s="24"/>
      <c r="F1" s="24"/>
      <c r="G1" s="24"/>
      <c r="H1" s="24"/>
      <c r="I1" s="462" t="s">
        <v>4</v>
      </c>
      <c r="J1" s="463"/>
      <c r="K1" s="463"/>
      <c r="L1" s="463"/>
      <c r="M1" s="24"/>
      <c r="N1" s="24"/>
    </row>
    <row r="2" spans="1:17" x14ac:dyDescent="0.2">
      <c r="A2" s="201" t="s">
        <v>5</v>
      </c>
      <c r="B2" s="454" t="s">
        <v>450</v>
      </c>
      <c r="C2" s="24"/>
      <c r="D2" s="24"/>
      <c r="E2" s="24"/>
      <c r="F2" s="24"/>
      <c r="G2" s="24"/>
      <c r="H2" s="24"/>
      <c r="I2" s="24"/>
      <c r="J2" s="24"/>
      <c r="K2" s="24"/>
      <c r="L2" s="24"/>
      <c r="M2" s="24"/>
      <c r="N2" s="24"/>
    </row>
    <row r="3" spans="1:17" x14ac:dyDescent="0.2">
      <c r="A3" s="24" t="s">
        <v>6</v>
      </c>
      <c r="B3" s="24" t="s">
        <v>7</v>
      </c>
      <c r="C3" s="24"/>
      <c r="D3" s="24"/>
      <c r="E3" s="24"/>
      <c r="F3" s="24"/>
      <c r="G3" s="24"/>
      <c r="H3" s="24"/>
      <c r="I3" s="24"/>
      <c r="J3" s="24"/>
      <c r="K3" s="24"/>
      <c r="L3" s="24"/>
      <c r="M3" s="24"/>
      <c r="N3" s="24"/>
    </row>
    <row r="4" spans="1:17" x14ac:dyDescent="0.2">
      <c r="A4" s="24" t="s">
        <v>8</v>
      </c>
      <c r="B4" s="24" t="s">
        <v>9</v>
      </c>
      <c r="C4" s="24"/>
      <c r="D4" s="24"/>
      <c r="E4" s="24"/>
      <c r="F4" s="24"/>
      <c r="G4" s="24"/>
      <c r="H4" s="24"/>
      <c r="I4" s="24"/>
      <c r="J4" s="24"/>
      <c r="K4" s="24"/>
      <c r="L4" s="24"/>
      <c r="M4" s="24"/>
      <c r="N4" s="24"/>
    </row>
    <row r="5" spans="1:17" x14ac:dyDescent="0.2">
      <c r="A5" s="24" t="s">
        <v>10</v>
      </c>
      <c r="B5" s="311"/>
      <c r="C5" s="24"/>
      <c r="D5" s="24"/>
      <c r="E5" s="24"/>
      <c r="F5" s="24"/>
      <c r="G5" s="24"/>
      <c r="H5" s="24"/>
      <c r="I5" s="24"/>
      <c r="J5" s="24"/>
      <c r="K5" s="24"/>
      <c r="L5" s="24"/>
      <c r="M5" s="24"/>
      <c r="N5" s="24"/>
    </row>
    <row r="6" spans="1:17" x14ac:dyDescent="0.2">
      <c r="A6" s="24" t="s">
        <v>11</v>
      </c>
      <c r="C6" s="24"/>
      <c r="D6" s="24"/>
      <c r="E6" s="24"/>
      <c r="F6" s="24"/>
      <c r="G6" s="24"/>
      <c r="H6" s="24"/>
      <c r="I6" s="24"/>
      <c r="J6" s="24"/>
      <c r="K6" s="24"/>
      <c r="L6" s="24"/>
      <c r="M6" s="24"/>
      <c r="N6" s="24"/>
    </row>
    <row r="7" spans="1:17" x14ac:dyDescent="0.2">
      <c r="B7" s="311"/>
      <c r="C7" s="24"/>
      <c r="D7" s="24"/>
      <c r="E7" s="24"/>
      <c r="F7" s="24"/>
      <c r="G7" s="24"/>
      <c r="I7" s="24"/>
      <c r="J7" s="24"/>
      <c r="K7" s="24"/>
      <c r="L7" s="24"/>
      <c r="M7" s="24"/>
      <c r="N7" s="24"/>
    </row>
    <row r="8" spans="1:17" x14ac:dyDescent="0.2">
      <c r="A8" s="24"/>
      <c r="C8" s="24"/>
      <c r="D8" s="24"/>
      <c r="E8" s="24"/>
      <c r="F8" s="24"/>
      <c r="G8" s="24"/>
      <c r="I8" s="24"/>
      <c r="J8" s="24"/>
      <c r="K8" s="24"/>
      <c r="L8" s="24"/>
      <c r="M8" s="24"/>
      <c r="N8" s="24"/>
    </row>
    <row r="9" spans="1:17" x14ac:dyDescent="0.2">
      <c r="A9" s="24"/>
      <c r="B9" s="24"/>
      <c r="C9" s="24"/>
      <c r="D9" s="24"/>
      <c r="E9" s="24"/>
      <c r="F9" s="24"/>
      <c r="G9" s="24"/>
      <c r="I9" s="24"/>
      <c r="J9" s="24"/>
      <c r="K9" s="24"/>
      <c r="L9" s="24"/>
      <c r="M9" s="24"/>
      <c r="N9" s="24"/>
    </row>
    <row r="10" spans="1:17" x14ac:dyDescent="0.2">
      <c r="A10" s="24"/>
      <c r="B10" s="24"/>
      <c r="C10" s="24"/>
      <c r="D10" s="24"/>
      <c r="E10" s="24"/>
      <c r="F10" s="24"/>
      <c r="G10" s="24"/>
      <c r="I10" s="24"/>
      <c r="J10" s="204"/>
      <c r="K10" s="204"/>
      <c r="L10" s="204"/>
      <c r="M10" s="24"/>
      <c r="N10" s="24"/>
    </row>
    <row r="11" spans="1:17" x14ac:dyDescent="0.2">
      <c r="A11" s="24"/>
      <c r="B11" s="24"/>
      <c r="C11" s="24"/>
      <c r="D11" s="24"/>
      <c r="E11" s="24"/>
      <c r="F11" s="24"/>
      <c r="G11" s="24"/>
      <c r="H11" s="24"/>
      <c r="I11" s="24"/>
      <c r="J11" s="24" t="s">
        <v>409</v>
      </c>
      <c r="K11" s="205" t="s">
        <v>410</v>
      </c>
      <c r="L11" s="205" t="s">
        <v>411</v>
      </c>
      <c r="M11" s="24" t="s">
        <v>412</v>
      </c>
      <c r="N11" s="24"/>
    </row>
    <row r="12" spans="1:17" x14ac:dyDescent="0.2">
      <c r="A12" s="24"/>
      <c r="B12" s="24"/>
      <c r="C12" s="24"/>
      <c r="D12" s="24"/>
      <c r="E12" s="24"/>
      <c r="F12" s="24"/>
      <c r="G12" s="24"/>
      <c r="H12" s="24"/>
      <c r="J12" s="342" t="s">
        <v>327</v>
      </c>
      <c r="K12" s="342" t="s">
        <v>328</v>
      </c>
      <c r="L12" s="342" t="s">
        <v>329</v>
      </c>
      <c r="M12" s="342" t="s">
        <v>330</v>
      </c>
      <c r="N12" s="210"/>
      <c r="O12" s="210"/>
      <c r="P12" s="210"/>
    </row>
    <row r="13" spans="1:17" x14ac:dyDescent="0.2">
      <c r="A13" s="24"/>
      <c r="B13" s="24"/>
      <c r="C13" s="24"/>
      <c r="D13" s="24"/>
      <c r="E13" s="24"/>
      <c r="F13" s="24"/>
      <c r="G13" s="24"/>
      <c r="H13" s="24" t="s">
        <v>408</v>
      </c>
      <c r="I13" s="342" t="s">
        <v>331</v>
      </c>
      <c r="J13" s="206">
        <v>0.66423357664233573</v>
      </c>
      <c r="K13" s="206"/>
      <c r="L13" s="206">
        <v>0.12408759124087591</v>
      </c>
      <c r="M13" s="206">
        <v>0.21167883211678831</v>
      </c>
      <c r="N13" s="343"/>
      <c r="O13" s="343"/>
    </row>
    <row r="14" spans="1:17" x14ac:dyDescent="0.2">
      <c r="A14" s="24"/>
      <c r="B14" s="24"/>
      <c r="C14" s="24"/>
      <c r="D14" s="24"/>
      <c r="E14" s="24"/>
      <c r="F14" s="24"/>
      <c r="G14" s="24"/>
      <c r="H14" s="24" t="s">
        <v>20</v>
      </c>
      <c r="I14" s="342" t="s">
        <v>21</v>
      </c>
      <c r="J14" s="206">
        <v>0.6015325670498084</v>
      </c>
      <c r="K14" s="206"/>
      <c r="L14" s="206">
        <v>0.14942528735632185</v>
      </c>
      <c r="M14" s="206">
        <v>0.24904214559386972</v>
      </c>
      <c r="N14" s="332"/>
      <c r="O14" s="332"/>
    </row>
    <row r="15" spans="1:17" x14ac:dyDescent="0.2">
      <c r="A15" s="24"/>
      <c r="B15" s="24"/>
      <c r="C15" s="24"/>
      <c r="D15" s="24"/>
      <c r="E15" s="24"/>
      <c r="F15" s="24"/>
      <c r="G15" s="24"/>
      <c r="H15" s="24" t="s">
        <v>18</v>
      </c>
      <c r="I15" s="342" t="s">
        <v>19</v>
      </c>
      <c r="J15" s="206">
        <v>0.45227765726681129</v>
      </c>
      <c r="K15" s="206">
        <v>0.28741865509761388</v>
      </c>
      <c r="L15" s="206">
        <v>0.20715835140997832</v>
      </c>
      <c r="M15" s="206">
        <v>5.3145336225596529E-2</v>
      </c>
      <c r="N15" s="332"/>
      <c r="O15" s="332"/>
      <c r="Q15" s="344"/>
    </row>
    <row r="16" spans="1:17" x14ac:dyDescent="0.2">
      <c r="A16" s="24"/>
      <c r="B16" s="24"/>
      <c r="C16" s="24"/>
      <c r="D16" s="24"/>
      <c r="E16" s="24"/>
      <c r="F16" s="24"/>
      <c r="G16" s="24"/>
      <c r="H16" s="24" t="s">
        <v>16</v>
      </c>
      <c r="I16" s="342" t="s">
        <v>17</v>
      </c>
      <c r="J16" s="206">
        <v>0.63</v>
      </c>
      <c r="K16" s="206"/>
      <c r="L16" s="206">
        <v>0.11</v>
      </c>
      <c r="M16" s="206">
        <v>0.26</v>
      </c>
      <c r="N16" s="332"/>
      <c r="O16" s="332"/>
    </row>
    <row r="17" spans="1:17" x14ac:dyDescent="0.2">
      <c r="A17" s="24"/>
      <c r="B17" s="24"/>
      <c r="C17" s="24"/>
      <c r="D17" s="24"/>
      <c r="E17" s="24"/>
      <c r="F17" s="24"/>
      <c r="G17" s="24"/>
      <c r="H17" s="24" t="s">
        <v>14</v>
      </c>
      <c r="I17" s="342" t="s">
        <v>15</v>
      </c>
      <c r="J17" s="206">
        <v>0.81290322580645158</v>
      </c>
      <c r="K17" s="206">
        <v>0.02</v>
      </c>
      <c r="L17" s="206">
        <v>0.11</v>
      </c>
      <c r="M17" s="206">
        <v>0.06</v>
      </c>
      <c r="N17" s="332"/>
      <c r="O17" s="332"/>
      <c r="Q17" s="344"/>
    </row>
    <row r="18" spans="1:17" x14ac:dyDescent="0.2">
      <c r="A18" s="24"/>
      <c r="B18" s="24"/>
      <c r="C18" s="24"/>
      <c r="D18" s="24"/>
      <c r="E18" s="24"/>
      <c r="F18" s="24"/>
      <c r="G18" s="24"/>
      <c r="H18" s="24"/>
      <c r="I18" s="24"/>
      <c r="J18" s="24"/>
      <c r="K18" s="24"/>
      <c r="L18" s="24"/>
      <c r="M18" s="24"/>
      <c r="N18" s="24"/>
    </row>
    <row r="19" spans="1:17" ht="13.5" customHeight="1" x14ac:dyDescent="0.2">
      <c r="A19" s="24"/>
      <c r="B19" s="24"/>
      <c r="C19" s="24"/>
      <c r="D19" s="24"/>
      <c r="E19" s="24"/>
      <c r="F19" s="24"/>
      <c r="G19" s="24"/>
      <c r="H19" s="24"/>
      <c r="J19" s="210"/>
      <c r="K19" s="210"/>
      <c r="L19" s="210"/>
      <c r="M19" s="210"/>
      <c r="N19" s="210"/>
      <c r="O19" s="210"/>
    </row>
    <row r="20" spans="1:17" x14ac:dyDescent="0.2">
      <c r="A20" s="24"/>
      <c r="B20" s="24"/>
      <c r="C20" s="24"/>
      <c r="D20" s="24"/>
      <c r="E20" s="24"/>
      <c r="F20" s="24"/>
      <c r="G20" s="24"/>
      <c r="H20" s="24"/>
      <c r="I20" s="24"/>
      <c r="J20" s="343"/>
      <c r="K20" s="343"/>
      <c r="L20" s="343"/>
      <c r="M20" s="343"/>
      <c r="N20" s="343"/>
      <c r="O20" s="343"/>
    </row>
    <row r="21" spans="1:17" x14ac:dyDescent="0.2">
      <c r="A21" s="24"/>
      <c r="B21" s="24"/>
      <c r="C21" s="24"/>
      <c r="D21" s="24"/>
      <c r="E21" s="24"/>
      <c r="F21" s="24"/>
      <c r="G21" s="24"/>
      <c r="H21" s="24"/>
      <c r="N21" s="206"/>
      <c r="O21" s="332"/>
    </row>
    <row r="22" spans="1:17" x14ac:dyDescent="0.2">
      <c r="A22" s="24"/>
      <c r="B22" s="24"/>
      <c r="C22" s="24"/>
      <c r="D22" s="24"/>
      <c r="E22" s="24"/>
      <c r="F22" s="24"/>
      <c r="G22" s="24"/>
      <c r="H22" s="24"/>
      <c r="N22" s="343"/>
      <c r="O22" s="332"/>
    </row>
    <row r="23" spans="1:17" x14ac:dyDescent="0.2">
      <c r="A23" s="24"/>
      <c r="B23" s="24"/>
      <c r="C23" s="24"/>
      <c r="D23" s="24"/>
      <c r="E23" s="24"/>
      <c r="F23" s="24"/>
      <c r="G23" s="24"/>
      <c r="H23" s="24"/>
      <c r="N23" s="343"/>
      <c r="O23" s="332"/>
    </row>
    <row r="24" spans="1:17" x14ac:dyDescent="0.2">
      <c r="A24" s="24"/>
      <c r="B24" s="24"/>
      <c r="C24" s="24"/>
      <c r="D24" s="24"/>
      <c r="E24" s="24"/>
      <c r="F24" s="24"/>
      <c r="G24" s="24"/>
      <c r="H24" s="24"/>
      <c r="N24" s="332"/>
      <c r="O24" s="332"/>
    </row>
    <row r="25" spans="1:17" x14ac:dyDescent="0.2">
      <c r="A25" s="24"/>
      <c r="B25" s="24"/>
      <c r="C25" s="24"/>
      <c r="D25" s="24"/>
      <c r="E25" s="24"/>
      <c r="F25" s="24"/>
      <c r="G25" s="24"/>
    </row>
    <row r="26" spans="1:17" x14ac:dyDescent="0.2">
      <c r="A26" s="24"/>
      <c r="B26" s="24"/>
      <c r="C26" s="24"/>
      <c r="D26" s="24"/>
      <c r="E26" s="24"/>
      <c r="F26" s="24"/>
      <c r="G26" s="24"/>
    </row>
    <row r="27" spans="1:17" x14ac:dyDescent="0.2">
      <c r="A27" s="24"/>
      <c r="B27" s="24"/>
      <c r="C27" s="24"/>
      <c r="D27" s="24"/>
      <c r="E27" s="24"/>
      <c r="F27" s="24"/>
      <c r="G27" s="24"/>
    </row>
    <row r="28" spans="1:17" x14ac:dyDescent="0.2">
      <c r="A28" s="24"/>
      <c r="B28" s="24"/>
      <c r="C28" s="24"/>
      <c r="D28" s="24"/>
      <c r="E28" s="24"/>
      <c r="F28" s="24"/>
      <c r="G28" s="24"/>
      <c r="Q28" s="206"/>
    </row>
    <row r="29" spans="1:17" x14ac:dyDescent="0.2">
      <c r="A29" s="24"/>
      <c r="B29" s="24"/>
      <c r="C29" s="24"/>
      <c r="D29" s="24"/>
      <c r="E29" s="24"/>
      <c r="F29" s="24"/>
      <c r="G29" s="24"/>
      <c r="Q29" s="206"/>
    </row>
    <row r="30" spans="1:17" x14ac:dyDescent="0.2">
      <c r="A30" s="24"/>
      <c r="B30" s="24"/>
      <c r="C30" s="24"/>
      <c r="D30" s="24"/>
      <c r="E30" s="24"/>
      <c r="F30" s="24"/>
      <c r="G30" s="24"/>
    </row>
    <row r="31" spans="1:17" x14ac:dyDescent="0.2">
      <c r="A31" s="24"/>
      <c r="B31" s="24"/>
      <c r="C31" s="24"/>
      <c r="D31" s="24"/>
      <c r="E31" s="24"/>
      <c r="F31" s="24"/>
      <c r="G31" s="24"/>
    </row>
    <row r="32" spans="1:17" x14ac:dyDescent="0.2">
      <c r="A32" s="24"/>
      <c r="B32" s="24"/>
      <c r="C32" s="24"/>
      <c r="D32" s="24"/>
      <c r="E32" s="24"/>
      <c r="F32" s="24"/>
      <c r="G32" s="24"/>
    </row>
    <row r="33" spans="1:14" x14ac:dyDescent="0.2">
      <c r="A33" s="24"/>
      <c r="B33" s="24"/>
      <c r="C33" s="24"/>
      <c r="D33" s="24"/>
      <c r="E33" s="24"/>
      <c r="F33" s="24"/>
      <c r="G33" s="24"/>
    </row>
    <row r="34" spans="1:14" x14ac:dyDescent="0.2">
      <c r="A34" s="24"/>
      <c r="B34" s="24"/>
      <c r="C34" s="24"/>
      <c r="D34" s="24"/>
      <c r="E34" s="24"/>
      <c r="F34" s="24"/>
      <c r="G34" s="24"/>
    </row>
    <row r="35" spans="1:14" x14ac:dyDescent="0.2">
      <c r="A35" s="24"/>
      <c r="B35" s="24"/>
      <c r="C35" s="24"/>
      <c r="D35" s="24"/>
      <c r="E35" s="24"/>
      <c r="F35" s="24"/>
      <c r="G35" s="24"/>
    </row>
    <row r="36" spans="1:14" x14ac:dyDescent="0.2">
      <c r="A36" s="24"/>
      <c r="B36" s="24"/>
      <c r="C36" s="24"/>
      <c r="D36" s="24"/>
      <c r="E36" s="24"/>
      <c r="F36" s="24"/>
      <c r="G36" s="24"/>
    </row>
    <row r="37" spans="1:14" x14ac:dyDescent="0.2">
      <c r="A37" s="24"/>
      <c r="B37" s="24"/>
      <c r="C37" s="24"/>
      <c r="D37" s="24"/>
      <c r="E37" s="24"/>
      <c r="F37" s="24"/>
      <c r="G37" s="24"/>
    </row>
    <row r="38" spans="1:14" x14ac:dyDescent="0.2">
      <c r="A38" s="24"/>
      <c r="B38" s="24"/>
      <c r="C38" s="24"/>
      <c r="D38" s="24"/>
      <c r="E38" s="24"/>
      <c r="F38" s="24"/>
      <c r="G38" s="24"/>
    </row>
    <row r="39" spans="1:14" x14ac:dyDescent="0.2">
      <c r="A39" s="24"/>
      <c r="B39" s="24"/>
      <c r="C39" s="24"/>
      <c r="D39" s="24"/>
      <c r="E39" s="24"/>
      <c r="F39" s="24"/>
      <c r="G39" s="24"/>
      <c r="H39" s="24"/>
      <c r="I39" s="24"/>
      <c r="J39" s="24"/>
      <c r="K39" s="24"/>
      <c r="L39" s="24"/>
      <c r="M39" s="24"/>
      <c r="N39" s="24"/>
    </row>
    <row r="40" spans="1:14" x14ac:dyDescent="0.2">
      <c r="A40" s="24"/>
      <c r="B40" s="24"/>
      <c r="C40" s="24"/>
      <c r="D40" s="24"/>
      <c r="E40" s="24"/>
      <c r="F40" s="24"/>
      <c r="N40" s="24"/>
    </row>
    <row r="41" spans="1:14" x14ac:dyDescent="0.2">
      <c r="A41" s="24"/>
      <c r="B41" s="24"/>
      <c r="C41" s="24"/>
      <c r="D41" s="24"/>
      <c r="E41" s="24"/>
      <c r="F41" s="24"/>
      <c r="N41" s="24"/>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Q41"/>
  <sheetViews>
    <sheetView showGridLines="0" zoomScale="120" zoomScaleNormal="120" workbookViewId="0"/>
  </sheetViews>
  <sheetFormatPr defaultColWidth="8.5546875" defaultRowHeight="10.199999999999999" x14ac:dyDescent="0.2"/>
  <cols>
    <col min="1" max="7" width="8.5546875" style="342"/>
    <col min="8" max="8" width="13.5546875" style="342" customWidth="1"/>
    <col min="9" max="15" width="9.21875" style="342" customWidth="1"/>
    <col min="16" max="16384" width="8.5546875" style="342"/>
  </cols>
  <sheetData>
    <row r="1" spans="1:17" x14ac:dyDescent="0.2">
      <c r="A1" s="201" t="s">
        <v>2</v>
      </c>
      <c r="B1" s="201" t="s">
        <v>333</v>
      </c>
      <c r="C1" s="24"/>
      <c r="D1" s="24"/>
      <c r="E1" s="24"/>
      <c r="F1" s="24"/>
      <c r="G1" s="24"/>
      <c r="H1" s="24"/>
      <c r="I1" s="462" t="s">
        <v>4</v>
      </c>
      <c r="J1" s="463"/>
      <c r="K1" s="463"/>
      <c r="L1" s="463"/>
      <c r="M1" s="24"/>
      <c r="N1" s="24"/>
    </row>
    <row r="2" spans="1:17" x14ac:dyDescent="0.2">
      <c r="A2" s="201" t="s">
        <v>5</v>
      </c>
      <c r="B2" s="454" t="s">
        <v>451</v>
      </c>
      <c r="C2" s="24"/>
      <c r="D2" s="24"/>
      <c r="E2" s="24"/>
      <c r="F2" s="24"/>
      <c r="G2" s="24"/>
      <c r="H2" s="24"/>
      <c r="I2" s="24"/>
      <c r="J2" s="24"/>
      <c r="K2" s="24"/>
      <c r="L2" s="24"/>
      <c r="M2" s="24"/>
      <c r="N2" s="24"/>
    </row>
    <row r="3" spans="1:17" x14ac:dyDescent="0.2">
      <c r="A3" s="24" t="s">
        <v>6</v>
      </c>
      <c r="B3" s="24" t="s">
        <v>7</v>
      </c>
      <c r="C3" s="24"/>
      <c r="D3" s="24"/>
      <c r="E3" s="24"/>
      <c r="F3" s="24"/>
      <c r="G3" s="24"/>
      <c r="H3" s="24"/>
      <c r="I3" s="24"/>
      <c r="J3" s="24"/>
      <c r="K3" s="24"/>
      <c r="L3" s="24"/>
      <c r="M3" s="24"/>
      <c r="N3" s="24"/>
    </row>
    <row r="4" spans="1:17" x14ac:dyDescent="0.2">
      <c r="A4" s="24" t="s">
        <v>8</v>
      </c>
      <c r="B4" s="24" t="s">
        <v>9</v>
      </c>
      <c r="C4" s="24"/>
      <c r="D4" s="24"/>
      <c r="E4" s="24"/>
      <c r="F4" s="24"/>
      <c r="G4" s="24"/>
      <c r="H4" s="24"/>
      <c r="I4" s="24"/>
      <c r="J4" s="24"/>
      <c r="K4" s="24"/>
      <c r="L4" s="24"/>
      <c r="M4" s="24"/>
      <c r="N4" s="24"/>
    </row>
    <row r="5" spans="1:17" x14ac:dyDescent="0.2">
      <c r="A5" s="24" t="s">
        <v>10</v>
      </c>
      <c r="B5" s="311"/>
      <c r="C5" s="24"/>
      <c r="D5" s="24"/>
      <c r="E5" s="24"/>
      <c r="F5" s="24"/>
      <c r="G5" s="24"/>
      <c r="H5" s="24"/>
      <c r="I5" s="24"/>
      <c r="J5" s="24"/>
      <c r="K5" s="24"/>
      <c r="L5" s="24"/>
      <c r="M5" s="24"/>
      <c r="N5" s="24"/>
    </row>
    <row r="6" spans="1:17" x14ac:dyDescent="0.2">
      <c r="A6" s="24"/>
      <c r="C6" s="24"/>
      <c r="D6" s="24"/>
      <c r="E6" s="24"/>
      <c r="F6" s="24"/>
      <c r="G6" s="24"/>
      <c r="H6" s="24"/>
      <c r="I6" s="24"/>
      <c r="J6" s="24"/>
      <c r="K6" s="24"/>
      <c r="L6" s="24"/>
      <c r="M6" s="24"/>
      <c r="N6" s="24"/>
    </row>
    <row r="7" spans="1:17" x14ac:dyDescent="0.2">
      <c r="A7" s="24" t="s">
        <v>11</v>
      </c>
      <c r="B7" s="311"/>
      <c r="C7" s="24"/>
      <c r="D7" s="24"/>
      <c r="E7" s="24"/>
      <c r="F7" s="24"/>
      <c r="G7" s="24"/>
      <c r="H7" s="24"/>
      <c r="I7" s="24"/>
      <c r="J7" s="24"/>
      <c r="K7" s="24"/>
      <c r="L7" s="24"/>
      <c r="M7" s="24"/>
      <c r="N7" s="24"/>
    </row>
    <row r="8" spans="1:17" x14ac:dyDescent="0.2">
      <c r="A8" s="24"/>
      <c r="C8" s="24"/>
      <c r="D8" s="24"/>
      <c r="E8" s="24"/>
      <c r="F8" s="24"/>
      <c r="G8" s="24"/>
      <c r="H8" s="24"/>
      <c r="I8" s="24"/>
      <c r="J8" s="24"/>
      <c r="K8" s="24"/>
      <c r="L8" s="24"/>
      <c r="M8" s="24"/>
      <c r="N8" s="24"/>
    </row>
    <row r="9" spans="1:17" x14ac:dyDescent="0.2">
      <c r="A9" s="24"/>
      <c r="B9" s="24"/>
      <c r="C9" s="24"/>
      <c r="D9" s="24"/>
      <c r="E9" s="24"/>
      <c r="F9" s="24"/>
      <c r="G9" s="24"/>
      <c r="H9" s="24"/>
      <c r="I9" s="24"/>
      <c r="J9" s="24"/>
      <c r="K9" s="24"/>
      <c r="L9" s="24"/>
      <c r="M9" s="24"/>
      <c r="N9" s="24"/>
    </row>
    <row r="10" spans="1:17" x14ac:dyDescent="0.2">
      <c r="A10" s="24"/>
      <c r="B10" s="24"/>
      <c r="C10" s="24"/>
      <c r="D10" s="24"/>
      <c r="E10" s="24"/>
      <c r="F10" s="24"/>
      <c r="G10" s="24"/>
      <c r="H10" s="24"/>
      <c r="I10" s="24"/>
      <c r="J10" s="204"/>
      <c r="K10" s="204"/>
      <c r="L10" s="204"/>
      <c r="M10" s="24"/>
      <c r="N10" s="24"/>
    </row>
    <row r="11" spans="1:17" x14ac:dyDescent="0.2">
      <c r="A11" s="24"/>
      <c r="B11" s="24"/>
      <c r="C11" s="24"/>
      <c r="D11" s="24"/>
      <c r="E11" s="24"/>
      <c r="F11" s="24"/>
      <c r="G11" s="24"/>
      <c r="H11" s="24"/>
      <c r="I11" s="24"/>
      <c r="J11" s="24" t="s">
        <v>409</v>
      </c>
      <c r="K11" s="205" t="s">
        <v>410</v>
      </c>
      <c r="L11" s="205" t="s">
        <v>411</v>
      </c>
      <c r="M11" s="24" t="s">
        <v>413</v>
      </c>
      <c r="N11" s="24"/>
    </row>
    <row r="12" spans="1:17" x14ac:dyDescent="0.2">
      <c r="A12" s="24"/>
      <c r="B12" s="24"/>
      <c r="C12" s="24"/>
      <c r="D12" s="24"/>
      <c r="E12" s="24"/>
      <c r="F12" s="24"/>
      <c r="G12" s="24"/>
      <c r="H12" s="24"/>
      <c r="J12" s="342" t="s">
        <v>327</v>
      </c>
      <c r="K12" s="342" t="s">
        <v>328</v>
      </c>
      <c r="L12" s="342" t="s">
        <v>329</v>
      </c>
      <c r="M12" s="342" t="s">
        <v>330</v>
      </c>
      <c r="N12" s="210"/>
      <c r="O12" s="210"/>
      <c r="P12" s="210"/>
    </row>
    <row r="13" spans="1:17" x14ac:dyDescent="0.2">
      <c r="A13" s="24"/>
      <c r="B13" s="24"/>
      <c r="C13" s="24"/>
      <c r="D13" s="24"/>
      <c r="E13" s="24"/>
      <c r="F13" s="24"/>
      <c r="G13" s="24"/>
      <c r="H13" s="24" t="s">
        <v>20</v>
      </c>
      <c r="I13" s="342" t="s">
        <v>21</v>
      </c>
      <c r="J13" s="206">
        <v>0.69985428559198648</v>
      </c>
      <c r="K13" s="206">
        <v>0</v>
      </c>
      <c r="L13" s="206">
        <v>0.29814460387059061</v>
      </c>
      <c r="M13" s="206">
        <v>2.0011105374229568E-3</v>
      </c>
      <c r="N13" s="343"/>
      <c r="O13" s="343"/>
    </row>
    <row r="14" spans="1:17" x14ac:dyDescent="0.2">
      <c r="A14" s="24"/>
      <c r="B14" s="24"/>
      <c r="C14" s="24"/>
      <c r="D14" s="24"/>
      <c r="E14" s="24"/>
      <c r="F14" s="24"/>
      <c r="G14" s="24"/>
      <c r="H14" s="24" t="s">
        <v>18</v>
      </c>
      <c r="I14" s="342" t="s">
        <v>19</v>
      </c>
      <c r="J14" s="206">
        <v>0.59615814332051165</v>
      </c>
      <c r="K14" s="206">
        <v>0.21914078896461972</v>
      </c>
      <c r="L14" s="206">
        <v>0.11460018518154394</v>
      </c>
      <c r="M14" s="206">
        <v>7.0100882533324596E-2</v>
      </c>
      <c r="N14" s="332"/>
      <c r="O14" s="332"/>
    </row>
    <row r="15" spans="1:17" x14ac:dyDescent="0.2">
      <c r="A15" s="24"/>
      <c r="B15" s="24"/>
      <c r="C15" s="24"/>
      <c r="D15" s="24"/>
      <c r="E15" s="24"/>
      <c r="F15" s="24"/>
      <c r="G15" s="24"/>
      <c r="H15" s="24" t="s">
        <v>16</v>
      </c>
      <c r="I15" s="342" t="s">
        <v>17</v>
      </c>
      <c r="J15" s="206">
        <v>0.86</v>
      </c>
      <c r="K15" s="206"/>
      <c r="L15" s="206">
        <v>0.04</v>
      </c>
      <c r="M15" s="206">
        <v>0.1</v>
      </c>
      <c r="N15" s="332"/>
      <c r="O15" s="332"/>
      <c r="Q15" s="344"/>
    </row>
    <row r="16" spans="1:17" x14ac:dyDescent="0.2">
      <c r="A16" s="24"/>
      <c r="B16" s="24"/>
      <c r="C16" s="24"/>
      <c r="D16" s="24"/>
      <c r="E16" s="24"/>
      <c r="F16" s="24"/>
      <c r="G16" s="24"/>
      <c r="H16" s="24" t="s">
        <v>14</v>
      </c>
      <c r="I16" s="342" t="s">
        <v>15</v>
      </c>
      <c r="J16" s="206">
        <v>0.9756317091518516</v>
      </c>
      <c r="K16" s="206">
        <v>0</v>
      </c>
      <c r="L16" s="206">
        <v>1.8845451688774197E-2</v>
      </c>
      <c r="M16" s="206">
        <v>5.522839159374196E-3</v>
      </c>
      <c r="N16" s="332"/>
      <c r="O16" s="332"/>
    </row>
    <row r="17" spans="1:17" x14ac:dyDescent="0.2">
      <c r="A17" s="24"/>
      <c r="B17" s="24"/>
      <c r="C17" s="24"/>
      <c r="D17" s="24"/>
      <c r="E17" s="24"/>
      <c r="F17" s="24"/>
      <c r="G17" s="24"/>
      <c r="H17" s="24"/>
      <c r="J17" s="206"/>
      <c r="K17" s="206"/>
      <c r="L17" s="206"/>
      <c r="M17" s="206"/>
      <c r="N17" s="332"/>
      <c r="O17" s="332"/>
      <c r="Q17" s="344"/>
    </row>
    <row r="18" spans="1:17" x14ac:dyDescent="0.2">
      <c r="A18" s="24"/>
      <c r="B18" s="24"/>
      <c r="C18" s="24"/>
      <c r="D18" s="24"/>
      <c r="E18" s="24"/>
      <c r="F18" s="24"/>
      <c r="G18" s="24"/>
      <c r="H18" s="24"/>
      <c r="I18" s="24"/>
      <c r="J18" s="24"/>
      <c r="K18" s="24"/>
      <c r="L18" s="24"/>
      <c r="M18" s="24"/>
      <c r="N18" s="24"/>
    </row>
    <row r="19" spans="1:17" ht="13.5" customHeight="1" x14ac:dyDescent="0.2">
      <c r="A19" s="24"/>
      <c r="B19" s="24"/>
      <c r="C19" s="24"/>
      <c r="D19" s="24"/>
      <c r="E19" s="24"/>
      <c r="F19" s="24"/>
      <c r="G19" s="24"/>
      <c r="H19" s="24"/>
      <c r="J19" s="210"/>
      <c r="K19" s="210"/>
      <c r="L19" s="210"/>
      <c r="M19" s="210"/>
      <c r="N19" s="210"/>
      <c r="O19" s="210"/>
    </row>
    <row r="20" spans="1:17" x14ac:dyDescent="0.2">
      <c r="A20" s="24"/>
      <c r="B20" s="24"/>
      <c r="C20" s="24"/>
      <c r="D20" s="24"/>
      <c r="E20" s="24"/>
      <c r="F20" s="24"/>
      <c r="G20" s="24"/>
      <c r="H20" s="24"/>
      <c r="I20" s="24"/>
      <c r="J20" s="343"/>
      <c r="K20" s="343"/>
      <c r="L20" s="343"/>
      <c r="M20" s="343"/>
      <c r="N20" s="343"/>
      <c r="O20" s="343"/>
    </row>
    <row r="21" spans="1:17" x14ac:dyDescent="0.2">
      <c r="A21" s="24"/>
      <c r="B21" s="24"/>
      <c r="C21" s="24"/>
      <c r="D21" s="24"/>
      <c r="E21" s="24"/>
      <c r="F21" s="24"/>
      <c r="G21" s="24"/>
      <c r="H21" s="24"/>
      <c r="N21" s="206"/>
      <c r="O21" s="332"/>
    </row>
    <row r="22" spans="1:17" x14ac:dyDescent="0.2">
      <c r="A22" s="24"/>
      <c r="B22" s="24"/>
      <c r="C22" s="24"/>
      <c r="D22" s="24"/>
      <c r="E22" s="24"/>
      <c r="F22" s="24"/>
      <c r="G22" s="24"/>
      <c r="H22" s="24"/>
      <c r="N22" s="343"/>
      <c r="O22" s="332"/>
    </row>
    <row r="23" spans="1:17" x14ac:dyDescent="0.2">
      <c r="A23" s="24"/>
      <c r="B23" s="24"/>
      <c r="C23" s="24"/>
      <c r="D23" s="24"/>
      <c r="E23" s="24"/>
      <c r="F23" s="24"/>
      <c r="G23" s="24"/>
      <c r="H23" s="24"/>
      <c r="N23" s="343"/>
      <c r="O23" s="332"/>
    </row>
    <row r="24" spans="1:17" x14ac:dyDescent="0.2">
      <c r="A24" s="24"/>
      <c r="B24" s="24"/>
      <c r="C24" s="24"/>
      <c r="D24" s="24"/>
      <c r="E24" s="24"/>
      <c r="F24" s="24"/>
      <c r="G24" s="24"/>
      <c r="H24" s="24"/>
      <c r="N24" s="332"/>
      <c r="O24" s="332"/>
    </row>
    <row r="25" spans="1:17" x14ac:dyDescent="0.2">
      <c r="A25" s="24"/>
      <c r="B25" s="24"/>
      <c r="C25" s="24"/>
      <c r="D25" s="24"/>
      <c r="E25" s="24"/>
      <c r="F25" s="24"/>
      <c r="G25" s="24"/>
    </row>
    <row r="26" spans="1:17" x14ac:dyDescent="0.2">
      <c r="A26" s="24"/>
      <c r="B26" s="24"/>
      <c r="C26" s="24"/>
      <c r="D26" s="24"/>
      <c r="E26" s="24"/>
      <c r="F26" s="24"/>
      <c r="G26" s="24"/>
    </row>
    <row r="27" spans="1:17" x14ac:dyDescent="0.2">
      <c r="A27" s="24"/>
      <c r="B27" s="24"/>
      <c r="C27" s="24"/>
      <c r="D27" s="24"/>
      <c r="E27" s="24"/>
      <c r="F27" s="24"/>
      <c r="G27" s="24"/>
    </row>
    <row r="28" spans="1:17" x14ac:dyDescent="0.2">
      <c r="A28" s="24"/>
      <c r="B28" s="24"/>
      <c r="C28" s="24"/>
      <c r="D28" s="24"/>
      <c r="E28" s="24"/>
      <c r="F28" s="24"/>
      <c r="G28" s="24"/>
      <c r="Q28" s="206"/>
    </row>
    <row r="29" spans="1:17" x14ac:dyDescent="0.2">
      <c r="A29" s="24"/>
      <c r="B29" s="24"/>
      <c r="C29" s="24"/>
      <c r="D29" s="24"/>
      <c r="E29" s="24"/>
      <c r="F29" s="24"/>
      <c r="G29" s="24"/>
      <c r="Q29" s="206"/>
    </row>
    <row r="30" spans="1:17" x14ac:dyDescent="0.2">
      <c r="A30" s="24"/>
      <c r="B30" s="24"/>
      <c r="C30" s="24"/>
      <c r="D30" s="24"/>
      <c r="E30" s="24"/>
      <c r="F30" s="24"/>
      <c r="G30" s="24"/>
    </row>
    <row r="31" spans="1:17" x14ac:dyDescent="0.2">
      <c r="A31" s="24"/>
      <c r="B31" s="24"/>
      <c r="C31" s="24"/>
      <c r="D31" s="24"/>
      <c r="E31" s="24"/>
      <c r="F31" s="24"/>
      <c r="G31" s="24"/>
    </row>
    <row r="32" spans="1:17" x14ac:dyDescent="0.2">
      <c r="A32" s="24"/>
      <c r="B32" s="24"/>
      <c r="C32" s="24"/>
      <c r="D32" s="24"/>
      <c r="E32" s="24"/>
      <c r="F32" s="24"/>
      <c r="G32" s="24"/>
    </row>
    <row r="33" spans="1:14" x14ac:dyDescent="0.2">
      <c r="A33" s="24"/>
      <c r="B33" s="24"/>
      <c r="C33" s="24"/>
      <c r="D33" s="24"/>
      <c r="E33" s="24"/>
      <c r="F33" s="24"/>
      <c r="G33" s="24"/>
    </row>
    <row r="34" spans="1:14" x14ac:dyDescent="0.2">
      <c r="A34" s="24"/>
      <c r="B34" s="24"/>
      <c r="C34" s="24"/>
      <c r="D34" s="24"/>
      <c r="E34" s="24"/>
      <c r="F34" s="24"/>
      <c r="G34" s="24"/>
    </row>
    <row r="35" spans="1:14" x14ac:dyDescent="0.2">
      <c r="A35" s="24"/>
      <c r="B35" s="24"/>
      <c r="C35" s="24"/>
      <c r="D35" s="24"/>
      <c r="E35" s="24"/>
      <c r="F35" s="24"/>
      <c r="G35" s="24"/>
    </row>
    <row r="36" spans="1:14" x14ac:dyDescent="0.2">
      <c r="A36" s="24"/>
      <c r="B36" s="24"/>
      <c r="C36" s="24"/>
      <c r="D36" s="24"/>
      <c r="E36" s="24"/>
      <c r="F36" s="24"/>
      <c r="G36" s="24"/>
    </row>
    <row r="37" spans="1:14" x14ac:dyDescent="0.2">
      <c r="A37" s="24"/>
      <c r="B37" s="24"/>
      <c r="C37" s="24"/>
      <c r="D37" s="24"/>
      <c r="E37" s="24"/>
      <c r="F37" s="24"/>
      <c r="G37" s="24"/>
    </row>
    <row r="38" spans="1:14" x14ac:dyDescent="0.2">
      <c r="A38" s="24"/>
      <c r="B38" s="24"/>
      <c r="C38" s="24"/>
      <c r="D38" s="24"/>
      <c r="E38" s="24"/>
      <c r="F38" s="24"/>
      <c r="G38" s="24"/>
    </row>
    <row r="39" spans="1:14" x14ac:dyDescent="0.2">
      <c r="A39" s="24"/>
      <c r="B39" s="24"/>
      <c r="C39" s="24"/>
      <c r="D39" s="24"/>
      <c r="E39" s="24"/>
      <c r="F39" s="24"/>
      <c r="G39" s="24"/>
      <c r="H39" s="24"/>
      <c r="I39" s="24"/>
      <c r="J39" s="24"/>
      <c r="K39" s="24"/>
      <c r="L39" s="24"/>
      <c r="M39" s="24"/>
      <c r="N39" s="24"/>
    </row>
    <row r="40" spans="1:14" x14ac:dyDescent="0.2">
      <c r="A40" s="24"/>
      <c r="B40" s="24"/>
      <c r="C40" s="24"/>
      <c r="D40" s="24"/>
      <c r="E40" s="24"/>
      <c r="F40" s="24"/>
      <c r="N40" s="24"/>
    </row>
    <row r="41" spans="1:14" x14ac:dyDescent="0.2">
      <c r="A41" s="24"/>
      <c r="B41" s="24"/>
      <c r="C41" s="24"/>
      <c r="D41" s="24"/>
      <c r="E41" s="24"/>
      <c r="F41" s="24"/>
      <c r="N41" s="24"/>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P21"/>
  <sheetViews>
    <sheetView showGridLines="0" zoomScale="120" zoomScaleNormal="120" workbookViewId="0"/>
  </sheetViews>
  <sheetFormatPr defaultRowHeight="13.2" x14ac:dyDescent="0.25"/>
  <cols>
    <col min="1" max="7" width="8.88671875" style="313"/>
    <col min="8" max="8" width="24.5546875" style="313" customWidth="1"/>
    <col min="9" max="9" width="26.88671875" style="313" customWidth="1"/>
    <col min="10" max="14" width="8.5546875" style="313" customWidth="1"/>
    <col min="15" max="15" width="9.21875" style="313" bestFit="1" customWidth="1"/>
    <col min="16" max="16" width="9.6640625" style="313" customWidth="1"/>
    <col min="17" max="16384" width="8.88671875" style="313"/>
  </cols>
  <sheetData>
    <row r="1" spans="1:16" x14ac:dyDescent="0.25">
      <c r="A1" s="5" t="s">
        <v>2</v>
      </c>
      <c r="B1" s="17" t="s">
        <v>92</v>
      </c>
      <c r="C1" s="5"/>
      <c r="D1" s="5"/>
      <c r="E1" s="5"/>
      <c r="F1" s="5"/>
      <c r="G1" s="5"/>
      <c r="H1" s="328" t="s">
        <v>4</v>
      </c>
      <c r="I1" s="329"/>
    </row>
    <row r="2" spans="1:16" x14ac:dyDescent="0.25">
      <c r="A2" s="5" t="s">
        <v>5</v>
      </c>
      <c r="B2" s="17" t="s">
        <v>93</v>
      </c>
      <c r="C2" s="5"/>
      <c r="D2" s="5"/>
      <c r="E2" s="5"/>
      <c r="F2" s="5"/>
      <c r="G2" s="5"/>
    </row>
    <row r="3" spans="1:16" x14ac:dyDescent="0.25">
      <c r="A3" s="6" t="s">
        <v>6</v>
      </c>
      <c r="B3" s="6" t="s">
        <v>7</v>
      </c>
      <c r="C3" s="6"/>
      <c r="D3" s="6"/>
      <c r="E3" s="6"/>
      <c r="F3" s="6"/>
      <c r="G3" s="6"/>
    </row>
    <row r="4" spans="1:16" x14ac:dyDescent="0.25">
      <c r="A4" s="6" t="s">
        <v>8</v>
      </c>
      <c r="B4" s="6" t="s">
        <v>9</v>
      </c>
      <c r="C4" s="6"/>
      <c r="D4" s="6"/>
      <c r="E4" s="6"/>
      <c r="F4" s="6"/>
      <c r="G4" s="6"/>
    </row>
    <row r="5" spans="1:16" ht="14.4" x14ac:dyDescent="0.3">
      <c r="A5" s="7" t="s">
        <v>10</v>
      </c>
      <c r="B5" s="163"/>
      <c r="C5" s="7"/>
      <c r="D5" s="7"/>
      <c r="E5" s="7"/>
      <c r="F5" s="7"/>
      <c r="G5" s="7"/>
      <c r="H5" s="203"/>
    </row>
    <row r="6" spans="1:16" ht="14.4" x14ac:dyDescent="0.3">
      <c r="A6" s="7" t="s">
        <v>11</v>
      </c>
      <c r="B6" s="163"/>
      <c r="C6" s="7"/>
      <c r="D6" s="7"/>
      <c r="E6" s="7"/>
      <c r="F6" s="7"/>
      <c r="G6" s="7"/>
      <c r="H6" s="203"/>
    </row>
    <row r="13" spans="1:16" x14ac:dyDescent="0.25">
      <c r="H13" s="314"/>
      <c r="I13" s="314"/>
      <c r="J13" s="207">
        <v>43465</v>
      </c>
      <c r="K13" s="207">
        <v>43830</v>
      </c>
      <c r="L13" s="207">
        <v>44196</v>
      </c>
      <c r="M13" s="207">
        <v>44286</v>
      </c>
      <c r="N13" s="207">
        <v>44377</v>
      </c>
      <c r="O13" s="207">
        <v>44469</v>
      </c>
      <c r="P13" s="207">
        <v>44561</v>
      </c>
    </row>
    <row r="14" spans="1:16" x14ac:dyDescent="0.25">
      <c r="H14" s="314" t="s">
        <v>94</v>
      </c>
      <c r="I14" s="314"/>
      <c r="J14" s="257">
        <v>12.1</v>
      </c>
      <c r="K14" s="257">
        <v>13.4</v>
      </c>
      <c r="L14" s="257">
        <v>15.9</v>
      </c>
      <c r="M14" s="257">
        <v>16.225000223609999</v>
      </c>
      <c r="N14" s="257">
        <v>16.361818441499999</v>
      </c>
      <c r="O14" s="257">
        <v>16.883951626159998</v>
      </c>
      <c r="P14" s="257">
        <v>17.452681341759998</v>
      </c>
    </row>
    <row r="15" spans="1:16" x14ac:dyDescent="0.25">
      <c r="H15" s="314" t="s">
        <v>95</v>
      </c>
      <c r="I15" s="314"/>
      <c r="J15" s="257">
        <v>51.4</v>
      </c>
      <c r="K15" s="257">
        <v>50.5</v>
      </c>
      <c r="L15" s="257">
        <v>49</v>
      </c>
      <c r="M15" s="257">
        <v>46.944145879889994</v>
      </c>
      <c r="N15" s="257">
        <v>47.665730145360001</v>
      </c>
      <c r="O15" s="257">
        <v>47.5147408391</v>
      </c>
      <c r="P15" s="257">
        <v>46.169780661919987</v>
      </c>
    </row>
    <row r="16" spans="1:16" x14ac:dyDescent="0.25">
      <c r="H16" s="314" t="s">
        <v>334</v>
      </c>
      <c r="I16" s="314" t="s">
        <v>335</v>
      </c>
      <c r="M16" s="257">
        <v>1.0970059925499998</v>
      </c>
      <c r="N16" s="257">
        <v>1.15076576415</v>
      </c>
      <c r="O16" s="257">
        <v>1.2369326513200001</v>
      </c>
    </row>
    <row r="17" spans="8:16" x14ac:dyDescent="0.25">
      <c r="H17" s="314" t="s">
        <v>96</v>
      </c>
      <c r="I17" s="314" t="s">
        <v>97</v>
      </c>
      <c r="J17" s="258">
        <v>281</v>
      </c>
      <c r="K17" s="258">
        <v>233</v>
      </c>
      <c r="L17" s="258">
        <v>210</v>
      </c>
      <c r="M17" s="258">
        <v>208</v>
      </c>
      <c r="N17" s="258">
        <v>181</v>
      </c>
      <c r="O17" s="258">
        <v>169</v>
      </c>
      <c r="P17" s="258">
        <v>155</v>
      </c>
    </row>
    <row r="18" spans="8:16" ht="14.4" x14ac:dyDescent="0.3">
      <c r="J18" s="208"/>
      <c r="K18" s="208"/>
      <c r="L18" s="208"/>
      <c r="M18" s="208"/>
      <c r="N18" s="208"/>
      <c r="O18" s="208"/>
      <c r="P18" s="358"/>
    </row>
    <row r="19" spans="8:16" ht="14.4" x14ac:dyDescent="0.3">
      <c r="J19" s="315"/>
      <c r="K19" s="208"/>
      <c r="L19" s="316"/>
      <c r="M19" s="359"/>
      <c r="N19" s="359"/>
      <c r="O19" s="359"/>
      <c r="P19" s="317"/>
    </row>
    <row r="20" spans="8:16" x14ac:dyDescent="0.25">
      <c r="J20" s="317"/>
      <c r="K20" s="317"/>
      <c r="L20" s="317"/>
      <c r="M20" s="317"/>
      <c r="N20" s="317"/>
      <c r="O20" s="317"/>
      <c r="P20" s="358"/>
    </row>
    <row r="21" spans="8:16" x14ac:dyDescent="0.25">
      <c r="J21" s="317"/>
      <c r="K21" s="317"/>
      <c r="L21" s="317"/>
      <c r="M21" s="360"/>
      <c r="N21" s="360"/>
      <c r="O21" s="360"/>
    </row>
  </sheetData>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V36"/>
  <sheetViews>
    <sheetView showGridLines="0" zoomScale="120" zoomScaleNormal="120" workbookViewId="0">
      <selection activeCell="B6" sqref="B6"/>
    </sheetView>
  </sheetViews>
  <sheetFormatPr defaultRowHeight="14.4" x14ac:dyDescent="0.3"/>
  <sheetData>
    <row r="1" spans="1:22" x14ac:dyDescent="0.3">
      <c r="A1" s="5" t="s">
        <v>2</v>
      </c>
      <c r="B1" s="325" t="s">
        <v>336</v>
      </c>
      <c r="C1" s="209"/>
      <c r="D1" s="209"/>
      <c r="E1" s="209"/>
      <c r="F1" s="209"/>
      <c r="H1" s="209"/>
      <c r="J1" s="330" t="s">
        <v>4</v>
      </c>
    </row>
    <row r="2" spans="1:22" x14ac:dyDescent="0.3">
      <c r="A2" s="5" t="s">
        <v>5</v>
      </c>
      <c r="B2" s="326" t="s">
        <v>337</v>
      </c>
      <c r="C2" s="209"/>
      <c r="D2" s="209"/>
      <c r="E2" s="209"/>
      <c r="F2" s="209"/>
      <c r="G2" s="209"/>
      <c r="H2" s="209"/>
    </row>
    <row r="3" spans="1:22" x14ac:dyDescent="0.3">
      <c r="A3" s="6" t="s">
        <v>6</v>
      </c>
      <c r="B3" s="6" t="s">
        <v>7</v>
      </c>
      <c r="C3" s="209"/>
      <c r="D3" s="209"/>
      <c r="E3" s="209"/>
      <c r="F3" s="209"/>
      <c r="G3" s="209"/>
      <c r="H3" s="209"/>
    </row>
    <row r="4" spans="1:22" x14ac:dyDescent="0.3">
      <c r="A4" s="6" t="s">
        <v>8</v>
      </c>
      <c r="B4" s="6" t="s">
        <v>9</v>
      </c>
      <c r="C4" s="209"/>
      <c r="D4" s="209"/>
      <c r="E4" s="209"/>
      <c r="F4" s="209"/>
      <c r="G4" s="209"/>
      <c r="H4" s="209"/>
    </row>
    <row r="5" spans="1:22" x14ac:dyDescent="0.3">
      <c r="A5" s="7" t="s">
        <v>10</v>
      </c>
      <c r="B5" s="7"/>
      <c r="C5" s="209"/>
      <c r="D5" s="209"/>
      <c r="E5" s="209"/>
      <c r="F5" s="209"/>
      <c r="G5" s="209"/>
      <c r="H5" s="209"/>
    </row>
    <row r="6" spans="1:22" x14ac:dyDescent="0.3">
      <c r="A6" s="7" t="s">
        <v>11</v>
      </c>
      <c r="B6" s="163" t="s">
        <v>218</v>
      </c>
      <c r="C6" s="209"/>
      <c r="D6" s="209"/>
      <c r="E6" s="209"/>
      <c r="F6" s="209"/>
      <c r="G6" s="209"/>
      <c r="H6" s="209"/>
    </row>
    <row r="7" spans="1:22" x14ac:dyDescent="0.3">
      <c r="A7" s="212"/>
      <c r="B7" s="212"/>
      <c r="C7" s="212"/>
      <c r="D7" s="212"/>
      <c r="E7" s="212"/>
      <c r="F7" s="212"/>
      <c r="G7" s="212"/>
      <c r="H7" s="212"/>
      <c r="I7" s="209"/>
      <c r="J7" s="209"/>
      <c r="K7" s="250" t="s">
        <v>94</v>
      </c>
      <c r="L7" s="252"/>
      <c r="M7" s="250" t="s">
        <v>95</v>
      </c>
      <c r="N7" s="209"/>
    </row>
    <row r="8" spans="1:22" x14ac:dyDescent="0.3">
      <c r="A8" s="212"/>
      <c r="B8" s="212"/>
      <c r="C8" s="212"/>
      <c r="D8" s="212"/>
      <c r="E8" s="212"/>
      <c r="F8" s="212"/>
      <c r="G8" s="212"/>
      <c r="H8" s="212"/>
      <c r="I8" s="209"/>
      <c r="J8" s="209"/>
      <c r="K8" s="253" t="s">
        <v>181</v>
      </c>
      <c r="L8" s="252" t="s">
        <v>219</v>
      </c>
      <c r="M8" s="253" t="s">
        <v>181</v>
      </c>
      <c r="N8" s="252" t="s">
        <v>219</v>
      </c>
    </row>
    <row r="9" spans="1:22" x14ac:dyDescent="0.3">
      <c r="A9" s="212"/>
      <c r="B9" s="212"/>
      <c r="C9" s="212"/>
      <c r="D9" s="212"/>
      <c r="E9" s="212"/>
      <c r="F9" s="212"/>
      <c r="G9" s="212"/>
      <c r="H9" s="212"/>
      <c r="I9" s="209"/>
      <c r="J9" s="251"/>
      <c r="K9" s="250" t="s">
        <v>94</v>
      </c>
      <c r="L9" s="252"/>
      <c r="M9" s="250" t="s">
        <v>95</v>
      </c>
      <c r="N9" s="209"/>
    </row>
    <row r="10" spans="1:22" x14ac:dyDescent="0.3">
      <c r="A10" s="212"/>
      <c r="B10" s="212"/>
      <c r="C10" s="212"/>
      <c r="D10" s="212"/>
      <c r="E10" s="212"/>
      <c r="F10" s="212"/>
      <c r="G10" s="212"/>
      <c r="H10" s="212"/>
      <c r="I10" s="209"/>
      <c r="J10" s="251"/>
      <c r="K10" s="253" t="s">
        <v>98</v>
      </c>
      <c r="L10" s="253" t="s">
        <v>99</v>
      </c>
      <c r="M10" s="253" t="s">
        <v>98</v>
      </c>
      <c r="N10" s="253" t="s">
        <v>99</v>
      </c>
    </row>
    <row r="11" spans="1:22" x14ac:dyDescent="0.3">
      <c r="A11" s="212"/>
      <c r="B11" s="212"/>
      <c r="C11" s="212"/>
      <c r="D11" s="212"/>
      <c r="E11" s="212"/>
      <c r="F11" s="212"/>
      <c r="G11" s="212"/>
      <c r="H11" s="212"/>
      <c r="I11" s="254" t="s">
        <v>52</v>
      </c>
      <c r="J11" s="254" t="s">
        <v>51</v>
      </c>
      <c r="K11" s="255">
        <v>2.4653734843050171E-2</v>
      </c>
      <c r="L11" s="255"/>
      <c r="M11" s="255">
        <v>0.10526131015104333</v>
      </c>
      <c r="N11" s="255"/>
      <c r="P11" s="288"/>
      <c r="R11" s="288"/>
      <c r="S11" s="361"/>
      <c r="T11" s="361"/>
      <c r="U11" s="361"/>
      <c r="V11" s="361"/>
    </row>
    <row r="12" spans="1:22" x14ac:dyDescent="0.3">
      <c r="A12" s="212"/>
      <c r="B12" s="212"/>
      <c r="C12" s="212"/>
      <c r="D12" s="212"/>
      <c r="E12" s="212"/>
      <c r="F12" s="212"/>
      <c r="G12" s="212"/>
      <c r="H12" s="212"/>
      <c r="I12" s="254" t="s">
        <v>26</v>
      </c>
      <c r="J12" s="254" t="s">
        <v>27</v>
      </c>
      <c r="K12" s="255">
        <v>3.290203334406909E-2</v>
      </c>
      <c r="L12" s="255"/>
      <c r="M12" s="255">
        <v>0.12298162978740644</v>
      </c>
      <c r="N12" s="255"/>
      <c r="P12" s="288"/>
      <c r="Q12" s="288"/>
      <c r="R12" s="288"/>
      <c r="S12" s="361"/>
      <c r="T12" s="361"/>
      <c r="U12" s="361"/>
      <c r="V12" s="361"/>
    </row>
    <row r="13" spans="1:22" x14ac:dyDescent="0.3">
      <c r="A13" s="212"/>
      <c r="B13" s="212"/>
      <c r="C13" s="212"/>
      <c r="D13" s="212"/>
      <c r="E13" s="212"/>
      <c r="F13" s="212"/>
      <c r="G13" s="212"/>
      <c r="H13" s="212"/>
      <c r="I13" s="251" t="s">
        <v>143</v>
      </c>
      <c r="J13" s="254" t="s">
        <v>100</v>
      </c>
      <c r="K13" s="255">
        <v>2.0409277029983273E-2</v>
      </c>
      <c r="L13" s="255"/>
      <c r="M13" s="255">
        <v>6.0104944044899834E-2</v>
      </c>
      <c r="N13" s="255"/>
      <c r="P13" s="288"/>
      <c r="R13" s="288"/>
      <c r="S13" s="361"/>
      <c r="T13" s="361"/>
      <c r="U13" s="361"/>
      <c r="V13" s="361"/>
    </row>
    <row r="14" spans="1:22" x14ac:dyDescent="0.3">
      <c r="A14" s="212"/>
      <c r="B14" s="212"/>
      <c r="C14" s="212"/>
      <c r="D14" s="212"/>
      <c r="E14" s="212"/>
      <c r="F14" s="212"/>
      <c r="G14" s="212"/>
      <c r="H14" s="212"/>
      <c r="I14" s="254" t="s">
        <v>141</v>
      </c>
      <c r="J14" s="254" t="s">
        <v>101</v>
      </c>
      <c r="K14" s="255">
        <v>0.47282028828516032</v>
      </c>
      <c r="L14" s="255"/>
      <c r="M14" s="255">
        <v>0.19359853456207199</v>
      </c>
      <c r="N14" s="255"/>
      <c r="P14" s="288"/>
      <c r="R14" s="288"/>
      <c r="S14" s="361"/>
      <c r="T14" s="361"/>
      <c r="U14" s="361"/>
      <c r="V14" s="361"/>
    </row>
    <row r="15" spans="1:22" x14ac:dyDescent="0.3">
      <c r="A15" s="212"/>
      <c r="B15" s="212"/>
      <c r="C15" s="212"/>
      <c r="D15" s="212"/>
      <c r="E15" s="212"/>
      <c r="F15" s="212"/>
      <c r="G15" s="212"/>
      <c r="H15" s="212"/>
      <c r="I15" s="254" t="s">
        <v>140</v>
      </c>
      <c r="J15" s="254" t="s">
        <v>102</v>
      </c>
      <c r="K15" s="255">
        <v>0.36330711240503177</v>
      </c>
      <c r="L15" s="255"/>
      <c r="M15" s="255">
        <v>0.15101826344132446</v>
      </c>
      <c r="N15" s="255"/>
      <c r="P15" s="288"/>
      <c r="R15" s="288"/>
      <c r="S15" s="361"/>
      <c r="T15" s="361"/>
      <c r="U15" s="361"/>
      <c r="V15" s="361"/>
    </row>
    <row r="16" spans="1:22" x14ac:dyDescent="0.3">
      <c r="A16" s="212"/>
      <c r="B16" s="212"/>
      <c r="C16" s="212"/>
      <c r="D16" s="212"/>
      <c r="E16" s="212"/>
      <c r="F16" s="212"/>
      <c r="G16" s="212"/>
      <c r="H16" s="212"/>
      <c r="I16" s="254" t="s">
        <v>112</v>
      </c>
      <c r="J16" s="254" t="s">
        <v>142</v>
      </c>
      <c r="K16" s="255">
        <v>1.9145865779401396E-2</v>
      </c>
      <c r="L16" s="255"/>
      <c r="M16" s="255">
        <v>0.11203586312261449</v>
      </c>
      <c r="N16" s="255"/>
      <c r="P16" s="288"/>
      <c r="R16" s="288"/>
      <c r="S16" s="361"/>
      <c r="T16" s="361"/>
      <c r="U16" s="361"/>
      <c r="V16" s="361"/>
    </row>
    <row r="17" spans="1:22" x14ac:dyDescent="0.3">
      <c r="A17" s="212"/>
      <c r="B17" s="212"/>
      <c r="C17" s="212"/>
      <c r="D17" s="212"/>
      <c r="E17" s="212"/>
      <c r="F17" s="212"/>
      <c r="G17" s="212"/>
      <c r="H17" s="212"/>
      <c r="I17" s="251" t="s">
        <v>220</v>
      </c>
      <c r="J17" s="259" t="s">
        <v>103</v>
      </c>
      <c r="K17" s="255">
        <v>0</v>
      </c>
      <c r="L17" s="255"/>
      <c r="M17" s="255">
        <v>9.2890725612809311E-2</v>
      </c>
      <c r="N17" s="255"/>
      <c r="P17" s="288"/>
      <c r="R17" s="288"/>
      <c r="S17" s="361"/>
      <c r="T17" s="361"/>
      <c r="U17" s="361"/>
      <c r="V17" s="361"/>
    </row>
    <row r="18" spans="1:22" x14ac:dyDescent="0.3">
      <c r="A18" s="212"/>
      <c r="B18" s="212"/>
      <c r="C18" s="212"/>
      <c r="D18" s="212"/>
      <c r="E18" s="212"/>
      <c r="F18" s="212"/>
      <c r="G18" s="212"/>
      <c r="H18" s="212"/>
      <c r="I18" s="254" t="s">
        <v>138</v>
      </c>
      <c r="J18" s="254" t="s">
        <v>104</v>
      </c>
      <c r="K18" s="255">
        <v>6.6761688313304174E-2</v>
      </c>
      <c r="L18" s="255"/>
      <c r="M18" s="255">
        <v>0.16210872927783043</v>
      </c>
      <c r="N18" s="255"/>
      <c r="P18" s="288"/>
      <c r="R18" s="288"/>
      <c r="S18" s="361"/>
      <c r="T18" s="361"/>
      <c r="U18" s="361"/>
      <c r="V18" s="361"/>
    </row>
    <row r="19" spans="1:22" x14ac:dyDescent="0.3">
      <c r="A19" s="212"/>
      <c r="B19" s="212"/>
      <c r="C19" s="212"/>
      <c r="D19" s="212"/>
      <c r="E19" s="212"/>
      <c r="F19" s="212"/>
      <c r="G19" s="212"/>
      <c r="H19" s="212"/>
      <c r="I19" s="308" t="s">
        <v>30</v>
      </c>
      <c r="J19" s="256" t="s">
        <v>53</v>
      </c>
      <c r="K19" s="255"/>
      <c r="L19" s="255">
        <v>0.14058180237035006</v>
      </c>
      <c r="M19" s="255"/>
      <c r="N19" s="255">
        <v>0.41778974423457549</v>
      </c>
      <c r="Q19" s="288"/>
      <c r="S19" s="361"/>
      <c r="T19" s="361"/>
      <c r="U19" s="361"/>
      <c r="V19" s="361"/>
    </row>
    <row r="20" spans="1:22" x14ac:dyDescent="0.3">
      <c r="A20" s="212"/>
      <c r="B20" s="212"/>
      <c r="C20" s="212"/>
      <c r="D20" s="212"/>
      <c r="E20" s="212"/>
      <c r="F20" s="212"/>
      <c r="G20" s="212"/>
      <c r="H20" s="212"/>
      <c r="I20" s="254" t="s">
        <v>139</v>
      </c>
      <c r="J20" s="256" t="s">
        <v>105</v>
      </c>
      <c r="K20" s="255"/>
      <c r="L20" s="255">
        <v>0.81418101574798152</v>
      </c>
      <c r="M20" s="255"/>
      <c r="N20" s="255">
        <v>0.47781397438097784</v>
      </c>
      <c r="Q20" s="288"/>
      <c r="S20" s="361"/>
      <c r="T20" s="361"/>
      <c r="U20" s="361"/>
      <c r="V20" s="361"/>
    </row>
    <row r="21" spans="1:22" x14ac:dyDescent="0.3">
      <c r="A21" s="212"/>
      <c r="B21" s="212"/>
      <c r="C21" s="212"/>
      <c r="D21" s="212"/>
      <c r="E21" s="212"/>
      <c r="F21" s="212"/>
      <c r="G21" s="212"/>
      <c r="H21" s="212"/>
      <c r="I21" s="254" t="s">
        <v>52</v>
      </c>
      <c r="J21" s="256" t="s">
        <v>51</v>
      </c>
      <c r="K21" s="255"/>
      <c r="L21" s="255">
        <v>4.5237181881668531E-2</v>
      </c>
      <c r="M21" s="255"/>
      <c r="N21" s="255">
        <v>0.10439628138444705</v>
      </c>
      <c r="Q21" s="288"/>
      <c r="S21" s="361"/>
      <c r="T21" s="361"/>
      <c r="U21" s="361"/>
      <c r="V21" s="361"/>
    </row>
    <row r="22" spans="1:22" x14ac:dyDescent="0.3">
      <c r="A22" s="212"/>
      <c r="B22" s="212"/>
      <c r="C22" s="212"/>
      <c r="D22" s="212"/>
      <c r="E22" s="212"/>
      <c r="F22" s="212"/>
      <c r="G22" s="212"/>
      <c r="H22" s="212"/>
      <c r="N22" s="255"/>
      <c r="O22" s="255"/>
      <c r="S22" s="288"/>
      <c r="U22" s="288"/>
    </row>
    <row r="23" spans="1:22" x14ac:dyDescent="0.3">
      <c r="A23" s="212"/>
      <c r="B23" s="212"/>
      <c r="C23" s="212"/>
      <c r="D23" s="212"/>
      <c r="E23" s="212"/>
      <c r="F23" s="212"/>
      <c r="G23" s="212"/>
      <c r="H23" s="212"/>
      <c r="J23" s="202"/>
      <c r="K23" s="202"/>
      <c r="L23" s="202"/>
      <c r="M23" s="202"/>
      <c r="N23" s="362"/>
      <c r="O23" s="362"/>
      <c r="P23" s="362"/>
    </row>
    <row r="24" spans="1:22" x14ac:dyDescent="0.3">
      <c r="A24" s="212"/>
      <c r="B24" s="212"/>
      <c r="C24" s="212"/>
      <c r="D24" s="212"/>
      <c r="E24" s="212"/>
      <c r="F24" s="212"/>
      <c r="G24" s="212"/>
      <c r="H24" s="212"/>
      <c r="J24" s="202"/>
      <c r="K24" s="202"/>
      <c r="L24" s="202"/>
      <c r="M24" s="202"/>
      <c r="N24" s="202"/>
      <c r="O24" s="202"/>
      <c r="P24" s="202"/>
    </row>
    <row r="25" spans="1:22" x14ac:dyDescent="0.3">
      <c r="A25" s="212"/>
      <c r="B25" s="212"/>
      <c r="C25" s="212"/>
      <c r="D25" s="212"/>
      <c r="E25" s="212"/>
      <c r="F25" s="212"/>
      <c r="G25" s="212"/>
      <c r="H25" s="212"/>
      <c r="J25" s="202"/>
      <c r="K25" s="202"/>
      <c r="L25" s="202"/>
      <c r="M25" s="202"/>
      <c r="N25" s="202"/>
      <c r="O25" s="202"/>
      <c r="P25" s="202"/>
    </row>
    <row r="26" spans="1:22" x14ac:dyDescent="0.3">
      <c r="A26" s="212"/>
      <c r="B26" s="212"/>
      <c r="C26" s="212"/>
      <c r="D26" s="212"/>
      <c r="E26" s="212"/>
      <c r="F26" s="212"/>
      <c r="G26" s="212"/>
      <c r="H26" s="212"/>
      <c r="J26" s="202"/>
      <c r="K26" s="202"/>
      <c r="L26" s="202"/>
      <c r="M26" s="202"/>
      <c r="N26" s="202"/>
      <c r="O26" s="202"/>
      <c r="P26" s="202"/>
    </row>
    <row r="27" spans="1:22" x14ac:dyDescent="0.3">
      <c r="A27" s="212"/>
      <c r="B27" s="212"/>
      <c r="C27" s="212"/>
      <c r="D27" s="212"/>
      <c r="E27" s="212"/>
      <c r="F27" s="212"/>
      <c r="G27" s="212"/>
      <c r="H27" s="212"/>
      <c r="J27" s="202"/>
      <c r="K27" s="202"/>
      <c r="L27" s="202"/>
      <c r="M27" s="202"/>
      <c r="N27" s="202"/>
      <c r="O27" s="202"/>
      <c r="P27" s="202"/>
    </row>
    <row r="28" spans="1:22" x14ac:dyDescent="0.3">
      <c r="A28" s="212"/>
      <c r="B28" s="212"/>
      <c r="C28" s="212"/>
      <c r="D28" s="212"/>
      <c r="E28" s="212"/>
      <c r="F28" s="212"/>
      <c r="G28" s="212"/>
      <c r="H28" s="212"/>
      <c r="J28" s="202"/>
      <c r="K28" s="202"/>
      <c r="L28" s="202"/>
      <c r="M28" s="202"/>
      <c r="N28" s="202"/>
      <c r="O28" s="202"/>
      <c r="P28" s="202"/>
    </row>
    <row r="29" spans="1:22" x14ac:dyDescent="0.3">
      <c r="A29" s="212"/>
      <c r="B29" s="212"/>
      <c r="C29" s="212"/>
      <c r="D29" s="212"/>
      <c r="E29" s="212"/>
      <c r="F29" s="212"/>
      <c r="G29" s="212"/>
      <c r="H29" s="212"/>
      <c r="J29" s="202"/>
      <c r="K29" s="202"/>
      <c r="L29" s="202"/>
      <c r="M29" s="202"/>
      <c r="N29" s="202"/>
      <c r="O29" s="202"/>
      <c r="P29" s="202"/>
    </row>
    <row r="30" spans="1:22" x14ac:dyDescent="0.3">
      <c r="A30" s="212"/>
      <c r="B30" s="212"/>
      <c r="C30" s="212"/>
      <c r="D30" s="212"/>
      <c r="E30" s="212"/>
      <c r="F30" s="212"/>
      <c r="G30" s="212"/>
      <c r="H30" s="212"/>
      <c r="J30" s="202"/>
      <c r="K30" s="202"/>
      <c r="L30" s="202"/>
      <c r="M30" s="202"/>
      <c r="N30" s="202"/>
      <c r="O30" s="202"/>
      <c r="P30" s="202"/>
    </row>
    <row r="31" spans="1:22" x14ac:dyDescent="0.3">
      <c r="A31" s="212"/>
      <c r="B31" s="212"/>
      <c r="C31" s="212"/>
      <c r="D31" s="212"/>
      <c r="E31" s="212"/>
      <c r="F31" s="212"/>
      <c r="G31" s="212"/>
      <c r="H31" s="212"/>
      <c r="J31" s="202"/>
      <c r="K31" s="202"/>
      <c r="L31" s="202"/>
      <c r="M31" s="202"/>
      <c r="N31" s="202"/>
      <c r="O31" s="202"/>
      <c r="P31" s="202"/>
    </row>
    <row r="32" spans="1:22" x14ac:dyDescent="0.3">
      <c r="A32" s="212"/>
      <c r="B32" s="212"/>
      <c r="C32" s="212"/>
      <c r="D32" s="212"/>
      <c r="E32" s="212"/>
      <c r="F32" s="212"/>
      <c r="G32" s="212"/>
      <c r="H32" s="212"/>
      <c r="J32" s="202"/>
      <c r="K32" s="202"/>
      <c r="L32" s="202"/>
      <c r="M32" s="202"/>
      <c r="N32" s="202"/>
      <c r="O32" s="202"/>
      <c r="P32" s="202"/>
    </row>
    <row r="33" spans="1:16" x14ac:dyDescent="0.3">
      <c r="A33" s="212"/>
      <c r="B33" s="212"/>
      <c r="C33" s="212"/>
      <c r="D33" s="212"/>
      <c r="E33" s="212"/>
      <c r="F33" s="212"/>
      <c r="G33" s="212"/>
      <c r="H33" s="212"/>
      <c r="J33" s="202"/>
      <c r="K33" s="202"/>
      <c r="L33" s="202"/>
      <c r="M33" s="202"/>
      <c r="N33" s="202"/>
      <c r="O33" s="202"/>
      <c r="P33" s="202"/>
    </row>
    <row r="34" spans="1:16" x14ac:dyDescent="0.3">
      <c r="A34" s="212"/>
      <c r="B34" s="212"/>
      <c r="C34" s="212"/>
      <c r="D34" s="212"/>
      <c r="E34" s="212"/>
      <c r="F34" s="212"/>
      <c r="G34" s="212"/>
      <c r="H34" s="212"/>
      <c r="J34" s="202"/>
      <c r="K34" s="202"/>
      <c r="L34" s="202"/>
      <c r="M34" s="202"/>
      <c r="N34" s="202"/>
      <c r="O34" s="202"/>
      <c r="P34" s="202"/>
    </row>
    <row r="35" spans="1:16" x14ac:dyDescent="0.3">
      <c r="J35" s="202"/>
      <c r="K35" s="202"/>
      <c r="L35" s="202"/>
      <c r="M35" s="202"/>
      <c r="N35" s="202"/>
      <c r="O35" s="202"/>
      <c r="P35" s="202"/>
    </row>
    <row r="36" spans="1:16" x14ac:dyDescent="0.3">
      <c r="J36" s="202"/>
      <c r="K36" s="202"/>
      <c r="L36" s="202"/>
      <c r="M36" s="202"/>
      <c r="N36" s="202"/>
      <c r="O36" s="202"/>
      <c r="P36" s="202"/>
    </row>
  </sheetData>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V18"/>
  <sheetViews>
    <sheetView showGridLines="0" topLeftCell="A11" zoomScale="120" zoomScaleNormal="120" workbookViewId="0"/>
  </sheetViews>
  <sheetFormatPr defaultColWidth="8.88671875" defaultRowHeight="14.4" x14ac:dyDescent="0.3"/>
  <cols>
    <col min="1" max="1" width="7.88671875" style="202" bestFit="1" customWidth="1"/>
    <col min="2" max="2" width="11" style="202" customWidth="1"/>
    <col min="3" max="5" width="11.109375" style="202" bestFit="1" customWidth="1"/>
    <col min="6" max="6" width="6.44140625" style="202" customWidth="1"/>
    <col min="7" max="7" width="19.88671875" style="202" customWidth="1"/>
    <col min="8" max="8" width="16" style="202" customWidth="1"/>
    <col min="9" max="13" width="9.109375" style="202" customWidth="1"/>
    <col min="14" max="15" width="8.5546875" style="202" bestFit="1" customWidth="1"/>
    <col min="16" max="16384" width="8.88671875" style="202"/>
  </cols>
  <sheetData>
    <row r="1" spans="1:22" x14ac:dyDescent="0.3">
      <c r="A1" s="5" t="s">
        <v>2</v>
      </c>
      <c r="B1" s="17" t="s">
        <v>177</v>
      </c>
      <c r="C1" s="5"/>
      <c r="D1" s="5"/>
      <c r="E1" s="5"/>
      <c r="F1" s="5"/>
      <c r="H1" s="328" t="s">
        <v>4</v>
      </c>
    </row>
    <row r="2" spans="1:22" x14ac:dyDescent="0.3">
      <c r="A2" s="5" t="s">
        <v>5</v>
      </c>
      <c r="B2" s="17" t="s">
        <v>106</v>
      </c>
      <c r="C2" s="5"/>
      <c r="D2" s="5"/>
      <c r="E2" s="5"/>
      <c r="F2" s="5"/>
      <c r="G2" s="313"/>
      <c r="H2" s="313"/>
    </row>
    <row r="3" spans="1:22" x14ac:dyDescent="0.3">
      <c r="A3" s="6" t="s">
        <v>6</v>
      </c>
      <c r="B3" s="6" t="s">
        <v>7</v>
      </c>
      <c r="C3" s="6"/>
      <c r="D3" s="6"/>
      <c r="E3" s="6"/>
      <c r="F3" s="6"/>
      <c r="G3" s="313"/>
      <c r="H3" s="313"/>
    </row>
    <row r="4" spans="1:22" x14ac:dyDescent="0.3">
      <c r="A4" s="6" t="s">
        <v>8</v>
      </c>
      <c r="B4" s="6" t="s">
        <v>9</v>
      </c>
      <c r="C4" s="6"/>
      <c r="D4" s="6"/>
      <c r="E4" s="6"/>
      <c r="F4" s="6"/>
      <c r="G4" s="313"/>
      <c r="H4" s="313"/>
    </row>
    <row r="5" spans="1:22" x14ac:dyDescent="0.3">
      <c r="A5" s="7" t="s">
        <v>10</v>
      </c>
      <c r="B5" s="7"/>
      <c r="C5" s="7"/>
      <c r="D5" s="7"/>
      <c r="E5" s="7"/>
      <c r="F5" s="7"/>
      <c r="G5" s="203"/>
      <c r="H5" s="313"/>
    </row>
    <row r="6" spans="1:22" x14ac:dyDescent="0.3">
      <c r="A6" s="7" t="s">
        <v>11</v>
      </c>
      <c r="B6" s="163" t="s">
        <v>218</v>
      </c>
      <c r="C6" s="7"/>
      <c r="D6" s="7"/>
      <c r="E6" s="7"/>
      <c r="F6" s="7"/>
      <c r="G6" s="203"/>
      <c r="H6" s="313"/>
    </row>
    <row r="8" spans="1:22" x14ac:dyDescent="0.3">
      <c r="G8" s="24"/>
      <c r="H8" s="24"/>
      <c r="I8" s="207">
        <v>43465</v>
      </c>
      <c r="J8" s="207">
        <v>43830</v>
      </c>
      <c r="K8" s="207">
        <v>44196</v>
      </c>
      <c r="L8" s="207">
        <v>44286</v>
      </c>
      <c r="M8" s="207">
        <v>44377</v>
      </c>
      <c r="N8" s="207">
        <v>44469</v>
      </c>
      <c r="O8" s="207">
        <v>44561</v>
      </c>
      <c r="P8" s="207">
        <v>43465</v>
      </c>
      <c r="Q8" s="207">
        <v>43830</v>
      </c>
      <c r="R8" s="207">
        <v>44196</v>
      </c>
      <c r="S8" s="207">
        <v>44286</v>
      </c>
      <c r="T8" s="207">
        <v>44377</v>
      </c>
      <c r="U8" s="207">
        <v>44469</v>
      </c>
      <c r="V8" s="207">
        <v>44561</v>
      </c>
    </row>
    <row r="9" spans="1:22" x14ac:dyDescent="0.3">
      <c r="G9" s="24" t="s">
        <v>107</v>
      </c>
      <c r="H9" s="24" t="s">
        <v>52</v>
      </c>
      <c r="I9" s="260">
        <v>2</v>
      </c>
      <c r="J9" s="260">
        <v>1.9</v>
      </c>
      <c r="K9" s="260">
        <v>2.2618692362499857</v>
      </c>
      <c r="L9" s="260">
        <v>2.2250826550000014</v>
      </c>
      <c r="M9" s="260">
        <v>2.3150021000000152</v>
      </c>
      <c r="N9" s="260">
        <v>2.2151267000000061</v>
      </c>
      <c r="O9" s="260">
        <v>1.916635399999997</v>
      </c>
      <c r="P9" s="343">
        <v>4.5974897705852606E-2</v>
      </c>
      <c r="Q9" s="343">
        <v>4.4499613555987534E-2</v>
      </c>
      <c r="R9" s="343">
        <v>4.5127395453297033E-2</v>
      </c>
      <c r="S9" s="343">
        <v>4.4150954649855842E-2</v>
      </c>
      <c r="T9" s="453">
        <v>4.4896228609480657E-2</v>
      </c>
      <c r="U9" s="453">
        <v>4.1845630332404689E-2</v>
      </c>
      <c r="V9" s="453">
        <v>3.7049086283743739E-2</v>
      </c>
    </row>
    <row r="10" spans="1:22" x14ac:dyDescent="0.3">
      <c r="G10" s="24" t="s">
        <v>108</v>
      </c>
      <c r="H10" s="24" t="s">
        <v>109</v>
      </c>
      <c r="I10" s="260">
        <v>2.9</v>
      </c>
      <c r="J10" s="260">
        <v>3.9</v>
      </c>
      <c r="K10" s="260">
        <v>4.8192956088899992</v>
      </c>
      <c r="L10" s="260">
        <v>4.5327863399999995</v>
      </c>
      <c r="M10" s="260">
        <v>4.6891268999999998</v>
      </c>
      <c r="N10" s="260">
        <v>4.6623618000000002</v>
      </c>
      <c r="O10" s="260">
        <v>4.1553542000000006</v>
      </c>
      <c r="P10" s="343">
        <v>6.6663601673486284E-2</v>
      </c>
      <c r="Q10" s="343">
        <v>9.1341312035974412E-2</v>
      </c>
      <c r="R10" s="343">
        <v>9.6151561400289715E-2</v>
      </c>
      <c r="S10" s="343">
        <v>8.9941307881358637E-2</v>
      </c>
      <c r="T10" s="453">
        <v>9.093905931284639E-2</v>
      </c>
      <c r="U10" s="453">
        <v>8.8075986063787873E-2</v>
      </c>
      <c r="V10" s="453">
        <v>8.0324132746017948E-2</v>
      </c>
    </row>
    <row r="11" spans="1:22" x14ac:dyDescent="0.3">
      <c r="G11" s="24" t="s">
        <v>27</v>
      </c>
      <c r="H11" s="24" t="s">
        <v>26</v>
      </c>
      <c r="I11" s="260">
        <v>7.9</v>
      </c>
      <c r="J11" s="260">
        <v>2.8</v>
      </c>
      <c r="K11" s="260">
        <v>3.531154599999998</v>
      </c>
      <c r="L11" s="260">
        <v>3.5711975000000002</v>
      </c>
      <c r="M11" s="260">
        <v>3.9732604</v>
      </c>
      <c r="N11" s="260">
        <v>4.1505244000000001</v>
      </c>
      <c r="O11" s="260">
        <v>3.6722635000000001</v>
      </c>
      <c r="P11" s="343">
        <v>0.18160084593811782</v>
      </c>
      <c r="Q11" s="343">
        <v>6.5578377871981633E-2</v>
      </c>
      <c r="R11" s="343">
        <v>7.0451380427775073E-2</v>
      </c>
      <c r="S11" s="343">
        <v>7.086108846962294E-2</v>
      </c>
      <c r="T11" s="453">
        <v>7.7055829557733616E-2</v>
      </c>
      <c r="U11" s="453">
        <v>7.8406941565927271E-2</v>
      </c>
      <c r="V11" s="453">
        <v>7.0985857439627278E-2</v>
      </c>
    </row>
    <row r="12" spans="1:22" x14ac:dyDescent="0.3">
      <c r="G12" s="24" t="s">
        <v>110</v>
      </c>
      <c r="H12" s="24" t="s">
        <v>111</v>
      </c>
      <c r="I12" s="260">
        <v>2.8534000000000002</v>
      </c>
      <c r="J12" s="260">
        <v>2.9348000000000001</v>
      </c>
      <c r="K12" s="260">
        <v>2.4980835800000021</v>
      </c>
      <c r="L12" s="260">
        <v>2.8497327100000001</v>
      </c>
      <c r="M12" s="260">
        <v>3.0048471000000001</v>
      </c>
      <c r="N12" s="260">
        <v>3.2567267000000002</v>
      </c>
      <c r="O12" s="260">
        <v>2.7332166</v>
      </c>
      <c r="P12" s="343">
        <v>6.5592386556939927E-2</v>
      </c>
      <c r="Q12" s="343">
        <v>6.8735508349532751E-2</v>
      </c>
      <c r="R12" s="343">
        <v>4.984019579175563E-2</v>
      </c>
      <c r="S12" s="343">
        <v>5.6545503763958255E-2</v>
      </c>
      <c r="T12" s="453">
        <v>5.8274807758547653E-2</v>
      </c>
      <c r="U12" s="453">
        <v>6.1522341625818454E-2</v>
      </c>
      <c r="V12" s="453">
        <v>5.2833824130328E-2</v>
      </c>
    </row>
    <row r="13" spans="1:22" x14ac:dyDescent="0.3">
      <c r="G13" s="24" t="s">
        <v>142</v>
      </c>
      <c r="H13" s="24" t="s">
        <v>112</v>
      </c>
      <c r="I13" s="260">
        <v>5.2486000000000006</v>
      </c>
      <c r="J13" s="260">
        <v>5.0621999999999998</v>
      </c>
      <c r="K13" s="260">
        <v>6.9378704100000013</v>
      </c>
      <c r="L13" s="260">
        <v>6.5857406449999996</v>
      </c>
      <c r="M13" s="260">
        <v>6.4825959000000006</v>
      </c>
      <c r="N13" s="260">
        <v>5.7803782000000004</v>
      </c>
      <c r="O13" s="260">
        <v>5.2419372400000004</v>
      </c>
      <c r="P13" s="343">
        <v>0.12065192404946902</v>
      </c>
      <c r="Q13" s="343">
        <v>0.11856102302269479</v>
      </c>
      <c r="R13" s="343">
        <v>0.13842003621521251</v>
      </c>
      <c r="S13" s="343">
        <v>0.13067682492590693</v>
      </c>
      <c r="T13" s="453">
        <v>0.12572088271940668</v>
      </c>
      <c r="U13" s="453">
        <v>0.10919626824898557</v>
      </c>
      <c r="V13" s="453">
        <v>0.1013280799774072</v>
      </c>
    </row>
    <row r="14" spans="1:22" x14ac:dyDescent="0.3">
      <c r="G14" s="24" t="s">
        <v>113</v>
      </c>
      <c r="H14" s="256" t="s">
        <v>297</v>
      </c>
      <c r="I14" s="260">
        <v>2.4</v>
      </c>
      <c r="J14" s="260">
        <v>3.2</v>
      </c>
      <c r="K14" s="260">
        <v>3.6559068399999992</v>
      </c>
      <c r="L14" s="260">
        <v>3.7649400000000002</v>
      </c>
      <c r="M14" s="260">
        <v>4.0881141000000003</v>
      </c>
      <c r="N14" s="260">
        <v>4.2393432000000004</v>
      </c>
      <c r="O14" s="260">
        <v>4.3177276999999998</v>
      </c>
      <c r="P14" s="343">
        <v>5.516987724702313E-2</v>
      </c>
      <c r="Q14" s="343">
        <v>7.4946717567979021E-2</v>
      </c>
      <c r="R14" s="343">
        <v>7.2940358825791751E-2</v>
      </c>
      <c r="S14" s="343">
        <v>7.4705402437927934E-2</v>
      </c>
      <c r="T14" s="453">
        <v>7.9283256466696109E-2</v>
      </c>
      <c r="U14" s="453">
        <v>8.0084804358772382E-2</v>
      </c>
      <c r="V14" s="453">
        <v>8.3462856893392792E-2</v>
      </c>
    </row>
    <row r="15" spans="1:22" x14ac:dyDescent="0.3">
      <c r="G15" s="24" t="s">
        <v>114</v>
      </c>
      <c r="H15" s="24" t="s">
        <v>115</v>
      </c>
      <c r="I15" s="260">
        <v>7.9</v>
      </c>
      <c r="J15" s="260">
        <v>9.4</v>
      </c>
      <c r="K15" s="260">
        <v>13.969169219999999</v>
      </c>
      <c r="L15" s="260">
        <v>15.247165720000002</v>
      </c>
      <c r="M15" s="260">
        <v>16.0266816</v>
      </c>
      <c r="N15" s="260">
        <v>17.269977999999998</v>
      </c>
      <c r="O15" s="260">
        <v>18.086417899999997</v>
      </c>
      <c r="P15" s="343">
        <v>0.18160084593811782</v>
      </c>
      <c r="Q15" s="343">
        <v>0.22015598285593835</v>
      </c>
      <c r="R15" s="343">
        <v>0.2787040972315929</v>
      </c>
      <c r="S15" s="343">
        <v>0.30254018686894862</v>
      </c>
      <c r="T15" s="453">
        <v>0.31081507915908696</v>
      </c>
      <c r="U15" s="453">
        <v>0.32624459595776606</v>
      </c>
      <c r="V15" s="453">
        <v>0.34961540277349995</v>
      </c>
    </row>
    <row r="16" spans="1:22" x14ac:dyDescent="0.3">
      <c r="G16" s="24" t="s">
        <v>116</v>
      </c>
      <c r="H16" s="24" t="s">
        <v>117</v>
      </c>
      <c r="I16" s="260">
        <v>12.3</v>
      </c>
      <c r="J16" s="260">
        <v>13.5</v>
      </c>
      <c r="K16" s="260">
        <v>12.448515804860001</v>
      </c>
      <c r="L16" s="260">
        <v>11.620512829999999</v>
      </c>
      <c r="M16" s="260">
        <v>10.983769799999999</v>
      </c>
      <c r="N16" s="260">
        <v>11.361236300000002</v>
      </c>
      <c r="O16" s="260">
        <v>11.6087732</v>
      </c>
      <c r="P16" s="343">
        <v>0.28274562089099359</v>
      </c>
      <c r="Q16" s="343">
        <v>0.31618146473991143</v>
      </c>
      <c r="R16" s="343">
        <v>0.24836497465428534</v>
      </c>
      <c r="S16" s="343">
        <v>0.23057873100242096</v>
      </c>
      <c r="T16" s="453">
        <v>0.21301485641620213</v>
      </c>
      <c r="U16" s="453">
        <v>0.21462343184653773</v>
      </c>
      <c r="V16" s="453">
        <v>0.22440075975598311</v>
      </c>
    </row>
    <row r="17" spans="8:15" x14ac:dyDescent="0.3">
      <c r="H17" s="211"/>
      <c r="I17" s="211"/>
      <c r="J17" s="211"/>
      <c r="K17" s="211"/>
      <c r="L17" s="211"/>
      <c r="O17" s="212">
        <v>50.121865300000003</v>
      </c>
    </row>
    <row r="18" spans="8:15" x14ac:dyDescent="0.3">
      <c r="H18" s="211"/>
      <c r="I18" s="211"/>
      <c r="J18" s="211"/>
      <c r="K18" s="211"/>
      <c r="L18" s="211"/>
      <c r="O18" s="213"/>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AE27"/>
  <sheetViews>
    <sheetView showGridLines="0" topLeftCell="A10" zoomScale="120" zoomScaleNormal="120" workbookViewId="0"/>
  </sheetViews>
  <sheetFormatPr defaultColWidth="9.109375" defaultRowHeight="13.2" x14ac:dyDescent="0.25"/>
  <cols>
    <col min="1" max="7" width="9.109375" style="215"/>
    <col min="8" max="9" width="14.44140625" style="215" customWidth="1"/>
    <col min="10" max="11" width="5.6640625" style="215" bestFit="1" customWidth="1"/>
    <col min="12" max="12" width="4.88671875" style="215" customWidth="1"/>
    <col min="13" max="13" width="5.6640625" style="215" bestFit="1" customWidth="1"/>
    <col min="14" max="15" width="5.88671875" style="215" bestFit="1" customWidth="1"/>
    <col min="16" max="22" width="6" style="215" customWidth="1"/>
    <col min="23" max="23" width="7.44140625" style="215" customWidth="1"/>
    <col min="24" max="24" width="4.6640625" style="215" bestFit="1" customWidth="1"/>
    <col min="25" max="25" width="7.44140625" style="215" bestFit="1" customWidth="1"/>
    <col min="26" max="28" width="9.109375" style="215"/>
    <col min="29" max="31" width="12" style="215" bestFit="1" customWidth="1"/>
    <col min="32" max="16384" width="9.109375" style="215"/>
  </cols>
  <sheetData>
    <row r="1" spans="1:31" x14ac:dyDescent="0.25">
      <c r="A1" s="5" t="s">
        <v>2</v>
      </c>
      <c r="B1" s="214" t="s">
        <v>118</v>
      </c>
      <c r="C1" s="5"/>
      <c r="D1" s="5"/>
      <c r="E1" s="5"/>
      <c r="F1" s="5"/>
      <c r="G1" s="5"/>
      <c r="I1" s="331" t="s">
        <v>4</v>
      </c>
    </row>
    <row r="2" spans="1:31" x14ac:dyDescent="0.25">
      <c r="A2" s="5" t="s">
        <v>5</v>
      </c>
      <c r="B2" s="214" t="s">
        <v>119</v>
      </c>
      <c r="C2" s="5"/>
      <c r="D2" s="5"/>
      <c r="E2" s="5"/>
      <c r="F2" s="5"/>
      <c r="G2" s="5"/>
      <c r="H2" s="313"/>
      <c r="I2" s="313"/>
    </row>
    <row r="3" spans="1:31" x14ac:dyDescent="0.25">
      <c r="A3" s="6" t="s">
        <v>6</v>
      </c>
      <c r="B3" s="6" t="s">
        <v>7</v>
      </c>
      <c r="C3" s="6"/>
      <c r="D3" s="6"/>
      <c r="E3" s="6"/>
      <c r="F3" s="6"/>
      <c r="G3" s="6"/>
      <c r="H3" s="313"/>
      <c r="I3" s="313"/>
    </row>
    <row r="4" spans="1:31" x14ac:dyDescent="0.25">
      <c r="A4" s="6" t="s">
        <v>8</v>
      </c>
      <c r="B4" s="6" t="s">
        <v>9</v>
      </c>
      <c r="C4" s="6"/>
      <c r="D4" s="6"/>
      <c r="E4" s="6"/>
      <c r="F4" s="6"/>
      <c r="G4" s="6"/>
      <c r="H4" s="313"/>
      <c r="I4" s="313"/>
      <c r="U4" s="216"/>
      <c r="V4" s="216"/>
      <c r="W4" s="216"/>
    </row>
    <row r="5" spans="1:31" ht="14.4" x14ac:dyDescent="0.3">
      <c r="A5" s="7" t="s">
        <v>10</v>
      </c>
      <c r="B5" s="163" t="s">
        <v>348</v>
      </c>
      <c r="C5" s="7"/>
      <c r="D5" s="7"/>
      <c r="E5" s="7"/>
      <c r="F5" s="7"/>
      <c r="G5" s="7"/>
      <c r="H5" s="203"/>
      <c r="I5" s="313"/>
      <c r="U5" s="216"/>
      <c r="V5" s="216"/>
      <c r="W5" s="216"/>
    </row>
    <row r="6" spans="1:31" ht="14.4" x14ac:dyDescent="0.3">
      <c r="A6" s="7" t="s">
        <v>11</v>
      </c>
      <c r="B6" s="163" t="s">
        <v>414</v>
      </c>
      <c r="C6" s="7"/>
      <c r="D6" s="7"/>
      <c r="E6" s="7"/>
      <c r="F6" s="7"/>
      <c r="G6" s="7"/>
      <c r="H6" s="203"/>
      <c r="I6" s="313"/>
      <c r="U6" s="216"/>
      <c r="V6" s="216"/>
      <c r="W6" s="216"/>
    </row>
    <row r="7" spans="1:31" x14ac:dyDescent="0.25">
      <c r="J7" s="217"/>
      <c r="K7" s="217"/>
      <c r="L7" s="217"/>
      <c r="M7" s="217"/>
      <c r="N7" s="217"/>
      <c r="O7" s="217"/>
      <c r="P7" s="217"/>
      <c r="Q7" s="217"/>
      <c r="R7" s="217"/>
      <c r="S7" s="217"/>
      <c r="T7" s="217"/>
      <c r="U7" s="218"/>
      <c r="V7" s="218"/>
      <c r="W7" s="218"/>
      <c r="X7" s="217"/>
      <c r="Y7" s="217"/>
    </row>
    <row r="8" spans="1:31" x14ac:dyDescent="0.25">
      <c r="G8" s="219"/>
      <c r="H8" s="219"/>
      <c r="I8" s="219"/>
      <c r="J8" s="18" t="s">
        <v>192</v>
      </c>
      <c r="K8" s="18" t="s">
        <v>228</v>
      </c>
      <c r="L8" s="18" t="s">
        <v>293</v>
      </c>
      <c r="M8" s="18" t="s">
        <v>31</v>
      </c>
      <c r="N8" s="18" t="s">
        <v>80</v>
      </c>
      <c r="O8" s="18" t="s">
        <v>32</v>
      </c>
      <c r="P8" s="18" t="s">
        <v>81</v>
      </c>
      <c r="Q8" s="18" t="s">
        <v>33</v>
      </c>
      <c r="R8" s="18" t="s">
        <v>82</v>
      </c>
      <c r="S8" s="18" t="s">
        <v>34</v>
      </c>
      <c r="T8" s="18" t="s">
        <v>41</v>
      </c>
      <c r="U8" s="18" t="s">
        <v>35</v>
      </c>
      <c r="V8" s="18" t="s">
        <v>188</v>
      </c>
      <c r="W8" s="18" t="s">
        <v>225</v>
      </c>
      <c r="X8" s="18" t="s">
        <v>294</v>
      </c>
      <c r="Y8" s="18" t="s">
        <v>338</v>
      </c>
    </row>
    <row r="9" spans="1:31" ht="14.4" x14ac:dyDescent="0.3">
      <c r="G9" s="219"/>
      <c r="H9" s="219"/>
      <c r="I9" s="219"/>
      <c r="J9" s="18" t="s">
        <v>298</v>
      </c>
      <c r="K9" s="18" t="s">
        <v>229</v>
      </c>
      <c r="L9" s="18" t="s">
        <v>299</v>
      </c>
      <c r="M9" s="18" t="s">
        <v>36</v>
      </c>
      <c r="N9" s="18" t="s">
        <v>300</v>
      </c>
      <c r="O9" s="18" t="s">
        <v>37</v>
      </c>
      <c r="P9" s="18" t="s">
        <v>296</v>
      </c>
      <c r="Q9" s="18" t="s">
        <v>38</v>
      </c>
      <c r="R9" s="18" t="s">
        <v>301</v>
      </c>
      <c r="S9" s="18" t="s">
        <v>39</v>
      </c>
      <c r="T9" s="18" t="s">
        <v>190</v>
      </c>
      <c r="U9" s="18" t="s">
        <v>40</v>
      </c>
      <c r="V9" s="18" t="s">
        <v>302</v>
      </c>
      <c r="W9" s="18" t="s">
        <v>226</v>
      </c>
      <c r="X9" s="18" t="s">
        <v>295</v>
      </c>
      <c r="Y9" s="18" t="s">
        <v>339</v>
      </c>
      <c r="Z9" s="220"/>
      <c r="AB9" s="232"/>
      <c r="AC9" s="232"/>
      <c r="AD9" s="232"/>
    </row>
    <row r="10" spans="1:31" x14ac:dyDescent="0.25">
      <c r="G10" s="219" t="s">
        <v>120</v>
      </c>
      <c r="H10" s="221" t="s">
        <v>121</v>
      </c>
      <c r="I10" s="219" t="s">
        <v>122</v>
      </c>
      <c r="J10" s="261">
        <v>0.82636880000000001</v>
      </c>
      <c r="K10" s="261">
        <v>0.89993039999999991</v>
      </c>
      <c r="L10" s="261">
        <v>1.0082700999999998</v>
      </c>
      <c r="M10" s="261">
        <v>1.1622124100000002</v>
      </c>
      <c r="N10" s="261">
        <v>1.0213516999999999</v>
      </c>
      <c r="O10" s="261">
        <v>1.069334</v>
      </c>
      <c r="P10" s="261">
        <v>1.2030542</v>
      </c>
      <c r="Q10" s="261">
        <v>1.3328551000000002</v>
      </c>
      <c r="R10" s="261">
        <v>1.2532295</v>
      </c>
      <c r="S10" s="363">
        <v>1.0407152182599999</v>
      </c>
      <c r="T10" s="363">
        <v>1.2755234219300002</v>
      </c>
      <c r="U10" s="363">
        <v>1.4490254245700003</v>
      </c>
      <c r="V10" s="363">
        <v>1.3337828210699998</v>
      </c>
      <c r="W10" s="363">
        <v>1.36618016202</v>
      </c>
      <c r="X10" s="363">
        <v>1.4835319415599999</v>
      </c>
      <c r="Y10" s="363">
        <v>1.69852776859</v>
      </c>
    </row>
    <row r="11" spans="1:31" x14ac:dyDescent="0.25">
      <c r="G11" s="219" t="s">
        <v>123</v>
      </c>
      <c r="H11" s="221" t="s">
        <v>124</v>
      </c>
      <c r="I11" s="219" t="s">
        <v>125</v>
      </c>
      <c r="J11" s="306">
        <v>10.79192619</v>
      </c>
      <c r="K11" s="306">
        <v>10.869897029999999</v>
      </c>
      <c r="L11" s="306">
        <v>10.373896889999997</v>
      </c>
      <c r="M11" s="306">
        <v>13.077316410000002</v>
      </c>
      <c r="N11" s="306">
        <v>12.309707989999998</v>
      </c>
      <c r="O11" s="306">
        <v>12.82579634</v>
      </c>
      <c r="P11" s="306">
        <v>12.05368741</v>
      </c>
      <c r="Q11" s="306">
        <v>8.4521212899999991</v>
      </c>
      <c r="R11" s="306">
        <v>10.295625909999998</v>
      </c>
      <c r="S11" s="306">
        <v>8.4283080135400024</v>
      </c>
      <c r="T11" s="306">
        <v>10.674704928970002</v>
      </c>
      <c r="U11" s="306">
        <v>10.758801648789998</v>
      </c>
      <c r="V11" s="306">
        <v>10.44891367548</v>
      </c>
      <c r="W11" s="261">
        <v>11.07687259109</v>
      </c>
      <c r="X11" s="261">
        <v>11.011216264169999</v>
      </c>
      <c r="Y11" s="261">
        <v>10.473507324029999</v>
      </c>
    </row>
    <row r="12" spans="1:31" x14ac:dyDescent="0.25">
      <c r="G12" s="219"/>
      <c r="H12" s="221" t="s">
        <v>340</v>
      </c>
      <c r="I12" s="219" t="s">
        <v>349</v>
      </c>
      <c r="V12" s="306">
        <v>0.25781560298000006</v>
      </c>
      <c r="W12" s="261">
        <v>0.29627708448000001</v>
      </c>
      <c r="X12" s="261">
        <v>0.33115946249</v>
      </c>
    </row>
    <row r="13" spans="1:31" x14ac:dyDescent="0.25">
      <c r="G13" s="219"/>
      <c r="H13" s="221" t="s">
        <v>126</v>
      </c>
      <c r="I13" s="221" t="s">
        <v>127</v>
      </c>
      <c r="J13" s="364">
        <v>0.30400373295797228</v>
      </c>
      <c r="K13" s="364">
        <v>0.22579921255828656</v>
      </c>
      <c r="L13" s="364">
        <v>0.19607277826164435</v>
      </c>
      <c r="M13" s="364">
        <v>0.17503636353292162</v>
      </c>
      <c r="N13" s="364">
        <v>0.14313600300464571</v>
      </c>
      <c r="O13" s="364">
        <v>0.13611189859862724</v>
      </c>
      <c r="P13" s="364">
        <v>0.1297478286005522</v>
      </c>
      <c r="Q13" s="364">
        <v>0.12447973077392768</v>
      </c>
      <c r="R13" s="364">
        <v>0.11646573911641882</v>
      </c>
      <c r="S13" s="364">
        <v>0.12109005601961352</v>
      </c>
      <c r="T13" s="364">
        <v>0.12275124332295544</v>
      </c>
      <c r="U13" s="364">
        <v>0.1212416802090884</v>
      </c>
      <c r="V13" s="364">
        <v>0.13020333904187076</v>
      </c>
      <c r="W13" s="364">
        <v>0.13174998721756273</v>
      </c>
      <c r="X13" s="364">
        <v>0.13211675587875632</v>
      </c>
      <c r="Y13" s="364">
        <v>0.13377835087143436</v>
      </c>
      <c r="Z13" s="222"/>
    </row>
    <row r="14" spans="1:31" x14ac:dyDescent="0.25">
      <c r="H14" s="221" t="s">
        <v>128</v>
      </c>
      <c r="I14" s="219" t="s">
        <v>129</v>
      </c>
      <c r="J14" s="307">
        <v>0.21023187289279394</v>
      </c>
      <c r="K14" s="307">
        <v>0.23652992147625171</v>
      </c>
      <c r="L14" s="307">
        <v>0.24455000840336369</v>
      </c>
      <c r="M14" s="307">
        <v>0.22752264803735658</v>
      </c>
      <c r="N14" s="307">
        <v>0.31471056941719677</v>
      </c>
      <c r="O14" s="307">
        <v>0.27799034353355451</v>
      </c>
      <c r="P14" s="307">
        <v>0.27192846607731253</v>
      </c>
      <c r="Q14" s="307">
        <v>0.28437202553327334</v>
      </c>
      <c r="R14" s="307">
        <v>0.3500435555397482</v>
      </c>
      <c r="S14" s="307">
        <v>0.35849861569617125</v>
      </c>
      <c r="T14" s="307">
        <v>0.36302034885660789</v>
      </c>
      <c r="U14" s="307">
        <v>0.34539853511244278</v>
      </c>
      <c r="V14" s="307">
        <v>0.39171590381084548</v>
      </c>
      <c r="W14" s="307">
        <v>0.37714417486469554</v>
      </c>
      <c r="X14" s="307">
        <v>0.3843124141170246</v>
      </c>
      <c r="Y14" s="307">
        <v>0.39745824749719572</v>
      </c>
      <c r="AD14" s="222"/>
      <c r="AE14" s="222"/>
    </row>
    <row r="15" spans="1:31" x14ac:dyDescent="0.25">
      <c r="G15" s="219"/>
      <c r="H15" s="219"/>
      <c r="I15" s="219"/>
      <c r="J15" s="318"/>
      <c r="K15" s="318"/>
      <c r="L15" s="318"/>
      <c r="M15" s="318"/>
      <c r="N15" s="318"/>
      <c r="O15" s="318"/>
      <c r="P15" s="318"/>
      <c r="Q15" s="318"/>
      <c r="R15" s="318"/>
      <c r="S15" s="318"/>
      <c r="T15" s="318"/>
      <c r="U15" s="318"/>
      <c r="V15" s="318"/>
      <c r="W15" s="318"/>
      <c r="X15" s="318"/>
      <c r="Y15" s="223"/>
      <c r="Z15" s="224"/>
      <c r="AD15" s="222"/>
      <c r="AE15" s="222"/>
    </row>
    <row r="16" spans="1:31" x14ac:dyDescent="0.25">
      <c r="Y16" s="365"/>
      <c r="Z16" s="224"/>
    </row>
    <row r="17" spans="13:29" x14ac:dyDescent="0.25">
      <c r="M17" s="226"/>
      <c r="Q17" s="225"/>
      <c r="S17" s="224"/>
      <c r="T17" s="224"/>
      <c r="U17" s="225"/>
      <c r="V17" s="365"/>
      <c r="W17" s="365"/>
      <c r="X17" s="365"/>
      <c r="Y17" s="366"/>
      <c r="Z17" s="224"/>
    </row>
    <row r="18" spans="13:29" x14ac:dyDescent="0.25">
      <c r="V18" s="365"/>
      <c r="W18" s="365"/>
      <c r="Y18" s="360"/>
      <c r="Z18" s="224"/>
    </row>
    <row r="19" spans="13:29" ht="14.4" x14ac:dyDescent="0.3">
      <c r="M19" s="228"/>
      <c r="Q19" s="228"/>
      <c r="S19" s="224"/>
      <c r="T19" s="224"/>
      <c r="U19" s="228"/>
      <c r="V19" s="227"/>
      <c r="W19" s="227"/>
      <c r="X19" s="224"/>
      <c r="Y19" s="228"/>
      <c r="Z19" s="224"/>
    </row>
    <row r="20" spans="13:29" ht="14.4" x14ac:dyDescent="0.3">
      <c r="S20" s="224"/>
      <c r="T20" s="224"/>
      <c r="U20" s="225"/>
      <c r="V20" s="227"/>
      <c r="W20" s="227"/>
      <c r="X20" s="224"/>
      <c r="Y20" s="464"/>
      <c r="Z20" s="224"/>
      <c r="AA20" s="229"/>
      <c r="AC20" s="230"/>
    </row>
    <row r="21" spans="13:29" ht="14.4" x14ac:dyDescent="0.3">
      <c r="S21" s="224"/>
      <c r="T21" s="224"/>
      <c r="U21" s="224"/>
      <c r="V21" s="227"/>
      <c r="W21" s="227"/>
      <c r="X21" s="224"/>
      <c r="Y21" s="464"/>
      <c r="Z21" s="224"/>
      <c r="AA21" s="229"/>
      <c r="AB21" s="229"/>
      <c r="AC21" s="230"/>
    </row>
    <row r="22" spans="13:29" ht="14.4" x14ac:dyDescent="0.3">
      <c r="S22" s="224"/>
      <c r="T22" s="224"/>
      <c r="U22" s="224"/>
      <c r="V22" s="227"/>
      <c r="W22" s="227"/>
      <c r="X22" s="224"/>
      <c r="Y22" s="224"/>
      <c r="Z22" s="224"/>
      <c r="AA22" s="224"/>
    </row>
    <row r="23" spans="13:29" ht="14.4" x14ac:dyDescent="0.3">
      <c r="S23" s="224"/>
      <c r="T23" s="224"/>
      <c r="U23" s="224"/>
      <c r="V23" s="227"/>
      <c r="W23" s="227"/>
      <c r="X23" s="224"/>
      <c r="Y23" s="224"/>
      <c r="Z23" s="224"/>
      <c r="AA23" s="231"/>
      <c r="AC23" s="232"/>
    </row>
    <row r="24" spans="13:29" ht="14.4" x14ac:dyDescent="0.3">
      <c r="S24" s="224"/>
      <c r="T24" s="224"/>
      <c r="U24" s="224"/>
      <c r="V24" s="227"/>
      <c r="W24" s="227"/>
      <c r="X24" s="224"/>
      <c r="Y24" s="224"/>
      <c r="Z24" s="224"/>
      <c r="AA24" s="224"/>
    </row>
    <row r="25" spans="13:29" ht="14.4" x14ac:dyDescent="0.3">
      <c r="S25" s="224"/>
      <c r="T25" s="224"/>
      <c r="U25" s="224"/>
      <c r="V25" s="227"/>
      <c r="W25" s="227"/>
      <c r="X25" s="224"/>
      <c r="Y25" s="224"/>
      <c r="Z25" s="224"/>
      <c r="AA25" s="224"/>
    </row>
    <row r="26" spans="13:29" ht="14.4" x14ac:dyDescent="0.3">
      <c r="V26" s="233"/>
      <c r="W26" s="233"/>
    </row>
    <row r="27" spans="13:29" ht="14.4" x14ac:dyDescent="0.3">
      <c r="V27" s="233"/>
      <c r="W27" s="233"/>
    </row>
  </sheetData>
  <mergeCells count="1">
    <mergeCell ref="Y20:Y2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34</vt:i4>
      </vt:variant>
    </vt:vector>
  </HeadingPairs>
  <TitlesOfParts>
    <vt:vector size="34"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департамент фінансової стабільності</dc:creator>
  <cp:lastModifiedBy>Рудич Олександр Анатолійович</cp:lastModifiedBy>
  <dcterms:created xsi:type="dcterms:W3CDTF">2021-04-02T16:48:43Z</dcterms:created>
  <dcterms:modified xsi:type="dcterms:W3CDTF">2022-06-01T10:23:44Z</dcterms:modified>
</cp:coreProperties>
</file>