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drawings/drawing19.xml" ContentType="application/vnd.openxmlformats-officedocument.drawingml.chartshapes+xml"/>
  <Override PartName="/xl/charts/chart24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5.xml" ContentType="application/vnd.openxmlformats-officedocument.drawingml.chartshapes+xml"/>
  <Override PartName="/xl/charts/chart3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0.xml" ContentType="application/vnd.openxmlformats-officedocument.drawingml.chartshapes+xml"/>
  <Override PartName="/xl/charts/chart3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3.xml" ContentType="application/vnd.openxmlformats-officedocument.drawingml.chartshapes+xml"/>
  <Override PartName="/xl/charts/chart4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4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6.xml" ContentType="application/vnd.openxmlformats-officedocument.drawingml.chartshapes+xml"/>
  <Override PartName="/xl/charts/chart4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9.xml" ContentType="application/vnd.openxmlformats-officedocument.drawingml.chartshapes+xml"/>
  <Override PartName="/xl/charts/chart4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4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2.xml" ContentType="application/vnd.openxmlformats-officedocument.drawing+xml"/>
  <Override PartName="/xl/charts/chart4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3.xml" ContentType="application/vnd.openxmlformats-officedocument.drawing+xml"/>
  <Override PartName="/xl/charts/chart4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4.xml" ContentType="application/vnd.openxmlformats-officedocument.drawing+xml"/>
  <Override PartName="/xl/charts/chart5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5.xml" ContentType="application/vnd.openxmlformats-officedocument.drawing+xml"/>
  <Override PartName="/xl/charts/chart5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6.xml" ContentType="application/vnd.openxmlformats-officedocument.drawing+xml"/>
  <Override PartName="/xl/charts/chart5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7.xml" ContentType="application/vnd.openxmlformats-officedocument.drawing+xml"/>
  <Override PartName="/xl/charts/chart5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8.xml" ContentType="application/vnd.openxmlformats-officedocument.drawingml.chartshapes+xml"/>
  <Override PartName="/xl/charts/chart5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5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1.xml" ContentType="application/vnd.openxmlformats-officedocument.drawingml.chartshapes+xml"/>
  <Override PartName="/xl/charts/chart5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6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4.xml" ContentType="application/vnd.openxmlformats-officedocument.drawing+xml"/>
  <Override PartName="/xl/charts/chart6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3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5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6.xml" ContentType="application/vnd.openxmlformats-officedocument.drawing+xml"/>
  <Override PartName="/xl/charts/chart66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7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7.xml" ContentType="application/vnd.openxmlformats-officedocument.drawing+xml"/>
  <Override PartName="/xl/charts/chart68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69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8.xml" ContentType="application/vnd.openxmlformats-officedocument.drawing+xml"/>
  <Override PartName="/xl/charts/chart70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1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9.xml" ContentType="application/vnd.openxmlformats-officedocument.drawing+xml"/>
  <Override PartName="/xl/charts/chart72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3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74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5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1.xml" ContentType="application/vnd.openxmlformats-officedocument.drawing+xml"/>
  <Override PartName="/xl/charts/chart76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77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2.xml" ContentType="application/vnd.openxmlformats-officedocument.drawing+xml"/>
  <Override PartName="/xl/charts/chart78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79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3.xml" ContentType="application/vnd.openxmlformats-officedocument.drawing+xml"/>
  <Override PartName="/xl/charts/chart80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4.xml" ContentType="application/vnd.openxmlformats-officedocument.drawingml.chartshapes+xml"/>
  <Override PartName="/xl/charts/chart81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82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7.xml" ContentType="application/vnd.openxmlformats-officedocument.drawingml.chartshapes+xml"/>
  <Override PartName="/xl/charts/chart83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84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5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0.xml" ContentType="application/vnd.openxmlformats-officedocument.drawing+xml"/>
  <Override PartName="/xl/charts/chart86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87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1.xml" ContentType="application/vnd.openxmlformats-officedocument.drawing+xml"/>
  <Override PartName="/xl/charts/chart88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89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2.xml" ContentType="application/vnd.openxmlformats-officedocument.drawing+xml"/>
  <Override PartName="/xl/charts/chart90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1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3.xml" ContentType="application/vnd.openxmlformats-officedocument.drawing+xml"/>
  <Override PartName="/xl/charts/chart92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4.xml" ContentType="application/vnd.openxmlformats-officedocument.drawingml.chartshapes+xml"/>
  <Override PartName="/xl/charts/chart93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5.xml" ContentType="application/vnd.openxmlformats-officedocument.drawingml.chartshapes+xml"/>
  <Override PartName="/xl/drawings/drawing76.xml" ContentType="application/vnd.openxmlformats-officedocument.drawing+xml"/>
  <Override PartName="/xl/charts/chart94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77.xml" ContentType="application/vnd.openxmlformats-officedocument.drawingml.chartshapes+xml"/>
  <Override PartName="/xl/charts/chart95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7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nbu.bank.gov.ua\docs\DFS\!NonBanking_Report\#20_2q25\"/>
    </mc:Choice>
  </mc:AlternateContent>
  <bookViews>
    <workbookView xWindow="-105" yWindow="-105" windowWidth="23250" windowHeight="13890" tabRatio="843"/>
  </bookViews>
  <sheets>
    <sheet name="Перелік_Index" sheetId="130" r:id="rId1"/>
    <sheet name="1" sheetId="48" r:id="rId2"/>
    <sheet name="2" sheetId="49" r:id="rId3"/>
    <sheet name="3" sheetId="131" r:id="rId4"/>
    <sheet name="4" sheetId="120" r:id="rId5"/>
    <sheet name="5" sheetId="166" r:id="rId6"/>
    <sheet name="6" sheetId="167" r:id="rId7"/>
    <sheet name="7" sheetId="168" r:id="rId8"/>
    <sheet name="8" sheetId="169" r:id="rId9"/>
    <sheet name="9" sheetId="170" r:id="rId10"/>
    <sheet name="10" sheetId="171" r:id="rId11"/>
    <sheet name="11" sheetId="172" r:id="rId12"/>
    <sheet name="12" sheetId="173" r:id="rId13"/>
    <sheet name="13" sheetId="174" r:id="rId14"/>
    <sheet name="14" sheetId="175" r:id="rId15"/>
    <sheet name="15" sheetId="176" r:id="rId16"/>
    <sheet name="16" sheetId="177" r:id="rId17"/>
    <sheet name="17" sheetId="178" r:id="rId18"/>
    <sheet name="18" sheetId="179" r:id="rId19"/>
    <sheet name="19" sheetId="180" r:id="rId20"/>
    <sheet name="20" sheetId="181" r:id="rId21"/>
    <sheet name="21" sheetId="182" r:id="rId22"/>
    <sheet name="22" sheetId="183" r:id="rId23"/>
    <sheet name="23" sheetId="184" r:id="rId24"/>
    <sheet name="24" sheetId="185" r:id="rId25"/>
    <sheet name="25" sheetId="186" r:id="rId26"/>
    <sheet name="26" sheetId="187" r:id="rId27"/>
    <sheet name="27" sheetId="188" r:id="rId28"/>
    <sheet name="28" sheetId="189" r:id="rId29"/>
    <sheet name="29" sheetId="190" r:id="rId30"/>
    <sheet name="30" sheetId="191" r:id="rId31"/>
    <sheet name="31" sheetId="72" r:id="rId32"/>
    <sheet name="32" sheetId="73" r:id="rId33"/>
    <sheet name="33" sheetId="104" r:id="rId34"/>
    <sheet name="34" sheetId="158" r:id="rId35"/>
    <sheet name="35" sheetId="106" r:id="rId36"/>
    <sheet name="36" sheetId="107" r:id="rId37"/>
    <sheet name="37" sheetId="122" r:id="rId38"/>
    <sheet name="38" sheetId="108" r:id="rId39"/>
    <sheet name="39" sheetId="109" r:id="rId40"/>
    <sheet name="40" sheetId="165" r:id="rId41"/>
    <sheet name="41" sheetId="160" r:id="rId42"/>
    <sheet name="42" sheetId="161" r:id="rId43"/>
    <sheet name="43" sheetId="84" r:id="rId44"/>
    <sheet name="44" sheetId="103" r:id="rId45"/>
    <sheet name="45" sheetId="114" r:id="rId46"/>
    <sheet name="46" sheetId="115" r:id="rId47"/>
    <sheet name="47" sheetId="162" r:id="rId48"/>
    <sheet name="48" sheetId="163" r:id="rId49"/>
    <sheet name="ABR" sheetId="154" r:id="rId50"/>
  </sheets>
  <externalReferences>
    <externalReference r:id="rId51"/>
    <externalReference r:id="rId5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71" l="1"/>
  <c r="N22" i="171"/>
  <c r="N21" i="171"/>
  <c r="N20" i="171"/>
  <c r="N19" i="171"/>
  <c r="N18" i="171"/>
  <c r="N17" i="171"/>
  <c r="N16" i="171"/>
  <c r="N15" i="171"/>
  <c r="N14" i="171"/>
  <c r="N13" i="171"/>
  <c r="N11" i="171"/>
  <c r="N10" i="171"/>
  <c r="N9" i="171"/>
  <c r="R14" i="109" l="1"/>
  <c r="S14" i="109"/>
  <c r="T14" i="109"/>
  <c r="U14" i="109"/>
  <c r="V14" i="109"/>
  <c r="W14" i="109"/>
  <c r="C49" i="130"/>
  <c r="B49" i="130"/>
  <c r="B48" i="130"/>
  <c r="C48" i="130"/>
  <c r="X11" i="162" l="1"/>
  <c r="X12" i="162"/>
  <c r="X13" i="162"/>
  <c r="X14" i="162"/>
  <c r="X15" i="162"/>
  <c r="X10" i="162"/>
  <c r="N15" i="122" l="1"/>
  <c r="N16" i="122"/>
  <c r="N14" i="122"/>
  <c r="N13" i="122"/>
  <c r="O13" i="122"/>
  <c r="O14" i="122" s="1"/>
  <c r="P13" i="73"/>
  <c r="P14" i="73"/>
  <c r="P15" i="73"/>
  <c r="P16" i="73"/>
  <c r="P17" i="73"/>
  <c r="P18" i="73"/>
  <c r="P12" i="73"/>
  <c r="N18" i="73"/>
  <c r="O18" i="73"/>
  <c r="Q12" i="73" s="1"/>
  <c r="P12" i="72"/>
  <c r="P13" i="72"/>
  <c r="P14" i="72"/>
  <c r="P15" i="72"/>
  <c r="P11" i="72"/>
  <c r="N16" i="72"/>
  <c r="O16" i="72"/>
  <c r="Q11" i="72" s="1"/>
  <c r="O16" i="122" l="1"/>
  <c r="O15" i="122"/>
  <c r="Q16" i="73"/>
  <c r="Q18" i="73"/>
  <c r="Q14" i="73"/>
  <c r="Q15" i="73"/>
  <c r="Q13" i="73"/>
  <c r="Q17" i="73"/>
  <c r="Q15" i="72"/>
  <c r="Q13" i="72"/>
  <c r="Q14" i="72"/>
  <c r="Q12" i="72"/>
  <c r="N14" i="84"/>
  <c r="O14" i="84"/>
  <c r="O14" i="103"/>
  <c r="N14" i="103"/>
  <c r="C30" i="130"/>
  <c r="B42" i="130"/>
  <c r="C24" i="130"/>
  <c r="C42" i="130"/>
  <c r="C31" i="130"/>
  <c r="B11" i="130"/>
  <c r="B4" i="130"/>
  <c r="C40" i="130"/>
  <c r="B19" i="130"/>
  <c r="C18" i="130"/>
  <c r="B27" i="130"/>
  <c r="B21" i="130"/>
  <c r="B5" i="130"/>
  <c r="C19" i="130"/>
  <c r="C33" i="130"/>
  <c r="B15" i="130"/>
  <c r="C3" i="130"/>
  <c r="B33" i="130"/>
  <c r="C9" i="130"/>
  <c r="B8" i="130"/>
  <c r="B30" i="130"/>
  <c r="C5" i="130"/>
  <c r="C22" i="130"/>
  <c r="B38" i="130"/>
  <c r="B23" i="130"/>
  <c r="C43" i="130"/>
  <c r="C46" i="130"/>
  <c r="B44" i="130"/>
  <c r="B31" i="130"/>
  <c r="B36" i="130"/>
  <c r="C21" i="130"/>
  <c r="C16" i="130"/>
  <c r="B40" i="130"/>
  <c r="B24" i="130"/>
  <c r="C44" i="130"/>
  <c r="B2" i="130"/>
  <c r="C34" i="130"/>
  <c r="C45" i="130"/>
  <c r="B22" i="130"/>
  <c r="B43" i="130"/>
  <c r="B16" i="130"/>
  <c r="B28" i="130"/>
  <c r="B18" i="130"/>
  <c r="B25" i="130"/>
  <c r="C25" i="130"/>
  <c r="C10" i="130"/>
  <c r="C13" i="130"/>
  <c r="B20" i="130"/>
  <c r="B7" i="130"/>
  <c r="B35" i="130"/>
  <c r="C39" i="130"/>
  <c r="B45" i="130"/>
  <c r="C20" i="130"/>
  <c r="C28" i="130"/>
  <c r="B13" i="130"/>
  <c r="C11" i="130"/>
  <c r="B29" i="130"/>
  <c r="B12" i="130"/>
  <c r="C8" i="130"/>
  <c r="C12" i="130"/>
  <c r="B39" i="130"/>
  <c r="C6" i="130"/>
  <c r="B47" i="130"/>
  <c r="B3" i="130"/>
  <c r="C15" i="130"/>
  <c r="B6" i="130"/>
  <c r="B46" i="130"/>
  <c r="C7" i="130"/>
  <c r="C37" i="130"/>
  <c r="B10" i="130"/>
  <c r="C17" i="130"/>
  <c r="C35" i="130"/>
  <c r="C32" i="130"/>
  <c r="C26" i="130"/>
  <c r="B32" i="130"/>
  <c r="C41" i="130"/>
  <c r="B17" i="130"/>
  <c r="B14" i="130"/>
  <c r="C29" i="130"/>
  <c r="B37" i="130"/>
  <c r="B26" i="130"/>
  <c r="C14" i="130"/>
  <c r="C38" i="130"/>
  <c r="C23" i="130"/>
  <c r="C36" i="130"/>
  <c r="B41" i="130"/>
  <c r="C4" i="130"/>
  <c r="B9" i="130"/>
  <c r="C47" i="130"/>
  <c r="C27" i="130"/>
  <c r="C2" i="130"/>
  <c r="B34" i="130"/>
</calcChain>
</file>

<file path=xl/sharedStrings.xml><?xml version="1.0" encoding="utf-8"?>
<sst xmlns="http://schemas.openxmlformats.org/spreadsheetml/2006/main" count="1656" uniqueCount="616">
  <si>
    <t>Банки</t>
  </si>
  <si>
    <t>Фінансові компанії</t>
  </si>
  <si>
    <t>ЮО-лізингодавці*</t>
  </si>
  <si>
    <t>Кредитні спілки</t>
  </si>
  <si>
    <t>Ломбарди</t>
  </si>
  <si>
    <t>Гроші (рахунки в банках)</t>
  </si>
  <si>
    <t>Основні засоби</t>
  </si>
  <si>
    <t>Фінансові інвестиції</t>
  </si>
  <si>
    <t>Дебіторська заборгованість</t>
  </si>
  <si>
    <t>Інші активи</t>
  </si>
  <si>
    <t>Кредиторська заборгованість</t>
  </si>
  <si>
    <t>Інші зобов’язання</t>
  </si>
  <si>
    <t>Капітал</t>
  </si>
  <si>
    <t>Факторинг</t>
  </si>
  <si>
    <t>Кредити</t>
  </si>
  <si>
    <t>Юридичні особи</t>
  </si>
  <si>
    <t>Фізичні особи*</t>
  </si>
  <si>
    <t>Прибуток</t>
  </si>
  <si>
    <t>Збиток</t>
  </si>
  <si>
    <t>Більше 3 років</t>
  </si>
  <si>
    <t>Від 1 до 2 років</t>
  </si>
  <si>
    <t>Кількість договорів, тис. од. (п. ш.)</t>
  </si>
  <si>
    <t>Чистий фінансовий результат, млрд грн</t>
  </si>
  <si>
    <t>ROA (п. ш.)</t>
  </si>
  <si>
    <t>ROE (п. ш.)</t>
  </si>
  <si>
    <t>Banks</t>
  </si>
  <si>
    <t>Credit unions</t>
  </si>
  <si>
    <t>Pawnshops</t>
  </si>
  <si>
    <t>LE-lessors*</t>
  </si>
  <si>
    <t>Fixed assets</t>
  </si>
  <si>
    <t>Financial investments</t>
  </si>
  <si>
    <t>Receivables</t>
  </si>
  <si>
    <t>Other assets</t>
  </si>
  <si>
    <t>Cash (bank accounts)</t>
  </si>
  <si>
    <t>Other liabilities</t>
  </si>
  <si>
    <t>Loans</t>
  </si>
  <si>
    <t>Factoring</t>
  </si>
  <si>
    <t>From 1 to 2 years</t>
  </si>
  <si>
    <t>From 2 to 3 years</t>
  </si>
  <si>
    <t>Over 3 years</t>
  </si>
  <si>
    <t>Number of contracts, thousands (r.h.s.)</t>
  </si>
  <si>
    <t>Profit</t>
  </si>
  <si>
    <t>Loss</t>
  </si>
  <si>
    <t>ROE (r.h.s.)</t>
  </si>
  <si>
    <t>ROA (r.h.s.)</t>
  </si>
  <si>
    <t>Accounts payable</t>
  </si>
  <si>
    <t>Equity</t>
  </si>
  <si>
    <t>Finance companies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</si>
  <si>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</si>
  <si>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</si>
  <si>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</si>
  <si>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</si>
  <si>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</si>
  <si>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</si>
  <si>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</si>
  <si>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</si>
  <si>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</si>
  <si>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</si>
  <si>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Кількість надавачів фінансових послуг</t>
  </si>
  <si>
    <t>Number of financial service providers</t>
  </si>
  <si>
    <t>Insurers</t>
  </si>
  <si>
    <t>Страховики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</si>
  <si>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</si>
  <si>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</si>
  <si>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Corporates</t>
  </si>
  <si>
    <t>Individuals*</t>
  </si>
  <si>
    <t>До 31 дня</t>
  </si>
  <si>
    <t>Від 32 до 92 днів</t>
  </si>
  <si>
    <t>Від 93 днів до 1 року</t>
  </si>
  <si>
    <t>Up to 31 days</t>
  </si>
  <si>
    <t>From 32 to 92 days</t>
  </si>
  <si>
    <t>From 93 days to 1 year</t>
  </si>
  <si>
    <t>Кредитні спілки (п. ш.)</t>
  </si>
  <si>
    <t>Ломбарди (п. ш.)</t>
  </si>
  <si>
    <t>Credit unions (r.h.s.)</t>
  </si>
  <si>
    <t>Pawnshops (r.h.s.)</t>
  </si>
  <si>
    <t>Q1.22</t>
  </si>
  <si>
    <t>І.22</t>
  </si>
  <si>
    <t>Структура активів фінансових компаній, млрд грн</t>
  </si>
  <si>
    <t>Finance companies’ asset structure, UAH billions</t>
  </si>
  <si>
    <t>Структура зобов’язань фінансових компаній, млрд грн</t>
  </si>
  <si>
    <t>Composition of finance companies’ equity and liabilities, UAH billions</t>
  </si>
  <si>
    <t>Кредиторська заборг.</t>
  </si>
  <si>
    <t>Обсяги наданих фінансових послуг фінансовими компаніями за видами послуг (за квартал), млрд грн</t>
  </si>
  <si>
    <t>Financial services provided by finance companies, by type of service (quarterly data), UAH billions</t>
  </si>
  <si>
    <t>* Включаючи ФОП.</t>
  </si>
  <si>
    <t>* Including sole proprietors.</t>
  </si>
  <si>
    <t>Від 2 до 3 років</t>
  </si>
  <si>
    <t>Volume and number of factoring agreements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</si>
  <si>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</si>
  <si>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</si>
  <si>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Структура активів ломбардів, млрд грн</t>
  </si>
  <si>
    <t>Грошові кошти  </t>
  </si>
  <si>
    <t xml:space="preserve">Cash </t>
  </si>
  <si>
    <t>Інше</t>
  </si>
  <si>
    <t>Other</t>
  </si>
  <si>
    <t>Структура пасивів ломбардів, млрд грн</t>
  </si>
  <si>
    <t>Власний капітал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</si>
  <si>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</si>
  <si>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</si>
  <si>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</si>
  <si>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</si>
  <si>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</si>
  <si>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</si>
  <si>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</si>
  <si>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</si>
  <si>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</si>
  <si>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</si>
  <si>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</si>
  <si>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</si>
  <si>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Other income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</si>
  <si>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</si>
  <si>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</si>
  <si>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</si>
  <si>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</si>
  <si>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</si>
  <si>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</si>
  <si>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</si>
  <si>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Обсяги наданих фінансових послуг фінансовими компаніями за видами послуг, ІV кв. 2021 = 100%</t>
  </si>
  <si>
    <t>Financial services provided by finance companies, by type of service (quarterly data), Q4 2021 = 100%</t>
  </si>
  <si>
    <t>Pawnshop’s assets, UAH billions</t>
  </si>
  <si>
    <t>* Including expenses related to selling and maintaining pledged property.</t>
  </si>
  <si>
    <t>Pawnshops’ liabilities and equity, UAH billions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</si>
  <si>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</si>
  <si>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</si>
  <si>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Breakdown of loans issued during quarter, by financial companies by maturity and client’s type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</si>
  <si>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</si>
  <si>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</si>
  <si>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Структура обсягу наданих кредитів ломбардами за видами застави</t>
  </si>
  <si>
    <t>Pawnshop’s loan portfolio structure by type of collateral</t>
  </si>
  <si>
    <t>Q3.22</t>
  </si>
  <si>
    <t>Q4.22</t>
  </si>
  <si>
    <t>IV.22</t>
  </si>
  <si>
    <t>Q1.23</t>
  </si>
  <si>
    <t>І.23</t>
  </si>
  <si>
    <t>Частка активів десяти найбільших установ у сегментах</t>
  </si>
  <si>
    <t>Q2.23</t>
  </si>
  <si>
    <t>ІІ.23</t>
  </si>
  <si>
    <t>Q3.23</t>
  </si>
  <si>
    <t>ІІІ.23</t>
  </si>
  <si>
    <t>Назва</t>
  </si>
  <si>
    <t>ABR</t>
  </si>
  <si>
    <t>Перелік скорочень</t>
  </si>
  <si>
    <t>Abbreviations</t>
  </si>
  <si>
    <t>Чистий фінансовий результат надавачів небанківських фінансових послуг, млн грн</t>
  </si>
  <si>
    <t>CIR</t>
  </si>
  <si>
    <t>ROA</t>
  </si>
  <si>
    <t>ROE</t>
  </si>
  <si>
    <t>IV.23</t>
  </si>
  <si>
    <t>Q4.23</t>
  </si>
  <si>
    <t>Guarantees</t>
  </si>
  <si>
    <t>Гарантії</t>
  </si>
  <si>
    <t>Leasing*</t>
  </si>
  <si>
    <t>Фінансовий лізинг*</t>
  </si>
  <si>
    <t>Q1.24</t>
  </si>
  <si>
    <t>I.24</t>
  </si>
  <si>
    <t>Q2.24</t>
  </si>
  <si>
    <t>ІІ.24</t>
  </si>
  <si>
    <t>Субординований борг</t>
  </si>
  <si>
    <t>Залучені кошти</t>
  </si>
  <si>
    <t>Забезпечення</t>
  </si>
  <si>
    <t>І.24</t>
  </si>
  <si>
    <t>Паперова форма</t>
  </si>
  <si>
    <t>Форма електронного документа</t>
  </si>
  <si>
    <t xml:space="preserve">Електронний договір </t>
  </si>
  <si>
    <t>Дохід від реалізації застави</t>
  </si>
  <si>
    <t>Інші доходи</t>
  </si>
  <si>
    <t>Дохід від надання фінпослуг</t>
  </si>
  <si>
    <t>Адміністративні витрати</t>
  </si>
  <si>
    <t>Зобов’язання до 01.01.2024</t>
  </si>
  <si>
    <t>За сумами</t>
  </si>
  <si>
    <t>За кількістю</t>
  </si>
  <si>
    <t>Факторинг класичний</t>
  </si>
  <si>
    <t>Факторинг інший, ніж класичний</t>
  </si>
  <si>
    <t>Страховики*</t>
  </si>
  <si>
    <t>Insurers*</t>
  </si>
  <si>
    <t>Volume and number of financial leasing agreements</t>
  </si>
  <si>
    <t>Обсяг операцій фінансового лізингу, млрд грн</t>
  </si>
  <si>
    <t>Volume of financial leasing agreements, UAH billions</t>
  </si>
  <si>
    <t>* Починаючи з 1 січня 2024 року ЮО-лізингодавці набули статусу фінансової компанії.</t>
  </si>
  <si>
    <t>Частки кредитних угод фінансових компаній, укладених упродовж кварталу, за способом укладення</t>
  </si>
  <si>
    <t>Структура обсягу кредитів, наданих упродовж кварталу, фінансовими компаніями за строковістю і типом клієнтів</t>
  </si>
  <si>
    <t>Обсяг та кількість договорів факторингу*</t>
  </si>
  <si>
    <t>* До 2024 року операції факторингу в статистиці не поділялися за видами. Із 2024 року класичний факторинг – фінансування дебіторської заборгованості підприємства, інший – відступлення права вимоги (цесія), зазвичай купівля проблемної заборгованості за кредитами.</t>
  </si>
  <si>
    <t>* Починаючи з 1 січня 2024 року операції фінансового лізингу здійснюються виключно фінансовими компаніями.</t>
  </si>
  <si>
    <t>Обсяг та кількість договорів фінансового лізингу*</t>
  </si>
  <si>
    <t>Subordinated debt</t>
  </si>
  <si>
    <t xml:space="preserve">By quantity </t>
  </si>
  <si>
    <t>Electronic document form</t>
  </si>
  <si>
    <t>Classical factoring</t>
  </si>
  <si>
    <t>Other factoring</t>
  </si>
  <si>
    <t>Administrative costs</t>
  </si>
  <si>
    <t>Страховики життя</t>
  </si>
  <si>
    <t>Ризикові страховики</t>
  </si>
  <si>
    <t>КАСКО</t>
  </si>
  <si>
    <t>ОСЦПВ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</si>
  <si>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</t>
  </si>
  <si>
    <t>До 1 січня 2024 року в сірій колонці відображено згруповані зобов’язання установ.</t>
  </si>
  <si>
    <t xml:space="preserve">Обсяг заборгованості за договорами з надання коштів у позику, на кінець періоду, млрд грн </t>
  </si>
  <si>
    <t>* Включають витрати, пов’язані з реалізацією та утриманням заставного майна.</t>
  </si>
  <si>
    <t>Страхування наземного транспорту (включно з залізничним)</t>
  </si>
  <si>
    <t>Коефіцієнт утримання</t>
  </si>
  <si>
    <t>Відношення чистих премій до валових премій</t>
  </si>
  <si>
    <t>КС</t>
  </si>
  <si>
    <t>Кредитна спілка</t>
  </si>
  <si>
    <t>МТСБУ</t>
  </si>
  <si>
    <t>Моторне (транспортне) страхове бюро України</t>
  </si>
  <si>
    <t>Національний банк України</t>
  </si>
  <si>
    <t>НБФУ</t>
  </si>
  <si>
    <t>Небанківські фінансові установи</t>
  </si>
  <si>
    <t>Нетто-основа</t>
  </si>
  <si>
    <t>З урахуванням впливу перестрахування</t>
  </si>
  <si>
    <t>ОВДП</t>
  </si>
  <si>
    <t>Облігації внутрішньої державної позики</t>
  </si>
  <si>
    <t>Обов’язкове страхування цивільно-правової відповідальності власників наземних транспортних засобів</t>
  </si>
  <si>
    <t>Реєстр</t>
  </si>
  <si>
    <t>Державний реєстр фінансових установ</t>
  </si>
  <si>
    <t>Страховики, які займаються видами страхування іншими, ніж страхування життя</t>
  </si>
  <si>
    <t>Рівень виплат</t>
  </si>
  <si>
    <t>Співвідношення виплат і премій за чотири квартали, що передують даті оцінки</t>
  </si>
  <si>
    <t>Страховики, які займаються страхуванням життя</t>
  </si>
  <si>
    <t>Cost-to-Income Ratio. Співвідношення операційних витрат і операційних доходів</t>
  </si>
  <si>
    <t>MCR</t>
  </si>
  <si>
    <t>Нормативне значення мінімального капіталу страховика</t>
  </si>
  <si>
    <t>Net combined ratio, нетто-комбінований коефіцієнт</t>
  </si>
  <si>
    <t>Net investment ratio, коефіцієнт нетто-інвестиційного доходу</t>
  </si>
  <si>
    <t>Співвідношення суми інвестиційних доходів та доходів від розміщення коштів у централізованих страхових резервних фондах МТСБУ за вирахуванням витрат на управління інвестиціями до чистих зароблених премій</t>
  </si>
  <si>
    <t>Net loss ratio, коефіцієнт нетто-збитковості</t>
  </si>
  <si>
    <t>Net operating ratio, коефіцієнт нетто-ефективності діяльності</t>
  </si>
  <si>
    <t>Різниця між Net combined ratio та Net investment ratio</t>
  </si>
  <si>
    <t>Return on assets. Рентабельність активів</t>
  </si>
  <si>
    <t>Return on equity. Рентабельність власного капіталу</t>
  </si>
  <si>
    <t>SCR</t>
  </si>
  <si>
    <t>Нормативне значення капіталу платоспроможності страховика</t>
  </si>
  <si>
    <t>в. п.</t>
  </si>
  <si>
    <t>Відсотковий пункт</t>
  </si>
  <si>
    <t>грн</t>
  </si>
  <si>
    <t>Гривня</t>
  </si>
  <si>
    <t>кв/кв</t>
  </si>
  <si>
    <t>Порівняно з попереднім кварталом</t>
  </si>
  <si>
    <t>млн</t>
  </si>
  <si>
    <t>Мільйон</t>
  </si>
  <si>
    <t>млрд</t>
  </si>
  <si>
    <t>Мільярд</t>
  </si>
  <si>
    <t>п. ш.</t>
  </si>
  <si>
    <t>Права шкала</t>
  </si>
  <si>
    <t>р/р</t>
  </si>
  <si>
    <t>Порівняно з аналогічною датою / аналогічним періодом попереднього року</t>
  </si>
  <si>
    <t>тис.</t>
  </si>
  <si>
    <t>Тисяча</t>
  </si>
  <si>
    <t>Income from fin. services</t>
  </si>
  <si>
    <t>Deposits taken</t>
  </si>
  <si>
    <t>Liabilities until 1 Jan 2024</t>
  </si>
  <si>
    <t>Amount of outstanding loans, end of the period, UAH billions</t>
  </si>
  <si>
    <t>Hard copy</t>
  </si>
  <si>
    <t>E-contract</t>
  </si>
  <si>
    <t>By amount</t>
  </si>
  <si>
    <t>Title</t>
  </si>
  <si>
    <t>Shares of finance companies’ loan agreements concluded during the quarter, by way of conclusion</t>
  </si>
  <si>
    <t>Income from collateral selling</t>
  </si>
  <si>
    <t>Provisions</t>
  </si>
  <si>
    <t>Financial sector asset structure, UAH billions</t>
  </si>
  <si>
    <t>Net profit or loss of non-bank financial services providers, UAH millions</t>
  </si>
  <si>
    <t>* Regulatory reporting data reflect the amount of assets and liabilities of an insurer, including the amount of certain components according to prudential requirements, primarily reserves.</t>
  </si>
  <si>
    <t>* From 1 January 2024, legal-entity lessors took the status of finance companies.</t>
  </si>
  <si>
    <t>* Until 2024, factoring transactions were not broken down by type in the statistics. From 2024 onward, classical factoring refers to financing a company’s accounts receivable, and other factoring refers to the assignment of claims (cession), which is usually the purchase of bad debts on loans.</t>
  </si>
  <si>
    <t>* Starting from 1 January 2024, financial leasing transactions are carried out exclusively by finance companies.</t>
  </si>
  <si>
    <t>Q3.24</t>
  </si>
  <si>
    <t>IIІ.24</t>
  </si>
  <si>
    <t>IIІ.23</t>
  </si>
  <si>
    <t>Q4.21</t>
  </si>
  <si>
    <t>Q2.22</t>
  </si>
  <si>
    <t>IV.21</t>
  </si>
  <si>
    <t>IIІ.22</t>
  </si>
  <si>
    <t>III.24</t>
  </si>
  <si>
    <t>ІІІ.24</t>
  </si>
  <si>
    <t>Q4.24</t>
  </si>
  <si>
    <t>IV.24</t>
  </si>
  <si>
    <t>Legal entities</t>
  </si>
  <si>
    <t>Net loss ratio збільшений на співвідношення суми комісійних винагород, аквізиційних витрат, податку на дохід, податків під час здійснення операцій з перестрахування з перестраховиками-нерезидентами, відрахувань до інших фондів МТСБУ, інших витрат страхової діяльності за вирахуванням комісійних доходів від інших страховиків та перестраховиків та зміни обсягу коштів у МТСБУ до чистих зароблених премій</t>
  </si>
  <si>
    <t>Співвідношення суми страхових виплат, витрат на врегулювання збитків та зміни резерву збитків за вирахуванням доходів від регресів і суброгацій, доходів від компенсації витрат, пов’язаних із врегулюванням збитків перестраховиком, та зміни резерву збитків за вимогами вихідного перестрахування до чистих зароблених премій</t>
  </si>
  <si>
    <t>Share of assets of the TOP 10 institutions by segment</t>
  </si>
  <si>
    <t>For the period of up to 1 January 2024, the gray column shows the aggregated liabilities of institutions.</t>
  </si>
  <si>
    <t>* From 1 January 2024, legal-entity lessors received the status of finance companies.</t>
  </si>
  <si>
    <t>Net profit or loss, UAH billions</t>
  </si>
  <si>
    <t>Net profit or loss, UAH millions</t>
  </si>
  <si>
    <t>Q1.25</t>
  </si>
  <si>
    <t>І.25</t>
  </si>
  <si>
    <t>I.25</t>
  </si>
  <si>
    <t>Січень – червень 2024 року</t>
  </si>
  <si>
    <t>Січень – червень 2025 року</t>
  </si>
  <si>
    <t>January – June 2024</t>
  </si>
  <si>
    <t>January – June 2025</t>
  </si>
  <si>
    <t>Q2.25</t>
  </si>
  <si>
    <t>ІІ.25</t>
  </si>
  <si>
    <t>IІ.22</t>
  </si>
  <si>
    <t>IІ.23</t>
  </si>
  <si>
    <t>IІ.24</t>
  </si>
  <si>
    <t>IІ.25</t>
  </si>
  <si>
    <t>Частка кредитів, заставою за якими є автомобілі, нерухомість та інші види активів, становить 2.42%.</t>
  </si>
  <si>
    <t>The share of loans secured with cars, real estate, and other assets was 2.42%.</t>
  </si>
  <si>
    <t>Обсяг активів страховиків та їхня кількість, млрд грн</t>
  </si>
  <si>
    <t>Number of insurers and their assets, UAH billions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</si>
  <si>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технічних резервів.</t>
  </si>
  <si>
    <t>Reporting under IFRS</t>
  </si>
  <si>
    <t>Reporting under regulatory requirements*</t>
  </si>
  <si>
    <t>Звітність за МСФЗ</t>
  </si>
  <si>
    <t>Регуляторна звітність*</t>
  </si>
  <si>
    <t>12.22</t>
  </si>
  <si>
    <t>12.23</t>
  </si>
  <si>
    <t>12.24</t>
  </si>
  <si>
    <t>03.25</t>
  </si>
  <si>
    <t>06.25</t>
  </si>
  <si>
    <t>Assets of non-life insurers</t>
  </si>
  <si>
    <t>Активи ризикових страховиків</t>
  </si>
  <si>
    <t>Assets of life insurers</t>
  </si>
  <si>
    <t>Активи страховиків життя</t>
  </si>
  <si>
    <t>Number of insurers (r.h.s.)</t>
  </si>
  <si>
    <t>Кількість компаній (п. ш.)</t>
  </si>
  <si>
    <t>Рівень концентрації страхового ринку за показником HHI*</t>
  </si>
  <si>
    <t>Insurance sector concentration by HHI*</t>
  </si>
  <si>
    <t>* Індекс Херфіндаля – Хіршмана (HHI) – індикатор концентрації на страховому ринку. Розраховується як сума квадратів часток окремих страховиків у загальному обсязі. Може набувати значень від 0 до 10 000 (до 1 000 – ринок є слабко концентрованим).</t>
  </si>
  <si>
    <t>* The Herfindahl-Hirschman Index (HHI) is an indicator of insurance sector
concentration. It is calculated by summing the squared market shares of
individual insurers. The index ranges from 0 to 10,000, with values below
1,000 indicating low market concentration.</t>
  </si>
  <si>
    <t xml:space="preserve"> </t>
  </si>
  <si>
    <t>Life insurers</t>
  </si>
  <si>
    <t>Non-life insurers</t>
  </si>
  <si>
    <t>II.25</t>
  </si>
  <si>
    <t>03.24</t>
  </si>
  <si>
    <t>Assets</t>
  </si>
  <si>
    <t>Активи</t>
  </si>
  <si>
    <t>Gross premiums</t>
  </si>
  <si>
    <t>Валові премії</t>
  </si>
  <si>
    <t>Technical provisions</t>
  </si>
  <si>
    <t>Технічні резерви</t>
  </si>
  <si>
    <t>Структура активів та пасивів* страховиків життя</t>
  </si>
  <si>
    <t>Assets and liabilities* of life insurers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</si>
  <si>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
** Технічні резерви за договорами вихідного перестрахування</t>
  </si>
  <si>
    <t xml:space="preserve">* Regulatory reporting data reflect the amount of assets and liabilities of an insurer, including the amount of certain components according to prudential requirements, primarily technical reserves. ** Technical reserves under ceded reinsurance agreements.
</t>
  </si>
  <si>
    <t>Equity and Liabilities</t>
  </si>
  <si>
    <t>Пасиви</t>
  </si>
  <si>
    <t>Real estate</t>
  </si>
  <si>
    <t>Нерухоме майно</t>
  </si>
  <si>
    <t>Bonds</t>
  </si>
  <si>
    <t>Облігації</t>
  </si>
  <si>
    <t>Reinsurance reserves**</t>
  </si>
  <si>
    <t>Резерви перестрахування**</t>
  </si>
  <si>
    <t>Balances at MTIBU*</t>
  </si>
  <si>
    <t>Залишки в МТСБУ</t>
  </si>
  <si>
    <t>Current accounts and cash</t>
  </si>
  <si>
    <t>Поточні рахунки та готівка</t>
  </si>
  <si>
    <t>Deposits</t>
  </si>
  <si>
    <t>Депозити</t>
  </si>
  <si>
    <t>Matching reserve</t>
  </si>
  <si>
    <t>Резерв узгодження</t>
  </si>
  <si>
    <t>Insurance reserves</t>
  </si>
  <si>
    <t>Структура активів та пасивів* ризикових страховиків</t>
  </si>
  <si>
    <t>Assets and liabilities* of non-life insurers</t>
  </si>
  <si>
    <t>*Regulatory reporting data reflect the amount of assets and liabilities of an insurer, including the amount of certain components according to prudential requirements, primarily technical reserves. ** Technical reserves under ceded reinsurance agreements.</t>
  </si>
  <si>
    <t>Technical reserves</t>
  </si>
  <si>
    <t>Структура прийнятних активів на покриття технічних резервів страховиків станом на 1 липня 2025 року, млрд грн</t>
  </si>
  <si>
    <t>Structure of assets eligible to cover insurers’ technical provisions as of 1 July 2025, UAH billions</t>
  </si>
  <si>
    <t>* Технічні резерви за договорами вихідного перестрахування</t>
  </si>
  <si>
    <t>* Technical reserves under ceded reinsurance agreements.</t>
  </si>
  <si>
    <t>Deposits at banks</t>
  </si>
  <si>
    <t>Грошові кошти в банках</t>
  </si>
  <si>
    <t>Government securities</t>
  </si>
  <si>
    <t>Державні цінні папери</t>
  </si>
  <si>
    <t>Reinsurance claims*</t>
  </si>
  <si>
    <t>Резерви перестрахування*</t>
  </si>
  <si>
    <t>Balances at MTIBU</t>
  </si>
  <si>
    <t xml:space="preserve">Залишок коштів у МТСБУ </t>
  </si>
  <si>
    <t>Інші</t>
  </si>
  <si>
    <t>Співвідношення страхових премій і ВВП у 2024 році</t>
  </si>
  <si>
    <t>Ratio of insurance premiums to GDP in 2024</t>
  </si>
  <si>
    <t>Allianz, розрахунки НБУ</t>
  </si>
  <si>
    <t>Allianz, NBU's calculations</t>
  </si>
  <si>
    <t>Non-life</t>
  </si>
  <si>
    <t>Life</t>
  </si>
  <si>
    <t>Total</t>
  </si>
  <si>
    <t>Усього</t>
  </si>
  <si>
    <t>Сума</t>
  </si>
  <si>
    <t>United Kingdom</t>
  </si>
  <si>
    <t>Велика Британія</t>
  </si>
  <si>
    <t>United States</t>
  </si>
  <si>
    <t>Сполучені Штати</t>
  </si>
  <si>
    <t>Japan</t>
  </si>
  <si>
    <t>Японія</t>
  </si>
  <si>
    <t>World</t>
  </si>
  <si>
    <t>Світ</t>
  </si>
  <si>
    <t>Switzerland</t>
  </si>
  <si>
    <t>Швейцарія</t>
  </si>
  <si>
    <t>Germany</t>
  </si>
  <si>
    <t>Німеччина</t>
  </si>
  <si>
    <t>India</t>
  </si>
  <si>
    <t>Індія</t>
  </si>
  <si>
    <t>Czech Republic</t>
  </si>
  <si>
    <t>Чехія</t>
  </si>
  <si>
    <t>Türkiye</t>
  </si>
  <si>
    <t>Туреччина</t>
  </si>
  <si>
    <t>Hungary</t>
  </si>
  <si>
    <t>Угорщина</t>
  </si>
  <si>
    <t>Poland</t>
  </si>
  <si>
    <t>Польша</t>
  </si>
  <si>
    <t>Slovakia</t>
  </si>
  <si>
    <t>Словаччина</t>
  </si>
  <si>
    <t>Kazakhstan</t>
  </si>
  <si>
    <t>Казахстан</t>
  </si>
  <si>
    <t>Egypt</t>
  </si>
  <si>
    <t>Єгипет</t>
  </si>
  <si>
    <t>Ukraine</t>
  </si>
  <si>
    <t>Україна</t>
  </si>
  <si>
    <t>Премії, належні перестраховикам, рівень виплат та коефіцієнт утримання, млрд грн</t>
  </si>
  <si>
    <t>Premiums due to reinsurers, ratio of claims paid, and retention ratio, UAH billions</t>
  </si>
  <si>
    <t>130+110</t>
  </si>
  <si>
    <t>* Рівень виплат розраховано в річному вимірі. ** Співвідношення чистих премій страховиків до валових премій.</t>
  </si>
  <si>
    <t>021+031</t>
  </si>
  <si>
    <t>* Annualized ratios of claims paid. ** The ratio of net premiums to gross premiums.</t>
  </si>
  <si>
    <t>020+030+020</t>
  </si>
  <si>
    <t>030-031</t>
  </si>
  <si>
    <t>I.22</t>
  </si>
  <si>
    <t>ІV.22</t>
  </si>
  <si>
    <t>ІV.23</t>
  </si>
  <si>
    <t>ІV.24</t>
  </si>
  <si>
    <t>Premiums ceded to non-resident reinsurers</t>
  </si>
  <si>
    <t>Премії, належні перестраховикам-нерезидентам</t>
  </si>
  <si>
    <t>Premiums ceded to resident reinsurers</t>
  </si>
  <si>
    <t>Премії, належні перестраховикам-резидентам</t>
  </si>
  <si>
    <t>Retention ratio** (r.h.s.)</t>
  </si>
  <si>
    <t>Коефіцієнт утримання** (п. ш.)</t>
  </si>
  <si>
    <t xml:space="preserve">Ratio of claims paid* (r.h.s.) </t>
  </si>
  <si>
    <t>Рівень виплат* (п. ш.)</t>
  </si>
  <si>
    <t>Премії та рівень виплат за видами страхування, млрд грн</t>
  </si>
  <si>
    <t xml:space="preserve">Premiums and ratios of claims paid by type of insurance, 
UAH billions
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</si>
  <si>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</si>
  <si>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</si>
  <si>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</si>
  <si>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</si>
  <si>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 (п. ш.)</t>
  </si>
  <si>
    <t>Ratio of life claims paid  (r.h.s.)</t>
  </si>
  <si>
    <t>Рівень виплат ризикового страхування (п. ш.)</t>
  </si>
  <si>
    <t>Ratio of non-life claims paid (r.h.s.)</t>
  </si>
  <si>
    <t>Структура валових страхових премій за найбільшими страховими продуктами в розрізі каналів продажу в січні – червні 2025 року</t>
  </si>
  <si>
    <t>Structure of gross insurance premiums by major insurance products by sales channels in January-June 2025</t>
  </si>
  <si>
    <t xml:space="preserve"> * From 1 January 2024, the class of accident insurance is included in health insurance. **C&amp;C – comprehensive and collision car insurance *** Compulsory motor third party liability insurance **** International Motor Insurance Card System.</t>
  </si>
  <si>
    <t>Agency network</t>
  </si>
  <si>
    <t>Direct sales</t>
  </si>
  <si>
    <t>Bank</t>
  </si>
  <si>
    <t>Online aggregators</t>
  </si>
  <si>
    <t>Broker</t>
  </si>
  <si>
    <t>Autosalon</t>
  </si>
  <si>
    <t xml:space="preserve">Агентська мережа </t>
  </si>
  <si>
    <t xml:space="preserve">Прямі продажі </t>
  </si>
  <si>
    <t xml:space="preserve">Банк </t>
  </si>
  <si>
    <t xml:space="preserve">Онлайн-агрегатори </t>
  </si>
  <si>
    <t>Брокер</t>
  </si>
  <si>
    <t>Автосалон</t>
  </si>
  <si>
    <t>Життя</t>
  </si>
  <si>
    <t>Health*</t>
  </si>
  <si>
    <t>Здоров’я</t>
  </si>
  <si>
    <t>Green Card****</t>
  </si>
  <si>
    <t>“Зелена картка”</t>
  </si>
  <si>
    <t>MTPL***</t>
  </si>
  <si>
    <t>C&amp;C**</t>
  </si>
  <si>
    <t>Страхові премії та виплати за найпоширенішими лініями бізнесу за січень-червень 2025 року, млрд грн</t>
  </si>
  <si>
    <t>Insurance premiums and claims paid by most common business lines in January-July 2025, UAH billions</t>
  </si>
  <si>
    <t xml:space="preserve">Значення у відсотках свідчать про рівень виплат відповідного виду. </t>
  </si>
  <si>
    <t>Percentage values indicate the claims paid ratio for the respective type of insurance. **C&amp;C – comprehensive and collision car insurance *** Compulsory motor third party liability insurance **** International Motor Insurance Card System.</t>
  </si>
  <si>
    <t>Premiums</t>
  </si>
  <si>
    <t>Claims</t>
  </si>
  <si>
    <t>Премії</t>
  </si>
  <si>
    <t>Виплати</t>
  </si>
  <si>
    <t>MTPL*</t>
  </si>
  <si>
    <t>C&amp;C</t>
  </si>
  <si>
    <t>Health insurance</t>
  </si>
  <si>
    <t>Life insurance</t>
  </si>
  <si>
    <t>Green Card**</t>
  </si>
  <si>
    <t>Property and fire risks</t>
  </si>
  <si>
    <t>Майно та вогн. ризики</t>
  </si>
  <si>
    <t>Liability</t>
  </si>
  <si>
    <t>Відповідальність</t>
  </si>
  <si>
    <t>Cargo and luggage</t>
  </si>
  <si>
    <t>Вантажі та багаж</t>
  </si>
  <si>
    <t>Assistance</t>
  </si>
  <si>
    <t>Асистанс</t>
  </si>
  <si>
    <t>Financial exposure</t>
  </si>
  <si>
    <t>Фінансові ризики</t>
  </si>
  <si>
    <t>Страхові премії за найбільшими лініями бізнесу, І  квартал 2022 року = 100%</t>
  </si>
  <si>
    <t>Insurance premiums by insurers’ largest business lines, Q1 2022 = 100%</t>
  </si>
  <si>
    <t>* C&amp;C – сomprehensive and collision car insurance; C&amp;C includes insurance of railway rolling stock that constitute 1% of gross premiums. ** Compulsory motor third party liability insurance. *** International Motor Insurance Card System.</t>
  </si>
  <si>
    <t>C&amp;C*</t>
  </si>
  <si>
    <t>MTPL**</t>
  </si>
  <si>
    <t>Green Card***</t>
  </si>
  <si>
    <t>Структура страхових премій за основними бізнес-лініями бізнесу страхування, млрд грн</t>
  </si>
  <si>
    <t>Structure of insurance premiums by main lines of insurance business, UAH billions</t>
  </si>
  <si>
    <t xml:space="preserve">* КАСКО, ОСЦПВ, “Зелена картка”. ** Життя, здоров’я, асистанс. </t>
  </si>
  <si>
    <t xml:space="preserve">* C&amp;C, MTPL, Green Card.
** Life, health.
</t>
  </si>
  <si>
    <t>Транспортне*</t>
  </si>
  <si>
    <t>Motor*</t>
  </si>
  <si>
    <t>Особисте**</t>
  </si>
  <si>
    <t>Personal**</t>
  </si>
  <si>
    <t>Від нещасних випадків</t>
  </si>
  <si>
    <t>Accident insurance</t>
  </si>
  <si>
    <t>Валові страхові премії за видами страхування (без вхідного перестрахування), І квартал 2022 року = 100%</t>
  </si>
  <si>
    <t>Gross insurance premiums by type of insurance (excluding inward reinsurance), Q1 2022 = 100%</t>
  </si>
  <si>
    <t>Non-Life</t>
  </si>
  <si>
    <t>Премії з ризикового страхування в розрізі типів страхувальників, І квартал 2022 року = 100%</t>
  </si>
  <si>
    <t>Non-life insurance premiums by type of policyholder, Q1 2022 = 100%</t>
  </si>
  <si>
    <t>Individuals</t>
  </si>
  <si>
    <t>Фізичні особи</t>
  </si>
  <si>
    <t>Фінансовий результат наростаючим підсумком і показники діяльності ризикових страховиків у нетто-вимірі, млрд грн</t>
  </si>
  <si>
    <t>Cumulative profit or loss and performance indicators of non-life insurers on a net basis, UAH billions</t>
  </si>
  <si>
    <t>Показники операційної діяльності до 2023 року включно ануалізовано, у 2024 році розраховано наростаючим підсумком із початку року через зміну підходу до розрахунку.</t>
  </si>
  <si>
    <t>Operating performance indicators for 2024 were annualized on a cumulative basis from the start of the year due to a change in the calculation approach.</t>
  </si>
  <si>
    <t>Net profit or loss</t>
  </si>
  <si>
    <t>Фінансовий результат</t>
  </si>
  <si>
    <t>Net loss ratio (r.h.s.)</t>
  </si>
  <si>
    <t>Net loss ratio (п. ш.)</t>
  </si>
  <si>
    <t>Net combined ratio (r.h.s.)</t>
  </si>
  <si>
    <t>Net combined ratio (п. ш.)</t>
  </si>
  <si>
    <t>Net operating ratio (r.h.s.)</t>
  </si>
  <si>
    <t>Net operating ratio (п. ш.)</t>
  </si>
  <si>
    <t>Коефіцієнти резервування ризикового страхування</t>
  </si>
  <si>
    <t>Loss reserve ratios of non-life insurance</t>
  </si>
  <si>
    <t>Loss reserves, UAH billions</t>
  </si>
  <si>
    <t>Резерв збитків,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</si>
  <si>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</si>
  <si>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</si>
  <si>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</si>
  <si>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</si>
  <si>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Фінансовий результат страховиків життя наростаючим підсумком, млрд грн</t>
  </si>
  <si>
    <t>Financial performance of life insurers on a cumulative basis, UAH billions</t>
  </si>
  <si>
    <t>Фінансовий результат наростаючим підсумком і прибутковість ризикових страховиків, млрд грн</t>
  </si>
  <si>
    <t>Financial performance of non-life insurers on a cumulative basis, UAH billions</t>
  </si>
  <si>
    <t>Розподіл кількості і розміру активів страховиків* за співвідношенням прийнятного капіталу для виконання SCR та SCR на 1 липня 2025 року</t>
  </si>
  <si>
    <t>Distribution of number of insurers and their assets size* by proportion of capital eligible to meet the SCR, and the SCR as of 1 July 2025</t>
  </si>
  <si>
    <t>* Графік побудовано з використанням даних 61 компанії.</t>
  </si>
  <si>
    <t>* This figure is based on data from 61 companies.</t>
  </si>
  <si>
    <t>Number of companies (r.h.s.)</t>
  </si>
  <si>
    <t>Assets, UAH billions</t>
  </si>
  <si>
    <t>Активи, млрд грн</t>
  </si>
  <si>
    <t>&lt;100%</t>
  </si>
  <si>
    <t>100–119%</t>
  </si>
  <si>
    <t>120–149%</t>
  </si>
  <si>
    <t>150–200%</t>
  </si>
  <si>
    <t>&gt;200%</t>
  </si>
  <si>
    <t>Розподіл кількості і розміру активів страховиків* за співвідношенням прийнятного капіталу для виконання MCR та MCR на 1 липня 2025 року</t>
  </si>
  <si>
    <t>Distribution of number of insurers and their assets size* by proportion of capital eligible to meet the MCR, and the MCR as of 1 July 2025</t>
  </si>
  <si>
    <t>Загальні активи кредитних спілок, млрд грн</t>
  </si>
  <si>
    <t>Total assets of credit unions, UAH billions</t>
  </si>
  <si>
    <t>12.21</t>
  </si>
  <si>
    <t>Активи КС, що залучають депозити</t>
  </si>
  <si>
    <t>Assets of deposit-taking CUs</t>
  </si>
  <si>
    <t>Активи КС, що не залучають депозити</t>
  </si>
  <si>
    <t>Assets of non-deposit-taking CUs</t>
  </si>
  <si>
    <t>Структура основної суми заборгованості за кредитами членів кредитних спілок, млрд грн</t>
  </si>
  <si>
    <t>Breakdown of outstanding loans principal due from credit union members, UAH billions</t>
  </si>
  <si>
    <t xml:space="preserve">Споживчі кредити </t>
  </si>
  <si>
    <t>Consumer loans</t>
  </si>
  <si>
    <t>На придбання, будівництво, ремонт нерухомості ФО</t>
  </si>
  <si>
    <t>Individual loans for the purchase, construction, repair of real estate</t>
  </si>
  <si>
    <t>Бізнес-кредити ФОП</t>
  </si>
  <si>
    <t>Individuals entrepreneurs business loans</t>
  </si>
  <si>
    <t>Бізнес-кредити ЮО</t>
  </si>
  <si>
    <t>Corporates business loans</t>
  </si>
  <si>
    <t>Структура активів та пасивів кредитних спілок</t>
  </si>
  <si>
    <t>Assets and liabilities of credit unions</t>
  </si>
  <si>
    <t>09.24</t>
  </si>
  <si>
    <t xml:space="preserve">Кредити  </t>
  </si>
  <si>
    <t>Cash and cash-like assets</t>
  </si>
  <si>
    <t>Грошові кошти та їх еквів.</t>
  </si>
  <si>
    <t>Financial investment</t>
  </si>
  <si>
    <t>Фінінвестиції</t>
  </si>
  <si>
    <t>Mandatory share contrib.</t>
  </si>
  <si>
    <t>Обов’язкові пайові внески </t>
  </si>
  <si>
    <t>Reserve capital</t>
  </si>
  <si>
    <t>Резервний капітал </t>
  </si>
  <si>
    <t>Additional capital</t>
  </si>
  <si>
    <t>Додатковий капітал</t>
  </si>
  <si>
    <t>Retained earnings</t>
  </si>
  <si>
    <t>Накопичений прибуток / збиток </t>
  </si>
  <si>
    <t xml:space="preserve">Депозити </t>
  </si>
  <si>
    <t>Additional repayable contrib.</t>
  </si>
  <si>
    <t>Додаткові поворотні внески</t>
  </si>
  <si>
    <t xml:space="preserve"> Рівень резервування фінансових активів кредитних спілок з розподілом за рівнем достатності капіталу</t>
  </si>
  <si>
    <t>&lt;7%</t>
  </si>
  <si>
    <t>7–15%</t>
  </si>
  <si>
    <t>15–30%</t>
  </si>
  <si>
    <t>30–50%</t>
  </si>
  <si>
    <t>&gt;50%</t>
  </si>
  <si>
    <t>Резерви за МСФЗ, % до загального кредитного портфеля</t>
  </si>
  <si>
    <t>Резерви за МСФЗ, % до непрацюючих кредитів</t>
  </si>
  <si>
    <t>Кредитний ризик, % до загального кредитного портфеля</t>
  </si>
  <si>
    <t>Кредитний ризик, % до непрацюючих кредитів</t>
  </si>
  <si>
    <t>Операційна ефективність діяльності кредитних спілок (наростаючим підсумком)</t>
  </si>
  <si>
    <t>Operational efficiency of credit unions (on a cumulative basis), UAH millions</t>
  </si>
  <si>
    <t>Чисті процентні доходи за операц. з членами КС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</si>
  <si>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</si>
  <si>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</si>
  <si>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</si>
  <si>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</si>
  <si>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</si>
  <si>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</si>
  <si>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</si>
  <si>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>Розподіл достатності капіталу у 2025 році</t>
  </si>
  <si>
    <t>Сapital adequacy distribution in 2025</t>
  </si>
  <si>
    <t xml:space="preserve">На 1.01.2025 використано основний капітал, з січня 2025 року впроваджено регулятивний капітал для оцінки нормативу Н1. </t>
  </si>
  <si>
    <t>As of January 1, 2025, fixed capital was used, and from January 2025, regulatory capital was introduced to assess the N1 standard.</t>
  </si>
  <si>
    <t>7-15%</t>
  </si>
  <si>
    <t>15-30%</t>
  </si>
  <si>
    <t>30-50%</t>
  </si>
  <si>
    <t xml:space="preserve">Number of credit unions </t>
  </si>
  <si>
    <t>Кількість кредитних спілок</t>
  </si>
  <si>
    <t>Share of CU assets that attract deposits, % (r.h.s.)</t>
  </si>
  <si>
    <t>Активи КС, що залучають депозити, у заг. активах, % (п. ш.)</t>
  </si>
  <si>
    <t>Share of CU assets that do not attract deposits, % (r.h.s.)</t>
  </si>
  <si>
    <t>Активи КС, що не залучають депозити, у заг. активах, % (п. ш.)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</si>
</sst>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%"/>
    <numFmt numFmtId="170" formatCode="#,##0.0000"/>
    <numFmt numFmtId="171" formatCode="#,##0.000000"/>
    <numFmt numFmtId="172" formatCode="0.00000"/>
    <numFmt numFmtId="173" formatCode="_-* #,##0.0_-;\-* #,##0.0_-;_-* &quot;-&quot;??_-;_-@_-"/>
    <numFmt numFmtId="174" formatCode="_-* #,##0_-;\-* #,##0_-;_-* &quot;-&quot;??_-;_-@_-"/>
    <numFmt numFmtId="175" formatCode="_-* #,##0.0\ _₴_-;\-* #,##0.0\ _₴_-;_-* &quot;-&quot;?\ _₴_-;_-@_-"/>
    <numFmt numFmtId="176" formatCode="_-* #,##0.00\ _₴_-;\-* #,##0.00\ _₴_-;_-* &quot;-&quot;??\ _₴_-;_-@_-"/>
    <numFmt numFmtId="177" formatCode="#,##0.00000"/>
    <numFmt numFmtId="178" formatCode="0.000000"/>
    <numFmt numFmtId="179" formatCode="0.00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b/>
      <i/>
      <sz val="7.5"/>
      <color rgb="FF141414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sz val="7.5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sz val="12"/>
      <name val="Arial Cyr"/>
      <charset val="204"/>
    </font>
    <font>
      <b/>
      <sz val="7.5"/>
      <color theme="1"/>
      <name val="Arial"/>
      <family val="2"/>
      <charset val="204"/>
    </font>
    <font>
      <sz val="7.5"/>
      <color rgb="FFFF0000"/>
      <name val="Arial"/>
      <family val="2"/>
      <charset val="204"/>
    </font>
    <font>
      <b/>
      <sz val="7.5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sz val="7.5"/>
      <color theme="1" tint="4.9989318521683403E-2"/>
      <name val="Arial"/>
      <family val="2"/>
      <charset val="204"/>
    </font>
    <font>
      <sz val="7.5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 tint="9.9978637043366805E-2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7.5"/>
      <color indexed="61"/>
      <name val="Arial"/>
      <family val="2"/>
      <charset val="204"/>
    </font>
    <font>
      <sz val="1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7.5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7.5"/>
      <color rgb="FFFF0000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11"/>
      <color rgb="FFFF0000"/>
      <name val="Calibri"/>
      <family val="2"/>
      <charset val="204"/>
    </font>
    <font>
      <u/>
      <sz val="7.5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7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19" fillId="0" borderId="0"/>
    <xf numFmtId="0" fontId="20" fillId="0" borderId="0"/>
    <xf numFmtId="0" fontId="5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3" fillId="0" borderId="0"/>
    <xf numFmtId="0" fontId="3" fillId="0" borderId="0"/>
    <xf numFmtId="9" fontId="3" fillId="0" borderId="0" quotePrefix="1" applyFont="0" applyFill="0" applyBorder="0" applyAlignment="0">
      <protection locked="0"/>
    </xf>
    <xf numFmtId="0" fontId="3" fillId="0" borderId="0"/>
    <xf numFmtId="43" fontId="3" fillId="0" borderId="0" quotePrefix="1" applyFont="0" applyFill="0" applyBorder="0" applyAlignment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0" fontId="23" fillId="0" borderId="0"/>
    <xf numFmtId="0" fontId="18" fillId="0" borderId="0"/>
    <xf numFmtId="0" fontId="26" fillId="0" borderId="0"/>
    <xf numFmtId="0" fontId="28" fillId="0" borderId="0"/>
    <xf numFmtId="0" fontId="28" fillId="0" borderId="0"/>
    <xf numFmtId="0" fontId="3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87">
    <xf numFmtId="0" fontId="0" fillId="0" borderId="0" xfId="0"/>
    <xf numFmtId="3" fontId="0" fillId="0" borderId="0" xfId="0" applyNumberFormat="1"/>
    <xf numFmtId="0" fontId="9" fillId="2" borderId="0" xfId="14" applyFont="1" applyFill="1"/>
    <xf numFmtId="0" fontId="12" fillId="2" borderId="0" xfId="14" applyFont="1" applyFill="1"/>
    <xf numFmtId="0" fontId="12" fillId="2" borderId="0" xfId="16" applyFont="1" applyFill="1"/>
    <xf numFmtId="0" fontId="12" fillId="0" borderId="0" xfId="2" applyFont="1"/>
    <xf numFmtId="14" fontId="13" fillId="0" borderId="0" xfId="0" applyNumberFormat="1" applyFont="1" applyAlignment="1">
      <alignment horizontal="center"/>
    </xf>
    <xf numFmtId="3" fontId="12" fillId="0" borderId="0" xfId="2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/>
    <xf numFmtId="3" fontId="13" fillId="0" borderId="0" xfId="0" applyNumberFormat="1" applyFont="1"/>
    <xf numFmtId="166" fontId="13" fillId="0" borderId="0" xfId="0" applyNumberFormat="1" applyFont="1"/>
    <xf numFmtId="165" fontId="13" fillId="0" borderId="0" xfId="1" applyNumberFormat="1" applyFont="1" applyAlignment="1">
      <alignment horizontal="right"/>
    </xf>
    <xf numFmtId="165" fontId="13" fillId="0" borderId="0" xfId="0" applyNumberFormat="1" applyFont="1"/>
    <xf numFmtId="3" fontId="13" fillId="0" borderId="0" xfId="1" applyNumberFormat="1" applyFont="1" applyFill="1" applyAlignment="1">
      <alignment horizontal="right"/>
    </xf>
    <xf numFmtId="165" fontId="0" fillId="0" borderId="0" xfId="0" applyNumberForma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Alignment="1">
      <alignment horizontal="right"/>
    </xf>
    <xf numFmtId="9" fontId="13" fillId="0" borderId="0" xfId="0" applyNumberFormat="1" applyFont="1"/>
    <xf numFmtId="0" fontId="16" fillId="2" borderId="0" xfId="0" applyFont="1" applyFill="1"/>
    <xf numFmtId="0" fontId="12" fillId="2" borderId="0" xfId="0" applyFont="1" applyFill="1"/>
    <xf numFmtId="9" fontId="13" fillId="2" borderId="0" xfId="1" applyFont="1" applyFill="1"/>
    <xf numFmtId="0" fontId="17" fillId="0" borderId="0" xfId="0" applyFont="1"/>
    <xf numFmtId="165" fontId="12" fillId="0" borderId="0" xfId="1" applyNumberFormat="1" applyFont="1" applyAlignment="1">
      <alignment horizontal="right"/>
    </xf>
    <xf numFmtId="0" fontId="16" fillId="0" borderId="0" xfId="32" applyFont="1"/>
    <xf numFmtId="0" fontId="13" fillId="0" borderId="0" xfId="32" applyFont="1"/>
    <xf numFmtId="0" fontId="13" fillId="0" borderId="0" xfId="21" applyFont="1"/>
    <xf numFmtId="0" fontId="24" fillId="0" borderId="0" xfId="0" applyFont="1" applyAlignment="1">
      <alignment horizontal="left" vertical="center"/>
    </xf>
    <xf numFmtId="0" fontId="25" fillId="0" borderId="0" xfId="0" applyFont="1"/>
    <xf numFmtId="49" fontId="12" fillId="2" borderId="0" xfId="0" applyNumberFormat="1" applyFont="1" applyFill="1" applyAlignment="1">
      <alignment horizontal="left" vertical="center"/>
    </xf>
    <xf numFmtId="0" fontId="9" fillId="0" borderId="0" xfId="32" applyFont="1"/>
    <xf numFmtId="10" fontId="13" fillId="0" borderId="0" xfId="0" applyNumberFormat="1" applyFont="1"/>
    <xf numFmtId="14" fontId="13" fillId="0" borderId="0" xfId="0" applyNumberFormat="1" applyFont="1"/>
    <xf numFmtId="166" fontId="0" fillId="0" borderId="0" xfId="0" applyNumberFormat="1"/>
    <xf numFmtId="1" fontId="13" fillId="0" borderId="0" xfId="1" applyNumberFormat="1" applyFont="1" applyFill="1" applyAlignment="1">
      <alignment horizontal="right"/>
    </xf>
    <xf numFmtId="1" fontId="12" fillId="0" borderId="0" xfId="1" applyNumberFormat="1" applyFont="1" applyFill="1" applyAlignment="1">
      <alignment horizontal="right"/>
    </xf>
    <xf numFmtId="168" fontId="0" fillId="0" borderId="0" xfId="0" applyNumberFormat="1"/>
    <xf numFmtId="0" fontId="12" fillId="0" borderId="0" xfId="14" applyFont="1"/>
    <xf numFmtId="166" fontId="13" fillId="0" borderId="0" xfId="0" applyNumberFormat="1" applyFont="1" applyAlignment="1">
      <alignment horizontal="center"/>
    </xf>
    <xf numFmtId="0" fontId="11" fillId="0" borderId="1" xfId="15" applyFont="1" applyBorder="1" applyAlignment="1"/>
    <xf numFmtId="0" fontId="11" fillId="0" borderId="0" xfId="15" applyFont="1" applyBorder="1" applyAlignment="1"/>
    <xf numFmtId="0" fontId="9" fillId="0" borderId="0" xfId="0" applyFont="1"/>
    <xf numFmtId="9" fontId="13" fillId="0" borderId="0" xfId="1" applyFont="1"/>
    <xf numFmtId="9" fontId="12" fillId="0" borderId="0" xfId="1" applyFont="1"/>
    <xf numFmtId="166" fontId="12" fillId="0" borderId="0" xfId="1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166" fontId="12" fillId="0" borderId="0" xfId="0" applyNumberFormat="1" applyFont="1"/>
    <xf numFmtId="0" fontId="27" fillId="0" borderId="0" xfId="0" applyFont="1"/>
    <xf numFmtId="0" fontId="12" fillId="0" borderId="0" xfId="0" applyFont="1" applyAlignment="1">
      <alignment horizontal="left" vertical="center"/>
    </xf>
    <xf numFmtId="9" fontId="13" fillId="0" borderId="0" xfId="1" applyFont="1" applyFill="1"/>
    <xf numFmtId="9" fontId="12" fillId="0" borderId="0" xfId="1" applyFont="1" applyFill="1"/>
    <xf numFmtId="167" fontId="13" fillId="0" borderId="0" xfId="0" applyNumberFormat="1" applyFont="1"/>
    <xf numFmtId="0" fontId="11" fillId="0" borderId="1" xfId="15" applyFont="1" applyBorder="1" applyAlignment="1">
      <alignment horizontal="left"/>
    </xf>
    <xf numFmtId="165" fontId="14" fillId="0" borderId="0" xfId="0" applyNumberFormat="1" applyFont="1"/>
    <xf numFmtId="1" fontId="12" fillId="0" borderId="0" xfId="0" applyNumberFormat="1" applyFont="1" applyAlignment="1">
      <alignment horizontal="center" vertical="center"/>
    </xf>
    <xf numFmtId="10" fontId="13" fillId="0" borderId="0" xfId="1" applyNumberFormat="1" applyFont="1"/>
    <xf numFmtId="10" fontId="12" fillId="0" borderId="0" xfId="1" applyNumberFormat="1" applyFont="1"/>
    <xf numFmtId="0" fontId="12" fillId="0" borderId="0" xfId="0" applyFont="1"/>
    <xf numFmtId="166" fontId="12" fillId="0" borderId="0" xfId="0" applyNumberFormat="1" applyFont="1" applyAlignment="1">
      <alignment horizontal="center" vertical="center"/>
    </xf>
    <xf numFmtId="164" fontId="0" fillId="0" borderId="0" xfId="1" applyNumberFormat="1" applyFont="1"/>
    <xf numFmtId="9" fontId="14" fillId="0" borderId="0" xfId="1" applyFont="1"/>
    <xf numFmtId="168" fontId="12" fillId="0" borderId="0" xfId="1" applyNumberFormat="1" applyFont="1"/>
    <xf numFmtId="9" fontId="0" fillId="0" borderId="0" xfId="1" applyFont="1"/>
    <xf numFmtId="0" fontId="13" fillId="0" borderId="0" xfId="1" applyNumberFormat="1" applyFont="1"/>
    <xf numFmtId="0" fontId="14" fillId="0" borderId="0" xfId="1" applyNumberFormat="1" applyFont="1"/>
    <xf numFmtId="0" fontId="9" fillId="2" borderId="0" xfId="0" applyFont="1" applyFill="1"/>
    <xf numFmtId="164" fontId="12" fillId="0" borderId="0" xfId="1" applyNumberFormat="1" applyFont="1"/>
    <xf numFmtId="3" fontId="12" fillId="0" borderId="0" xfId="1" applyNumberFormat="1" applyFont="1" applyFill="1" applyAlignment="1">
      <alignment horizontal="right"/>
    </xf>
    <xf numFmtId="166" fontId="13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/>
    <xf numFmtId="0" fontId="29" fillId="0" borderId="0" xfId="0" applyFont="1" applyAlignment="1">
      <alignment horizontal="center"/>
    </xf>
    <xf numFmtId="0" fontId="11" fillId="0" borderId="0" xfId="15" applyFont="1"/>
    <xf numFmtId="0" fontId="11" fillId="0" borderId="0" xfId="15" applyFont="1" applyAlignment="1">
      <alignment horizontal="right"/>
    </xf>
    <xf numFmtId="165" fontId="13" fillId="2" borderId="0" xfId="0" applyNumberFormat="1" applyFont="1" applyFill="1"/>
    <xf numFmtId="1" fontId="13" fillId="2" borderId="0" xfId="0" applyNumberFormat="1" applyFont="1" applyFill="1"/>
    <xf numFmtId="0" fontId="29" fillId="2" borderId="0" xfId="0" applyFont="1" applyFill="1"/>
    <xf numFmtId="0" fontId="13" fillId="0" borderId="0" xfId="0" applyFont="1" applyAlignment="1">
      <alignment horizontal="center"/>
    </xf>
    <xf numFmtId="0" fontId="12" fillId="0" borderId="0" xfId="14" applyFont="1" applyFill="1"/>
    <xf numFmtId="0" fontId="13" fillId="0" borderId="0" xfId="0" applyFont="1" applyFill="1" applyAlignment="1">
      <alignment horizontal="right"/>
    </xf>
    <xf numFmtId="0" fontId="12" fillId="0" borderId="0" xfId="2" applyFont="1" applyFill="1"/>
    <xf numFmtId="2" fontId="12" fillId="0" borderId="0" xfId="1" applyNumberFormat="1" applyFont="1"/>
    <xf numFmtId="166" fontId="12" fillId="0" borderId="0" xfId="0" applyNumberFormat="1" applyFont="1" applyFill="1"/>
    <xf numFmtId="0" fontId="9" fillId="0" borderId="0" xfId="32" applyFont="1" applyFill="1"/>
    <xf numFmtId="0" fontId="13" fillId="0" borderId="0" xfId="21" applyFont="1" applyFill="1"/>
    <xf numFmtId="0" fontId="11" fillId="0" borderId="1" xfId="12" applyFont="1" applyBorder="1" applyAlignment="1"/>
    <xf numFmtId="164" fontId="13" fillId="0" borderId="0" xfId="1" applyNumberFormat="1" applyFont="1" applyFill="1"/>
    <xf numFmtId="0" fontId="13" fillId="0" borderId="0" xfId="0" applyFont="1" applyAlignment="1">
      <alignment horizontal="center"/>
    </xf>
    <xf numFmtId="169" fontId="12" fillId="0" borderId="0" xfId="1" applyNumberFormat="1" applyFont="1" applyFill="1"/>
    <xf numFmtId="0" fontId="13" fillId="0" borderId="0" xfId="0" applyFont="1" applyAlignment="1">
      <alignment horizontal="center"/>
    </xf>
    <xf numFmtId="1" fontId="13" fillId="0" borderId="0" xfId="0" applyNumberFormat="1" applyFont="1" applyFill="1"/>
    <xf numFmtId="1" fontId="12" fillId="0" borderId="0" xfId="0" applyNumberFormat="1" applyFont="1" applyFill="1"/>
    <xf numFmtId="168" fontId="13" fillId="0" borderId="0" xfId="0" applyNumberFormat="1" applyFont="1"/>
    <xf numFmtId="167" fontId="0" fillId="0" borderId="0" xfId="0" applyNumberFormat="1"/>
    <xf numFmtId="0" fontId="13" fillId="0" borderId="0" xfId="0" applyFont="1" applyAlignment="1">
      <alignment horizontal="center"/>
    </xf>
    <xf numFmtId="165" fontId="12" fillId="0" borderId="0" xfId="2" applyNumberFormat="1" applyFont="1"/>
    <xf numFmtId="0" fontId="13" fillId="0" borderId="0" xfId="0" applyFont="1" applyFill="1"/>
    <xf numFmtId="168" fontId="12" fillId="0" borderId="0" xfId="0" applyNumberFormat="1" applyFont="1" applyFill="1"/>
    <xf numFmtId="0" fontId="13" fillId="0" borderId="0" xfId="0" applyFont="1" applyAlignment="1">
      <alignment horizontal="center"/>
    </xf>
    <xf numFmtId="0" fontId="15" fillId="0" borderId="0" xfId="0" applyFont="1" applyFill="1"/>
    <xf numFmtId="0" fontId="12" fillId="0" borderId="0" xfId="0" applyFont="1" applyFill="1"/>
    <xf numFmtId="0" fontId="11" fillId="0" borderId="1" xfId="12" applyFont="1" applyBorder="1" applyAlignment="1">
      <alignment horizontal="left"/>
    </xf>
    <xf numFmtId="0" fontId="11" fillId="2" borderId="1" xfId="15" applyFont="1" applyFill="1" applyBorder="1" applyAlignment="1">
      <alignment horizontal="left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" fontId="12" fillId="0" borderId="0" xfId="0" applyNumberFormat="1" applyFont="1" applyAlignment="1">
      <alignment horizontal="right"/>
    </xf>
    <xf numFmtId="3" fontId="12" fillId="0" borderId="0" xfId="2" applyNumberFormat="1" applyFont="1" applyFill="1"/>
    <xf numFmtId="166" fontId="12" fillId="0" borderId="0" xfId="0" applyNumberFormat="1" applyFont="1" applyFill="1" applyAlignment="1">
      <alignment horizontal="center" vertical="center"/>
    </xf>
    <xf numFmtId="2" fontId="0" fillId="0" borderId="0" xfId="0" applyNumberFormat="1"/>
    <xf numFmtId="167" fontId="12" fillId="0" borderId="0" xfId="1" applyNumberFormat="1" applyFont="1" applyAlignment="1">
      <alignment horizontal="right"/>
    </xf>
    <xf numFmtId="170" fontId="12" fillId="0" borderId="0" xfId="1" applyNumberFormat="1" applyFont="1" applyAlignment="1">
      <alignment horizontal="right"/>
    </xf>
    <xf numFmtId="170" fontId="0" fillId="0" borderId="0" xfId="0" applyNumberFormat="1"/>
    <xf numFmtId="165" fontId="12" fillId="0" borderId="0" xfId="0" applyNumberFormat="1" applyFont="1"/>
    <xf numFmtId="9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/>
    <xf numFmtId="166" fontId="30" fillId="0" borderId="0" xfId="0" applyNumberFormat="1" applyFont="1" applyFill="1"/>
    <xf numFmtId="1" fontId="12" fillId="0" borderId="0" xfId="0" applyNumberFormat="1" applyFont="1"/>
    <xf numFmtId="9" fontId="12" fillId="0" borderId="0" xfId="0" applyNumberFormat="1" applyFont="1"/>
    <xf numFmtId="164" fontId="13" fillId="0" borderId="0" xfId="1" applyNumberFormat="1" applyFont="1"/>
    <xf numFmtId="10" fontId="0" fillId="0" borderId="0" xfId="1" applyNumberFormat="1" applyFont="1"/>
    <xf numFmtId="168" fontId="12" fillId="0" borderId="0" xfId="0" applyNumberFormat="1" applyFont="1"/>
    <xf numFmtId="3" fontId="12" fillId="0" borderId="0" xfId="0" applyNumberFormat="1" applyFont="1"/>
    <xf numFmtId="0" fontId="13" fillId="0" borderId="0" xfId="0" applyFont="1" applyAlignment="1">
      <alignment horizontal="center"/>
    </xf>
    <xf numFmtId="0" fontId="11" fillId="0" borderId="0" xfId="12" applyFont="1" applyBorder="1" applyAlignment="1"/>
    <xf numFmtId="0" fontId="13" fillId="0" borderId="0" xfId="0" applyFont="1" applyAlignment="1">
      <alignment horizontal="center"/>
    </xf>
    <xf numFmtId="0" fontId="11" fillId="0" borderId="1" xfId="15" applyFont="1" applyBorder="1" applyAlignment="1">
      <alignment horizontal="center"/>
    </xf>
    <xf numFmtId="164" fontId="0" fillId="0" borderId="0" xfId="0" applyNumberFormat="1"/>
    <xf numFmtId="10" fontId="12" fillId="0" borderId="0" xfId="1" applyNumberFormat="1" applyFont="1" applyFill="1"/>
    <xf numFmtId="167" fontId="31" fillId="0" borderId="0" xfId="0" applyNumberFormat="1" applyFont="1"/>
    <xf numFmtId="2" fontId="0" fillId="0" borderId="0" xfId="1" applyNumberFormat="1" applyFont="1"/>
    <xf numFmtId="171" fontId="31" fillId="0" borderId="0" xfId="0" applyNumberFormat="1" applyFont="1"/>
    <xf numFmtId="0" fontId="13" fillId="0" borderId="0" xfId="0" applyFont="1" applyAlignment="1">
      <alignment horizontal="center"/>
    </xf>
    <xf numFmtId="0" fontId="11" fillId="2" borderId="0" xfId="15" applyFont="1" applyFill="1" applyBorder="1" applyAlignment="1">
      <alignment horizontal="left"/>
    </xf>
    <xf numFmtId="9" fontId="12" fillId="2" borderId="0" xfId="1" applyFont="1" applyFill="1"/>
    <xf numFmtId="168" fontId="13" fillId="0" borderId="0" xfId="1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3" fontId="12" fillId="0" borderId="0" xfId="0" applyNumberFormat="1" applyFont="1" applyFill="1"/>
    <xf numFmtId="167" fontId="12" fillId="0" borderId="0" xfId="2" applyNumberFormat="1" applyFont="1" applyFill="1"/>
    <xf numFmtId="2" fontId="13" fillId="0" borderId="0" xfId="1" applyNumberFormat="1" applyFont="1"/>
    <xf numFmtId="2" fontId="12" fillId="0" borderId="0" xfId="1" applyNumberFormat="1" applyFont="1" applyFill="1" applyAlignment="1">
      <alignment horizontal="right"/>
    </xf>
    <xf numFmtId="9" fontId="12" fillId="0" borderId="0" xfId="1" applyFont="1" applyFill="1" applyAlignment="1">
      <alignment horizontal="right"/>
    </xf>
    <xf numFmtId="2" fontId="13" fillId="0" borderId="0" xfId="0" applyNumberFormat="1" applyFont="1"/>
    <xf numFmtId="3" fontId="32" fillId="0" borderId="0" xfId="0" applyNumberFormat="1" applyFont="1"/>
    <xf numFmtId="0" fontId="13" fillId="0" borderId="0" xfId="0" applyFont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1" xfId="12" applyFont="1" applyBorder="1" applyAlignment="1">
      <alignment horizontal="left"/>
    </xf>
    <xf numFmtId="0" fontId="11" fillId="0" borderId="0" xfId="12" applyFont="1" applyBorder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2" borderId="1" xfId="12" applyFont="1" applyFill="1" applyBorder="1" applyAlignment="1">
      <alignment horizontal="left"/>
    </xf>
    <xf numFmtId="0" fontId="11" fillId="0" borderId="1" xfId="72" applyFont="1" applyBorder="1" applyAlignment="1">
      <alignment horizontal="left"/>
    </xf>
    <xf numFmtId="0" fontId="11" fillId="0" borderId="0" xfId="72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3" fillId="2" borderId="0" xfId="51" applyFill="1"/>
    <xf numFmtId="166" fontId="13" fillId="2" borderId="0" xfId="7" applyNumberFormat="1" applyFont="1" applyFill="1"/>
    <xf numFmtId="0" fontId="12" fillId="2" borderId="0" xfId="16" applyFont="1" applyFill="1" applyAlignment="1"/>
    <xf numFmtId="0" fontId="35" fillId="2" borderId="0" xfId="0" applyFont="1" applyFill="1"/>
    <xf numFmtId="0" fontId="3" fillId="2" borderId="0" xfId="51" applyFill="1" applyAlignment="1">
      <alignment horizontal="center" wrapText="1"/>
    </xf>
    <xf numFmtId="0" fontId="12" fillId="2" borderId="0" xfId="51" applyFont="1" applyFill="1" applyAlignment="1">
      <alignment horizontal="center"/>
    </xf>
    <xf numFmtId="0" fontId="36" fillId="2" borderId="0" xfId="51" applyFont="1" applyFill="1"/>
    <xf numFmtId="0" fontId="12" fillId="2" borderId="0" xfId="51" applyFont="1" applyFill="1"/>
    <xf numFmtId="49" fontId="13" fillId="2" borderId="0" xfId="0" applyNumberFormat="1" applyFont="1" applyFill="1"/>
    <xf numFmtId="3" fontId="13" fillId="2" borderId="0" xfId="0" applyNumberFormat="1" applyFont="1" applyFill="1"/>
    <xf numFmtId="3" fontId="37" fillId="2" borderId="0" xfId="0" applyNumberFormat="1" applyFont="1" applyFill="1"/>
    <xf numFmtId="2" fontId="3" fillId="2" borderId="0" xfId="1" applyNumberFormat="1" applyFont="1" applyFill="1"/>
    <xf numFmtId="164" fontId="3" fillId="2" borderId="0" xfId="1" applyNumberFormat="1" applyFont="1" applyFill="1"/>
    <xf numFmtId="9" fontId="3" fillId="2" borderId="0" xfId="1" applyFont="1" applyFill="1"/>
    <xf numFmtId="3" fontId="3" fillId="2" borderId="0" xfId="77" applyNumberFormat="1" applyFont="1" applyFill="1"/>
    <xf numFmtId="168" fontId="3" fillId="2" borderId="0" xfId="51" applyNumberFormat="1" applyFill="1"/>
    <xf numFmtId="0" fontId="12" fillId="0" borderId="0" xfId="0" applyFont="1" applyFill="1" applyAlignment="1"/>
    <xf numFmtId="0" fontId="13" fillId="0" borderId="0" xfId="0" quotePrefix="1" applyFont="1"/>
    <xf numFmtId="0" fontId="15" fillId="0" borderId="0" xfId="0" applyFont="1" applyAlignment="1"/>
    <xf numFmtId="0" fontId="3" fillId="0" borderId="0" xfId="41"/>
    <xf numFmtId="0" fontId="11" fillId="0" borderId="1" xfId="73" applyFont="1" applyBorder="1" applyAlignment="1">
      <alignment horizontal="right"/>
    </xf>
    <xf numFmtId="0" fontId="0" fillId="0" borderId="0" xfId="0" applyAlignment="1">
      <alignment horizontal="right"/>
    </xf>
    <xf numFmtId="0" fontId="34" fillId="2" borderId="0" xfId="0" applyFont="1" applyFill="1"/>
    <xf numFmtId="0" fontId="12" fillId="0" borderId="0" xfId="41" applyFont="1"/>
    <xf numFmtId="17" fontId="12" fillId="0" borderId="0" xfId="41" applyNumberFormat="1" applyFont="1" applyFill="1" applyAlignment="1">
      <alignment horizontal="right"/>
    </xf>
    <xf numFmtId="14" fontId="27" fillId="0" borderId="0" xfId="0" quotePrefix="1" applyNumberFormat="1" applyFont="1" applyAlignment="1">
      <alignment horizontal="right"/>
    </xf>
    <xf numFmtId="14" fontId="27" fillId="0" borderId="0" xfId="0" applyNumberFormat="1" applyFont="1" applyAlignment="1">
      <alignment horizontal="right"/>
    </xf>
    <xf numFmtId="0" fontId="38" fillId="2" borderId="0" xfId="0" applyFont="1" applyFill="1"/>
    <xf numFmtId="0" fontId="27" fillId="0" borderId="0" xfId="0" applyFont="1" applyAlignment="1">
      <alignment horizontal="right"/>
    </xf>
    <xf numFmtId="0" fontId="27" fillId="0" borderId="0" xfId="41" applyFont="1" applyFill="1"/>
    <xf numFmtId="0" fontId="27" fillId="0" borderId="0" xfId="41" applyFont="1" applyFill="1" applyBorder="1"/>
    <xf numFmtId="9" fontId="13" fillId="0" borderId="0" xfId="1" applyFont="1" applyAlignment="1" applyProtection="1">
      <alignment horizontal="right"/>
    </xf>
    <xf numFmtId="9" fontId="13" fillId="0" borderId="0" xfId="1" applyFont="1" applyAlignment="1">
      <alignment horizontal="right"/>
    </xf>
    <xf numFmtId="0" fontId="16" fillId="0" borderId="0" xfId="0" applyFont="1"/>
    <xf numFmtId="0" fontId="11" fillId="0" borderId="1" xfId="73" applyFont="1" applyBorder="1" applyAlignment="1">
      <alignment horizontal="left"/>
    </xf>
    <xf numFmtId="9" fontId="13" fillId="0" borderId="0" xfId="1" applyNumberFormat="1" applyFont="1" applyAlignment="1">
      <alignment horizontal="right"/>
    </xf>
    <xf numFmtId="9" fontId="13" fillId="0" borderId="0" xfId="0" applyNumberFormat="1" applyFont="1" applyAlignment="1">
      <alignment horizontal="right"/>
    </xf>
    <xf numFmtId="9" fontId="13" fillId="0" borderId="0" xfId="1" applyNumberFormat="1" applyFont="1"/>
    <xf numFmtId="9" fontId="13" fillId="0" borderId="0" xfId="0" applyNumberFormat="1" applyFont="1" applyFill="1" applyAlignment="1">
      <alignment horizontal="right"/>
    </xf>
    <xf numFmtId="9" fontId="13" fillId="0" borderId="0" xfId="1" applyNumberFormat="1" applyFont="1" applyAlignment="1" applyProtection="1">
      <alignment horizontal="right"/>
    </xf>
    <xf numFmtId="0" fontId="0" fillId="2" borderId="0" xfId="0" applyFill="1"/>
    <xf numFmtId="0" fontId="11" fillId="0" borderId="1" xfId="73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11" fillId="0" borderId="0" xfId="73" applyFont="1" applyBorder="1" applyAlignment="1"/>
    <xf numFmtId="0" fontId="3" fillId="2" borderId="0" xfId="51" applyFont="1" applyFill="1"/>
    <xf numFmtId="0" fontId="35" fillId="2" borderId="0" xfId="0" applyFont="1" applyFill="1" applyBorder="1"/>
    <xf numFmtId="0" fontId="13" fillId="2" borderId="0" xfId="0" applyFont="1" applyFill="1" applyAlignment="1"/>
    <xf numFmtId="165" fontId="13" fillId="2" borderId="0" xfId="1" applyNumberFormat="1" applyFont="1" applyFill="1"/>
    <xf numFmtId="9" fontId="38" fillId="2" borderId="0" xfId="1" applyNumberFormat="1" applyFont="1" applyFill="1"/>
    <xf numFmtId="9" fontId="38" fillId="2" borderId="0" xfId="1" applyFont="1" applyFill="1"/>
    <xf numFmtId="0" fontId="13" fillId="2" borderId="0" xfId="1" applyNumberFormat="1" applyFont="1" applyFill="1"/>
    <xf numFmtId="0" fontId="1" fillId="2" borderId="0" xfId="0" applyNumberFormat="1" applyFont="1" applyFill="1"/>
    <xf numFmtId="164" fontId="13" fillId="2" borderId="0" xfId="1" applyNumberFormat="1" applyFont="1" applyFill="1"/>
    <xf numFmtId="0" fontId="1" fillId="2" borderId="0" xfId="0" applyFont="1" applyFill="1"/>
    <xf numFmtId="4" fontId="13" fillId="2" borderId="0" xfId="1" applyNumberFormat="1" applyFont="1" applyFill="1"/>
    <xf numFmtId="9" fontId="1" fillId="2" borderId="0" xfId="0" applyNumberFormat="1" applyFont="1" applyFill="1"/>
    <xf numFmtId="3" fontId="0" fillId="2" borderId="0" xfId="0" applyNumberFormat="1" applyFill="1"/>
    <xf numFmtId="0" fontId="15" fillId="2" borderId="0" xfId="0" applyFont="1" applyFill="1"/>
    <xf numFmtId="164" fontId="0" fillId="2" borderId="0" xfId="1" applyNumberFormat="1" applyFont="1" applyFill="1"/>
    <xf numFmtId="10" fontId="0" fillId="2" borderId="0" xfId="1" applyNumberFormat="1" applyFont="1" applyFill="1"/>
    <xf numFmtId="164" fontId="13" fillId="2" borderId="0" xfId="0" applyNumberFormat="1" applyFont="1" applyFill="1"/>
    <xf numFmtId="164" fontId="38" fillId="2" borderId="0" xfId="1" applyNumberFormat="1" applyFont="1" applyFill="1"/>
    <xf numFmtId="164" fontId="0" fillId="2" borderId="0" xfId="0" applyNumberFormat="1" applyFill="1"/>
    <xf numFmtId="10" fontId="0" fillId="2" borderId="0" xfId="0" applyNumberFormat="1" applyFill="1"/>
    <xf numFmtId="0" fontId="3" fillId="0" borderId="0" xfId="43" applyAlignment="1">
      <alignment horizontal="right"/>
    </xf>
    <xf numFmtId="0" fontId="3" fillId="0" borderId="0" xfId="43"/>
    <xf numFmtId="0" fontId="3" fillId="2" borderId="0" xfId="51" applyFill="1" applyAlignment="1">
      <alignment horizontal="right"/>
    </xf>
    <xf numFmtId="0" fontId="39" fillId="0" borderId="0" xfId="43" applyFont="1" applyAlignment="1">
      <alignment horizontal="right"/>
    </xf>
    <xf numFmtId="0" fontId="39" fillId="0" borderId="0" xfId="43" applyFont="1"/>
    <xf numFmtId="0" fontId="40" fillId="0" borderId="0" xfId="43" applyFont="1" applyAlignment="1">
      <alignment horizontal="right"/>
    </xf>
    <xf numFmtId="0" fontId="40" fillId="0" borderId="0" xfId="43" applyFont="1"/>
    <xf numFmtId="3" fontId="40" fillId="0" borderId="0" xfId="43" applyNumberFormat="1" applyFont="1" applyAlignment="1">
      <alignment horizontal="right"/>
    </xf>
    <xf numFmtId="3" fontId="40" fillId="0" borderId="0" xfId="43" applyNumberFormat="1" applyFont="1"/>
    <xf numFmtId="0" fontId="13" fillId="2" borderId="0" xfId="16" applyFont="1" applyFill="1"/>
    <xf numFmtId="0" fontId="12" fillId="0" borderId="0" xfId="16" applyFont="1"/>
    <xf numFmtId="0" fontId="3" fillId="2" borderId="0" xfId="43" applyFill="1"/>
    <xf numFmtId="0" fontId="40" fillId="2" borderId="0" xfId="43" applyFont="1" applyFill="1" applyAlignment="1">
      <alignment horizontal="right"/>
    </xf>
    <xf numFmtId="0" fontId="12" fillId="0" borderId="0" xfId="43" applyFont="1"/>
    <xf numFmtId="0" fontId="12" fillId="0" borderId="0" xfId="43" applyFont="1" applyAlignment="1">
      <alignment horizontal="right"/>
    </xf>
    <xf numFmtId="0" fontId="38" fillId="0" borderId="0" xfId="43" applyFont="1" applyAlignment="1">
      <alignment horizontal="right"/>
    </xf>
    <xf numFmtId="0" fontId="13" fillId="2" borderId="0" xfId="0" applyFont="1" applyFill="1" applyAlignment="1">
      <alignment horizontal="center"/>
    </xf>
    <xf numFmtId="166" fontId="12" fillId="0" borderId="0" xfId="43" applyNumberFormat="1" applyFont="1" applyAlignment="1">
      <alignment horizontal="right"/>
    </xf>
    <xf numFmtId="2" fontId="12" fillId="0" borderId="0" xfId="43" applyNumberFormat="1" applyFont="1" applyAlignment="1">
      <alignment horizontal="right"/>
    </xf>
    <xf numFmtId="9" fontId="12" fillId="0" borderId="0" xfId="1" applyFont="1" applyAlignment="1">
      <alignment horizontal="right"/>
    </xf>
    <xf numFmtId="0" fontId="3" fillId="2" borderId="0" xfId="43" applyFill="1" applyAlignment="1">
      <alignment horizontal="right"/>
    </xf>
    <xf numFmtId="166" fontId="3" fillId="2" borderId="0" xfId="43" applyNumberFormat="1" applyFill="1" applyAlignment="1">
      <alignment horizontal="right"/>
    </xf>
    <xf numFmtId="166" fontId="3" fillId="0" borderId="0" xfId="43" applyNumberFormat="1" applyAlignment="1">
      <alignment horizontal="right"/>
    </xf>
    <xf numFmtId="166" fontId="39" fillId="0" borderId="0" xfId="43" applyNumberFormat="1" applyFont="1"/>
    <xf numFmtId="2" fontId="39" fillId="0" borderId="0" xfId="43" applyNumberFormat="1" applyFont="1"/>
    <xf numFmtId="2" fontId="39" fillId="0" borderId="0" xfId="1" applyNumberFormat="1" applyFont="1"/>
    <xf numFmtId="172" fontId="39" fillId="0" borderId="0" xfId="43" applyNumberFormat="1" applyFont="1"/>
    <xf numFmtId="166" fontId="3" fillId="0" borderId="0" xfId="43" applyNumberFormat="1"/>
    <xf numFmtId="0" fontId="11" fillId="0" borderId="1" xfId="73" applyFont="1" applyBorder="1" applyAlignment="1">
      <alignment horizontal="center"/>
    </xf>
    <xf numFmtId="0" fontId="15" fillId="2" borderId="0" xfId="0" applyFont="1" applyFill="1" applyAlignment="1"/>
    <xf numFmtId="0" fontId="39" fillId="2" borderId="0" xfId="43" applyFont="1" applyFill="1"/>
    <xf numFmtId="0" fontId="12" fillId="2" borderId="0" xfId="43" applyFont="1" applyFill="1"/>
    <xf numFmtId="49" fontId="12" fillId="2" borderId="0" xfId="43" applyNumberFormat="1" applyFont="1" applyFill="1" applyAlignment="1">
      <alignment vertical="center"/>
    </xf>
    <xf numFmtId="173" fontId="12" fillId="2" borderId="0" xfId="44" applyNumberFormat="1" applyFont="1" applyFill="1" applyBorder="1" applyAlignment="1">
      <alignment horizontal="right"/>
      <protection locked="0"/>
    </xf>
    <xf numFmtId="173" fontId="12" fillId="0" borderId="0" xfId="44" applyNumberFormat="1" applyFont="1" applyFill="1" applyBorder="1" applyAlignment="1">
      <alignment horizontal="right"/>
      <protection locked="0"/>
    </xf>
    <xf numFmtId="43" fontId="12" fillId="0" borderId="0" xfId="44" applyFont="1" applyFill="1" applyBorder="1" applyAlignment="1">
      <alignment horizontal="right"/>
      <protection locked="0"/>
    </xf>
    <xf numFmtId="173" fontId="3" fillId="2" borderId="0" xfId="43" applyNumberFormat="1" applyFill="1"/>
    <xf numFmtId="173" fontId="12" fillId="2" borderId="0" xfId="43" applyNumberFormat="1" applyFont="1" applyFill="1"/>
    <xf numFmtId="173" fontId="12" fillId="2" borderId="0" xfId="43" applyNumberFormat="1" applyFont="1" applyFill="1" applyAlignment="1">
      <alignment vertical="center"/>
    </xf>
    <xf numFmtId="43" fontId="12" fillId="0" borderId="0" xfId="44" applyNumberFormat="1" applyFont="1" applyFill="1" applyBorder="1" applyAlignment="1">
      <alignment horizontal="right"/>
      <protection locked="0"/>
    </xf>
    <xf numFmtId="9" fontId="12" fillId="2" borderId="0" xfId="1" applyFont="1" applyFill="1" applyBorder="1" applyAlignment="1" applyProtection="1">
      <alignment horizontal="right"/>
      <protection locked="0"/>
    </xf>
    <xf numFmtId="9" fontId="13" fillId="0" borderId="0" xfId="1" applyFont="1" applyFill="1" applyBorder="1" applyAlignment="1" applyProtection="1">
      <alignment horizontal="right"/>
      <protection locked="0"/>
    </xf>
    <xf numFmtId="43" fontId="41" fillId="2" borderId="0" xfId="43" applyNumberFormat="1" applyFont="1" applyFill="1"/>
    <xf numFmtId="10" fontId="3" fillId="2" borderId="0" xfId="1" applyNumberFormat="1" applyFont="1" applyFill="1"/>
    <xf numFmtId="2" fontId="3" fillId="2" borderId="0" xfId="43" applyNumberFormat="1" applyFill="1"/>
    <xf numFmtId="174" fontId="3" fillId="2" borderId="0" xfId="43" applyNumberFormat="1" applyFill="1"/>
    <xf numFmtId="173" fontId="36" fillId="2" borderId="0" xfId="43" applyNumberFormat="1" applyFont="1" applyFill="1"/>
    <xf numFmtId="175" fontId="3" fillId="2" borderId="0" xfId="43" applyNumberFormat="1" applyFill="1"/>
    <xf numFmtId="4" fontId="42" fillId="2" borderId="0" xfId="43" applyNumberFormat="1" applyFont="1" applyFill="1"/>
    <xf numFmtId="4" fontId="3" fillId="2" borderId="0" xfId="43" applyNumberFormat="1" applyFill="1"/>
    <xf numFmtId="164" fontId="3" fillId="2" borderId="0" xfId="43" applyNumberFormat="1" applyFill="1"/>
    <xf numFmtId="0" fontId="42" fillId="2" borderId="0" xfId="43" applyFont="1" applyFill="1"/>
    <xf numFmtId="9" fontId="42" fillId="2" borderId="0" xfId="1" applyFont="1" applyFill="1"/>
    <xf numFmtId="0" fontId="11" fillId="2" borderId="1" xfId="52" applyFont="1" applyFill="1" applyBorder="1" applyAlignment="1">
      <alignment horizontal="left"/>
    </xf>
    <xf numFmtId="0" fontId="43" fillId="2" borderId="0" xfId="0" applyFont="1" applyFill="1"/>
    <xf numFmtId="0" fontId="17" fillId="2" borderId="0" xfId="0" applyFont="1" applyFill="1"/>
    <xf numFmtId="176" fontId="0" fillId="2" borderId="0" xfId="0" applyNumberFormat="1" applyFill="1"/>
    <xf numFmtId="4" fontId="44" fillId="2" borderId="0" xfId="0" applyNumberFormat="1" applyFont="1" applyFill="1" applyAlignment="1">
      <alignment horizontal="right" vertical="top"/>
    </xf>
    <xf numFmtId="173" fontId="0" fillId="2" borderId="0" xfId="0" applyNumberFormat="1" applyFill="1"/>
    <xf numFmtId="9" fontId="13" fillId="2" borderId="0" xfId="1" applyFont="1" applyFill="1" applyAlignment="1">
      <alignment horizontal="right"/>
    </xf>
    <xf numFmtId="4" fontId="27" fillId="2" borderId="0" xfId="0" applyNumberFormat="1" applyFont="1" applyFill="1" applyAlignment="1">
      <alignment horizontal="left" vertical="center"/>
    </xf>
    <xf numFmtId="166" fontId="0" fillId="2" borderId="0" xfId="0" applyNumberFormat="1" applyFill="1"/>
    <xf numFmtId="0" fontId="13" fillId="2" borderId="0" xfId="0" applyFont="1" applyFill="1" applyAlignment="1">
      <alignment horizontal="left" vertical="center"/>
    </xf>
    <xf numFmtId="4" fontId="0" fillId="2" borderId="0" xfId="0" applyNumberFormat="1" applyFill="1"/>
    <xf numFmtId="9" fontId="13" fillId="2" borderId="0" xfId="1" applyFont="1" applyFill="1" applyBorder="1" applyAlignment="1">
      <alignment horizontal="left" vertical="center"/>
    </xf>
    <xf numFmtId="9" fontId="13" fillId="2" borderId="0" xfId="1" applyFont="1" applyFill="1" applyBorder="1" applyAlignment="1">
      <alignment horizontal="right" vertical="center"/>
    </xf>
    <xf numFmtId="9" fontId="0" fillId="2" borderId="0" xfId="0" applyNumberFormat="1" applyFill="1"/>
    <xf numFmtId="9" fontId="13" fillId="2" borderId="0" xfId="0" applyNumberFormat="1" applyFont="1" applyFill="1" applyAlignment="1">
      <alignment horizontal="left" vertical="center"/>
    </xf>
    <xf numFmtId="165" fontId="0" fillId="2" borderId="0" xfId="0" applyNumberFormat="1" applyFill="1"/>
    <xf numFmtId="9" fontId="33" fillId="2" borderId="0" xfId="1" applyFont="1" applyFill="1"/>
    <xf numFmtId="9" fontId="0" fillId="2" borderId="0" xfId="1" applyFont="1" applyFill="1"/>
    <xf numFmtId="2" fontId="0" fillId="2" borderId="0" xfId="0" applyNumberFormat="1" applyFill="1"/>
    <xf numFmtId="9" fontId="35" fillId="2" borderId="0" xfId="1" applyFont="1" applyFill="1"/>
    <xf numFmtId="167" fontId="0" fillId="2" borderId="0" xfId="0" applyNumberFormat="1" applyFill="1"/>
    <xf numFmtId="174" fontId="27" fillId="2" borderId="0" xfId="77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0" fontId="33" fillId="2" borderId="0" xfId="0" applyFont="1" applyFill="1"/>
    <xf numFmtId="173" fontId="13" fillId="2" borderId="0" xfId="0" applyNumberFormat="1" applyFont="1" applyFill="1" applyAlignment="1">
      <alignment vertical="center"/>
    </xf>
    <xf numFmtId="9" fontId="38" fillId="2" borderId="0" xfId="1" applyFont="1" applyFill="1" applyAlignment="1">
      <alignment vertical="center"/>
    </xf>
    <xf numFmtId="177" fontId="0" fillId="2" borderId="0" xfId="0" applyNumberFormat="1" applyFill="1"/>
    <xf numFmtId="173" fontId="27" fillId="2" borderId="0" xfId="77" applyNumberFormat="1" applyFont="1" applyFill="1" applyBorder="1" applyAlignment="1">
      <alignment vertical="center"/>
    </xf>
    <xf numFmtId="9" fontId="38" fillId="2" borderId="0" xfId="1" applyFont="1" applyFill="1" applyBorder="1" applyAlignment="1">
      <alignment vertical="center"/>
    </xf>
    <xf numFmtId="9" fontId="34" fillId="2" borderId="0" xfId="1" applyFont="1" applyFill="1"/>
    <xf numFmtId="4" fontId="12" fillId="2" borderId="0" xfId="0" applyNumberFormat="1" applyFont="1" applyFill="1" applyAlignment="1">
      <alignment horizontal="left" vertical="center"/>
    </xf>
    <xf numFmtId="0" fontId="12" fillId="0" borderId="0" xfId="16" applyFont="1" applyAlignment="1"/>
    <xf numFmtId="14" fontId="13" fillId="2" borderId="0" xfId="0" applyNumberFormat="1" applyFont="1" applyFill="1"/>
    <xf numFmtId="166" fontId="13" fillId="2" borderId="0" xfId="0" applyNumberFormat="1" applyFont="1" applyFill="1"/>
    <xf numFmtId="166" fontId="12" fillId="2" borderId="0" xfId="0" applyNumberFormat="1" applyFont="1" applyFill="1"/>
    <xf numFmtId="9" fontId="38" fillId="0" borderId="0" xfId="1" applyFont="1" applyFill="1"/>
    <xf numFmtId="9" fontId="34" fillId="0" borderId="0" xfId="1" applyFont="1" applyFill="1"/>
    <xf numFmtId="9" fontId="34" fillId="0" borderId="0" xfId="1" applyFont="1"/>
    <xf numFmtId="49" fontId="0" fillId="2" borderId="0" xfId="0" applyNumberFormat="1" applyFill="1"/>
    <xf numFmtId="174" fontId="13" fillId="2" borderId="0" xfId="77" applyNumberFormat="1" applyFont="1" applyFill="1"/>
    <xf numFmtId="174" fontId="45" fillId="2" borderId="0" xfId="44" applyNumberFormat="1" applyFont="1" applyFill="1" applyBorder="1" applyAlignment="1">
      <alignment horizontal="right" vertical="center"/>
      <protection locked="0"/>
    </xf>
    <xf numFmtId="174" fontId="13" fillId="2" borderId="0" xfId="44" applyNumberFormat="1" applyFont="1" applyFill="1" applyBorder="1">
      <protection locked="0"/>
    </xf>
    <xf numFmtId="165" fontId="12" fillId="2" borderId="0" xfId="0" applyNumberFormat="1" applyFont="1" applyFill="1" applyAlignment="1">
      <alignment horizontal="right" vertical="center"/>
    </xf>
    <xf numFmtId="174" fontId="0" fillId="0" borderId="0" xfId="77" applyNumberFormat="1" applyFont="1"/>
    <xf numFmtId="174" fontId="13" fillId="0" borderId="0" xfId="77" applyNumberFormat="1" applyFont="1"/>
    <xf numFmtId="49" fontId="12" fillId="2" borderId="0" xfId="47" applyNumberFormat="1" applyFont="1" applyFill="1" applyAlignment="1">
      <alignment vertical="center"/>
    </xf>
    <xf numFmtId="174" fontId="0" fillId="0" borderId="0" xfId="0" applyNumberFormat="1"/>
    <xf numFmtId="174" fontId="13" fillId="0" borderId="0" xfId="0" applyNumberFormat="1" applyFont="1"/>
    <xf numFmtId="0" fontId="11" fillId="0" borderId="1" xfId="73" applyFont="1" applyBorder="1" applyAlignment="1"/>
    <xf numFmtId="174" fontId="0" fillId="2" borderId="0" xfId="77" applyNumberFormat="1" applyFont="1" applyFill="1"/>
    <xf numFmtId="176" fontId="0" fillId="0" borderId="0" xfId="0" applyNumberFormat="1"/>
    <xf numFmtId="0" fontId="1" fillId="2" borderId="0" xfId="7" applyFill="1"/>
    <xf numFmtId="0" fontId="13" fillId="2" borderId="0" xfId="7" applyFont="1" applyFill="1"/>
    <xf numFmtId="0" fontId="12" fillId="2" borderId="0" xfId="7" applyFont="1" applyFill="1"/>
    <xf numFmtId="0" fontId="17" fillId="0" borderId="0" xfId="7" applyFont="1"/>
    <xf numFmtId="0" fontId="29" fillId="2" borderId="0" xfId="7" applyFont="1" applyFill="1"/>
    <xf numFmtId="0" fontId="12" fillId="2" borderId="0" xfId="7" applyFont="1" applyFill="1" applyAlignment="1">
      <alignment horizontal="left" vertical="center"/>
    </xf>
    <xf numFmtId="17" fontId="12" fillId="2" borderId="0" xfId="7" applyNumberFormat="1" applyFont="1" applyFill="1" applyAlignment="1">
      <alignment horizontal="left" vertical="center" wrapText="1"/>
    </xf>
    <xf numFmtId="14" fontId="13" fillId="2" borderId="0" xfId="0" applyNumberFormat="1" applyFont="1" applyFill="1" applyAlignment="1">
      <alignment horizontal="right"/>
    </xf>
    <xf numFmtId="49" fontId="12" fillId="2" borderId="0" xfId="7" applyNumberFormat="1" applyFont="1" applyFill="1" applyAlignment="1">
      <alignment vertical="center"/>
    </xf>
    <xf numFmtId="0" fontId="13" fillId="0" borderId="0" xfId="7" applyFont="1"/>
    <xf numFmtId="166" fontId="13" fillId="0" borderId="0" xfId="7" applyNumberFormat="1" applyFont="1"/>
    <xf numFmtId="2" fontId="13" fillId="2" borderId="0" xfId="7" applyNumberFormat="1" applyFont="1" applyFill="1"/>
    <xf numFmtId="0" fontId="12" fillId="0" borderId="0" xfId="7" applyFont="1"/>
    <xf numFmtId="164" fontId="13" fillId="2" borderId="0" xfId="74" applyNumberFormat="1" applyFont="1" applyFill="1" applyBorder="1" applyAlignment="1">
      <alignment horizontal="right"/>
    </xf>
    <xf numFmtId="164" fontId="13" fillId="2" borderId="0" xfId="1" applyNumberFormat="1" applyFont="1" applyFill="1" applyBorder="1" applyAlignment="1">
      <alignment horizontal="right"/>
    </xf>
    <xf numFmtId="10" fontId="13" fillId="0" borderId="0" xfId="7" applyNumberFormat="1" applyFont="1"/>
    <xf numFmtId="164" fontId="13" fillId="0" borderId="0" xfId="7" applyNumberFormat="1" applyFont="1"/>
    <xf numFmtId="169" fontId="13" fillId="0" borderId="0" xfId="7" applyNumberFormat="1" applyFont="1"/>
    <xf numFmtId="164" fontId="13" fillId="2" borderId="0" xfId="7" applyNumberFormat="1" applyFont="1" applyFill="1"/>
    <xf numFmtId="0" fontId="5" fillId="0" borderId="0" xfId="10"/>
    <xf numFmtId="0" fontId="0" fillId="0" borderId="0" xfId="7" applyFont="1"/>
    <xf numFmtId="0" fontId="17" fillId="2" borderId="0" xfId="7" applyFont="1" applyFill="1"/>
    <xf numFmtId="0" fontId="12" fillId="2" borderId="0" xfId="7" applyFont="1" applyFill="1" applyAlignment="1"/>
    <xf numFmtId="174" fontId="0" fillId="2" borderId="0" xfId="75" applyNumberFormat="1" applyFont="1" applyFill="1"/>
    <xf numFmtId="0" fontId="13" fillId="2" borderId="0" xfId="7" applyFont="1" applyFill="1" applyAlignment="1">
      <alignment horizontal="center"/>
    </xf>
    <xf numFmtId="174" fontId="1" fillId="2" borderId="0" xfId="7" applyNumberFormat="1" applyFill="1"/>
    <xf numFmtId="176" fontId="1" fillId="2" borderId="0" xfId="7" applyNumberFormat="1" applyFill="1"/>
    <xf numFmtId="9" fontId="1" fillId="2" borderId="0" xfId="1" applyFill="1"/>
    <xf numFmtId="166" fontId="1" fillId="2" borderId="0" xfId="7" applyNumberFormat="1" applyFill="1"/>
    <xf numFmtId="9" fontId="0" fillId="2" borderId="0" xfId="74" applyFont="1" applyFill="1"/>
    <xf numFmtId="164" fontId="1" fillId="2" borderId="0" xfId="7" applyNumberFormat="1" applyFill="1"/>
    <xf numFmtId="164" fontId="0" fillId="2" borderId="0" xfId="7" applyNumberFormat="1" applyFont="1" applyFill="1"/>
    <xf numFmtId="0" fontId="16" fillId="2" borderId="0" xfId="7" applyFont="1" applyFill="1"/>
    <xf numFmtId="0" fontId="15" fillId="2" borderId="0" xfId="7" applyFont="1" applyFill="1"/>
    <xf numFmtId="0" fontId="11" fillId="0" borderId="1" xfId="52" applyFont="1" applyBorder="1" applyAlignment="1">
      <alignment horizontal="left"/>
    </xf>
    <xf numFmtId="0" fontId="13" fillId="0" borderId="0" xfId="10" applyFont="1"/>
    <xf numFmtId="0" fontId="30" fillId="0" borderId="0" xfId="7" applyFont="1"/>
    <xf numFmtId="0" fontId="13" fillId="2" borderId="0" xfId="10" applyFont="1" applyFill="1"/>
    <xf numFmtId="9" fontId="13" fillId="2" borderId="0" xfId="1" applyFont="1" applyFill="1" applyBorder="1" applyAlignment="1">
      <alignment horizontal="right"/>
    </xf>
    <xf numFmtId="178" fontId="13" fillId="2" borderId="0" xfId="7" applyNumberFormat="1" applyFont="1" applyFill="1"/>
    <xf numFmtId="0" fontId="16" fillId="0" borderId="0" xfId="10" applyFont="1"/>
    <xf numFmtId="0" fontId="15" fillId="0" borderId="0" xfId="10" applyFont="1"/>
    <xf numFmtId="0" fontId="5" fillId="2" borderId="0" xfId="10" applyFill="1"/>
    <xf numFmtId="0" fontId="11" fillId="0" borderId="1" xfId="73" applyFont="1" applyBorder="1" applyAlignment="1">
      <alignment horizontal="left"/>
    </xf>
    <xf numFmtId="0" fontId="11" fillId="0" borderId="0" xfId="73" applyFont="1" applyBorder="1" applyAlignment="1">
      <alignment horizontal="left"/>
    </xf>
    <xf numFmtId="0" fontId="5" fillId="2" borderId="0" xfId="10" applyFill="1" applyAlignment="1">
      <alignment horizontal="center" vertical="center" wrapText="1"/>
    </xf>
    <xf numFmtId="0" fontId="0" fillId="2" borderId="0" xfId="0" applyFill="1" applyBorder="1"/>
    <xf numFmtId="0" fontId="13" fillId="0" borderId="0" xfId="0" applyFont="1" applyBorder="1"/>
    <xf numFmtId="166" fontId="13" fillId="0" borderId="0" xfId="0" applyNumberFormat="1" applyFont="1" applyBorder="1"/>
    <xf numFmtId="169" fontId="13" fillId="2" borderId="0" xfId="1" applyNumberFormat="1" applyFont="1" applyFill="1" applyBorder="1"/>
    <xf numFmtId="166" fontId="13" fillId="2" borderId="0" xfId="0" applyNumberFormat="1" applyFont="1" applyFill="1" applyBorder="1"/>
    <xf numFmtId="0" fontId="0" fillId="2" borderId="0" xfId="0" applyFill="1" applyAlignment="1">
      <alignment wrapText="1"/>
    </xf>
    <xf numFmtId="0" fontId="46" fillId="2" borderId="0" xfId="0" applyFont="1" applyFill="1" applyAlignment="1">
      <alignment horizontal="center" vertical="center"/>
    </xf>
    <xf numFmtId="43" fontId="46" fillId="2" borderId="0" xfId="77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4" fontId="13" fillId="2" borderId="0" xfId="1" applyNumberFormat="1" applyFont="1" applyFill="1" applyBorder="1"/>
    <xf numFmtId="174" fontId="12" fillId="2" borderId="0" xfId="9" applyNumberFormat="1" applyFont="1" applyFill="1" applyBorder="1" applyAlignment="1">
      <alignment horizontal="center" vertical="center"/>
    </xf>
    <xf numFmtId="173" fontId="12" fillId="2" borderId="0" xfId="9" applyNumberFormat="1" applyFont="1" applyFill="1" applyBorder="1" applyAlignment="1">
      <alignment horizontal="center" vertical="center"/>
    </xf>
    <xf numFmtId="174" fontId="12" fillId="2" borderId="0" xfId="9" applyNumberFormat="1" applyFont="1" applyFill="1" applyAlignment="1">
      <alignment horizontal="center" vertical="center"/>
    </xf>
    <xf numFmtId="173" fontId="12" fillId="2" borderId="0" xfId="9" applyNumberFormat="1" applyFont="1" applyFill="1" applyAlignment="1">
      <alignment horizontal="center" vertical="center"/>
    </xf>
    <xf numFmtId="175" fontId="0" fillId="2" borderId="0" xfId="0" applyNumberFormat="1" applyFill="1"/>
    <xf numFmtId="1" fontId="13" fillId="2" borderId="0" xfId="1" applyNumberFormat="1" applyFont="1" applyFill="1"/>
    <xf numFmtId="166" fontId="13" fillId="2" borderId="0" xfId="1" applyNumberFormat="1" applyFont="1" applyFill="1"/>
    <xf numFmtId="3" fontId="13" fillId="2" borderId="0" xfId="0" applyNumberFormat="1" applyFont="1" applyFill="1" applyBorder="1"/>
    <xf numFmtId="0" fontId="16" fillId="0" borderId="0" xfId="34" applyFont="1" applyFill="1"/>
    <xf numFmtId="0" fontId="13" fillId="0" borderId="0" xfId="24" applyFont="1" applyFill="1"/>
    <xf numFmtId="0" fontId="11" fillId="0" borderId="1" xfId="15" applyFont="1" applyFill="1" applyBorder="1" applyAlignment="1">
      <alignment horizontal="left"/>
    </xf>
    <xf numFmtId="0" fontId="16" fillId="0" borderId="0" xfId="34" applyFont="1"/>
    <xf numFmtId="0" fontId="13" fillId="0" borderId="0" xfId="24" applyFont="1"/>
    <xf numFmtId="0" fontId="13" fillId="0" borderId="0" xfId="24" applyFont="1" applyAlignment="1">
      <alignment wrapText="1"/>
    </xf>
    <xf numFmtId="0" fontId="30" fillId="0" borderId="0" xfId="24" applyFont="1"/>
    <xf numFmtId="0" fontId="12" fillId="0" borderId="0" xfId="24" applyFont="1"/>
    <xf numFmtId="0" fontId="47" fillId="0" borderId="0" xfId="24" applyFont="1"/>
    <xf numFmtId="166" fontId="13" fillId="0" borderId="0" xfId="24" applyNumberFormat="1" applyFont="1"/>
    <xf numFmtId="0" fontId="48" fillId="0" borderId="0" xfId="23" applyFont="1" applyFill="1"/>
    <xf numFmtId="49" fontId="49" fillId="0" borderId="0" xfId="23" applyNumberFormat="1" applyFont="1" applyFill="1" applyBorder="1" applyAlignment="1">
      <alignment horizontal="center" vertical="center"/>
    </xf>
    <xf numFmtId="0" fontId="50" fillId="0" borderId="0" xfId="23" applyFont="1" applyFill="1"/>
    <xf numFmtId="0" fontId="50" fillId="0" borderId="0" xfId="23" applyFont="1" applyFill="1" applyAlignment="1">
      <alignment horizontal="right"/>
    </xf>
    <xf numFmtId="166" fontId="50" fillId="0" borderId="0" xfId="23" applyNumberFormat="1" applyFont="1" applyFill="1"/>
    <xf numFmtId="0" fontId="48" fillId="0" borderId="0" xfId="23" applyFont="1" applyFill="1" applyAlignment="1">
      <alignment horizontal="center"/>
    </xf>
    <xf numFmtId="0" fontId="51" fillId="0" borderId="0" xfId="18" applyFont="1" applyAlignment="1">
      <alignment vertical="top" wrapText="1" shrinkToFit="1"/>
    </xf>
    <xf numFmtId="0" fontId="12" fillId="0" borderId="0" xfId="18" applyFont="1" applyAlignment="1">
      <alignment vertical="top" wrapText="1" shrinkToFit="1"/>
    </xf>
    <xf numFmtId="49" fontId="27" fillId="0" borderId="0" xfId="23" applyNumberFormat="1" applyFont="1" applyFill="1" applyBorder="1" applyAlignment="1">
      <alignment horizontal="center" vertical="center"/>
    </xf>
    <xf numFmtId="0" fontId="12" fillId="0" borderId="0" xfId="23" applyFont="1" applyFill="1" applyBorder="1"/>
    <xf numFmtId="0" fontId="12" fillId="0" borderId="0" xfId="23" applyFont="1" applyFill="1" applyBorder="1" applyAlignment="1">
      <alignment horizontal="left"/>
    </xf>
    <xf numFmtId="166" fontId="27" fillId="0" borderId="0" xfId="23" applyNumberFormat="1" applyFont="1" applyFill="1" applyBorder="1" applyAlignment="1">
      <alignment horizontal="center"/>
    </xf>
    <xf numFmtId="166" fontId="12" fillId="0" borderId="0" xfId="23" applyNumberFormat="1" applyFont="1" applyFill="1" applyBorder="1" applyAlignment="1">
      <alignment horizontal="center"/>
    </xf>
    <xf numFmtId="9" fontId="27" fillId="0" borderId="0" xfId="1" applyFont="1" applyFill="1" applyBorder="1" applyAlignment="1">
      <alignment horizontal="center"/>
    </xf>
    <xf numFmtId="179" fontId="48" fillId="0" borderId="0" xfId="23" applyNumberFormat="1" applyFont="1" applyFill="1"/>
    <xf numFmtId="0" fontId="52" fillId="0" borderId="0" xfId="23" applyFont="1" applyFill="1"/>
    <xf numFmtId="0" fontId="53" fillId="0" borderId="0" xfId="23" applyFont="1" applyFill="1" applyBorder="1"/>
    <xf numFmtId="165" fontId="54" fillId="0" borderId="0" xfId="23" applyNumberFormat="1" applyFont="1" applyFill="1" applyBorder="1" applyAlignment="1">
      <alignment horizontal="center" vertical="center"/>
    </xf>
    <xf numFmtId="0" fontId="48" fillId="0" borderId="0" xfId="23" applyFont="1" applyFill="1" applyBorder="1"/>
    <xf numFmtId="0" fontId="50" fillId="0" borderId="0" xfId="23" applyFont="1" applyFill="1" applyBorder="1"/>
    <xf numFmtId="165" fontId="55" fillId="0" borderId="0" xfId="23" applyNumberFormat="1" applyFont="1" applyFill="1" applyBorder="1" applyAlignment="1">
      <alignment horizontal="center" vertical="center"/>
    </xf>
    <xf numFmtId="0" fontId="56" fillId="0" borderId="0" xfId="23" applyFont="1" applyFill="1" applyBorder="1"/>
    <xf numFmtId="0" fontId="56" fillId="0" borderId="0" xfId="23" applyFont="1" applyFill="1" applyBorder="1" applyAlignment="1">
      <alignment horizontal="left"/>
    </xf>
    <xf numFmtId="0" fontId="56" fillId="0" borderId="0" xfId="23" applyFont="1" applyFill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2" fontId="48" fillId="0" borderId="0" xfId="23" applyNumberFormat="1" applyFont="1" applyFill="1"/>
    <xf numFmtId="2" fontId="48" fillId="0" borderId="0" xfId="23" applyNumberFormat="1" applyFont="1" applyFill="1" applyAlignment="1">
      <alignment horizontal="center"/>
    </xf>
    <xf numFmtId="2" fontId="50" fillId="0" borderId="0" xfId="23" applyNumberFormat="1" applyFont="1" applyFill="1" applyBorder="1" applyAlignment="1">
      <alignment horizontal="left" vertical="center"/>
    </xf>
    <xf numFmtId="2" fontId="50" fillId="0" borderId="0" xfId="23" applyNumberFormat="1" applyFont="1" applyFill="1" applyBorder="1"/>
    <xf numFmtId="0" fontId="30" fillId="0" borderId="0" xfId="0" applyFont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center" vertical="center" wrapText="1"/>
    </xf>
    <xf numFmtId="0" fontId="57" fillId="0" borderId="0" xfId="23" applyFont="1" applyFill="1" applyBorder="1" applyAlignment="1">
      <alignment horizontal="center"/>
    </xf>
    <xf numFmtId="0" fontId="48" fillId="0" borderId="0" xfId="23" applyFont="1" applyFill="1" applyBorder="1" applyAlignment="1">
      <alignment horizontal="center"/>
    </xf>
    <xf numFmtId="0" fontId="12" fillId="0" borderId="0" xfId="36" applyFont="1" applyAlignment="1">
      <alignment horizontal="center" vertical="center"/>
    </xf>
    <xf numFmtId="0" fontId="57" fillId="0" borderId="0" xfId="23" applyFont="1" applyFill="1" applyAlignment="1">
      <alignment horizontal="center"/>
    </xf>
    <xf numFmtId="0" fontId="53" fillId="0" borderId="0" xfId="23" applyFont="1" applyFill="1"/>
    <xf numFmtId="0" fontId="13" fillId="0" borderId="0" xfId="24" applyFont="1" applyAlignment="1">
      <alignment horizontal="left"/>
    </xf>
    <xf numFmtId="0" fontId="13" fillId="0" borderId="0" xfId="35" applyFont="1" applyAlignment="1">
      <alignment horizontal="left"/>
    </xf>
    <xf numFmtId="1" fontId="13" fillId="0" borderId="0" xfId="24" applyNumberFormat="1" applyFont="1" applyFill="1"/>
    <xf numFmtId="0" fontId="49" fillId="0" borderId="0" xfId="37" applyFont="1"/>
    <xf numFmtId="0" fontId="27" fillId="0" borderId="0" xfId="37" applyFont="1"/>
    <xf numFmtId="1" fontId="49" fillId="0" borderId="0" xfId="37" applyNumberFormat="1" applyFont="1" applyFill="1"/>
    <xf numFmtId="0" fontId="49" fillId="0" borderId="0" xfId="37" applyFont="1" applyFill="1"/>
    <xf numFmtId="0" fontId="49" fillId="0" borderId="0" xfId="37" applyFont="1" applyFill="1" applyBorder="1"/>
    <xf numFmtId="0" fontId="58" fillId="0" borderId="0" xfId="37" applyFont="1"/>
    <xf numFmtId="0" fontId="59" fillId="0" borderId="0" xfId="37" applyFont="1" applyBorder="1"/>
    <xf numFmtId="1" fontId="12" fillId="0" borderId="0" xfId="31" applyNumberFormat="1" applyFont="1" applyBorder="1" applyAlignment="1">
      <alignment horizontal="center"/>
    </xf>
    <xf numFmtId="0" fontId="58" fillId="0" borderId="0" xfId="37" applyFont="1" applyFill="1"/>
    <xf numFmtId="0" fontId="58" fillId="0" borderId="0" xfId="37" applyFont="1" applyFill="1" applyBorder="1"/>
    <xf numFmtId="0" fontId="60" fillId="0" borderId="0" xfId="37" applyFont="1"/>
    <xf numFmtId="0" fontId="33" fillId="0" borderId="0" xfId="37" applyFont="1"/>
    <xf numFmtId="0" fontId="12" fillId="0" borderId="0" xfId="37" applyFont="1" applyBorder="1" applyAlignment="1">
      <alignment horizontal="center"/>
    </xf>
    <xf numFmtId="49" fontId="27" fillId="0" borderId="0" xfId="37" applyNumberFormat="1" applyFont="1" applyFill="1" applyBorder="1" applyAlignment="1">
      <alignment horizontal="center" vertical="center"/>
    </xf>
    <xf numFmtId="0" fontId="60" fillId="0" borderId="0" xfId="37" applyFont="1" applyFill="1" applyAlignment="1"/>
    <xf numFmtId="0" fontId="60" fillId="0" borderId="0" xfId="37" applyFont="1" applyFill="1" applyBorder="1" applyAlignment="1"/>
    <xf numFmtId="0" fontId="35" fillId="0" borderId="0" xfId="37" applyFont="1" applyFill="1" applyBorder="1" applyAlignment="1">
      <alignment horizontal="center"/>
    </xf>
    <xf numFmtId="0" fontId="60" fillId="0" borderId="0" xfId="37" applyFont="1" applyFill="1" applyBorder="1"/>
    <xf numFmtId="0" fontId="12" fillId="0" borderId="0" xfId="37" applyFont="1" applyBorder="1" applyAlignment="1">
      <alignment horizontal="left"/>
    </xf>
    <xf numFmtId="168" fontId="12" fillId="0" borderId="0" xfId="31" applyNumberFormat="1" applyFont="1" applyBorder="1" applyAlignment="1">
      <alignment horizontal="center"/>
    </xf>
    <xf numFmtId="2" fontId="12" fillId="0" borderId="0" xfId="31" applyNumberFormat="1" applyFont="1" applyBorder="1" applyAlignment="1">
      <alignment horizontal="center"/>
    </xf>
    <xf numFmtId="0" fontId="20" fillId="0" borderId="0" xfId="37"/>
    <xf numFmtId="9" fontId="27" fillId="0" borderId="0" xfId="1" applyFont="1" applyFill="1" applyAlignment="1">
      <alignment horizontal="center"/>
    </xf>
    <xf numFmtId="9" fontId="27" fillId="0" borderId="0" xfId="1" applyFont="1" applyAlignment="1">
      <alignment horizontal="center"/>
    </xf>
    <xf numFmtId="9" fontId="27" fillId="0" borderId="0" xfId="1" applyNumberFormat="1" applyFont="1" applyAlignment="1">
      <alignment horizontal="center"/>
    </xf>
    <xf numFmtId="0" fontId="20" fillId="0" borderId="0" xfId="37" applyFill="1"/>
    <xf numFmtId="0" fontId="20" fillId="0" borderId="0" xfId="37" applyFill="1" applyBorder="1"/>
    <xf numFmtId="168" fontId="20" fillId="0" borderId="0" xfId="37" applyNumberFormat="1"/>
    <xf numFmtId="1" fontId="20" fillId="0" borderId="0" xfId="37" applyNumberFormat="1"/>
    <xf numFmtId="168" fontId="20" fillId="0" borderId="0" xfId="37" applyNumberFormat="1" applyFill="1"/>
    <xf numFmtId="9" fontId="20" fillId="0" borderId="0" xfId="1" applyFont="1" applyFill="1"/>
    <xf numFmtId="9" fontId="0" fillId="0" borderId="0" xfId="64" applyFont="1"/>
    <xf numFmtId="16" fontId="12" fillId="0" borderId="0" xfId="37" applyNumberFormat="1" applyFont="1" applyBorder="1" applyAlignment="1">
      <alignment horizontal="center"/>
    </xf>
    <xf numFmtId="1" fontId="27" fillId="0" borderId="0" xfId="31" applyNumberFormat="1" applyFont="1" applyFill="1" applyBorder="1" applyAlignment="1">
      <alignment horizontal="center"/>
    </xf>
    <xf numFmtId="1" fontId="27" fillId="0" borderId="0" xfId="31" applyNumberFormat="1" applyFont="1" applyBorder="1" applyAlignment="1">
      <alignment horizontal="center"/>
    </xf>
    <xf numFmtId="1" fontId="20" fillId="0" borderId="0" xfId="37" applyNumberFormat="1" applyFill="1"/>
    <xf numFmtId="0" fontId="9" fillId="0" borderId="0" xfId="38" applyFont="1" applyFill="1" applyAlignment="1">
      <alignment wrapText="1"/>
    </xf>
    <xf numFmtId="0" fontId="61" fillId="0" borderId="0" xfId="38" applyFont="1" applyFill="1" applyAlignment="1">
      <alignment wrapText="1"/>
    </xf>
    <xf numFmtId="0" fontId="13" fillId="0" borderId="0" xfId="24" applyFont="1" applyFill="1" applyAlignment="1">
      <alignment wrapText="1"/>
    </xf>
    <xf numFmtId="0" fontId="13" fillId="0" borderId="0" xfId="24" applyFont="1" applyFill="1" applyAlignment="1">
      <alignment horizontal="left"/>
    </xf>
    <xf numFmtId="0" fontId="13" fillId="0" borderId="0" xfId="35" applyFont="1" applyFill="1" applyAlignment="1">
      <alignment horizontal="left"/>
    </xf>
    <xf numFmtId="0" fontId="12" fillId="0" borderId="0" xfId="16" applyFont="1" applyFill="1"/>
    <xf numFmtId="0" fontId="27" fillId="0" borderId="0" xfId="39" applyFont="1" applyFill="1" applyBorder="1" applyAlignment="1">
      <alignment horizontal="center"/>
    </xf>
    <xf numFmtId="9" fontId="27" fillId="0" borderId="0" xfId="31" applyFont="1" applyFill="1" applyBorder="1" applyAlignment="1">
      <alignment horizontal="center"/>
    </xf>
    <xf numFmtId="0" fontId="62" fillId="0" borderId="0" xfId="39" applyFont="1" applyFill="1" applyBorder="1"/>
    <xf numFmtId="0" fontId="27" fillId="0" borderId="0" xfId="39" applyFont="1" applyFill="1" applyBorder="1" applyAlignment="1">
      <alignment horizontal="left"/>
    </xf>
    <xf numFmtId="49" fontId="62" fillId="0" borderId="0" xfId="39" applyNumberFormat="1" applyFont="1" applyFill="1" applyBorder="1"/>
    <xf numFmtId="49" fontId="27" fillId="0" borderId="0" xfId="39" applyNumberFormat="1" applyFont="1" applyFill="1" applyBorder="1" applyAlignment="1">
      <alignment horizontal="left"/>
    </xf>
    <xf numFmtId="0" fontId="12" fillId="0" borderId="0" xfId="39" applyFont="1" applyFill="1" applyBorder="1" applyAlignment="1">
      <alignment horizontal="left" vertical="top"/>
    </xf>
    <xf numFmtId="164" fontId="12" fillId="0" borderId="0" xfId="31" applyNumberFormat="1" applyFont="1" applyFill="1" applyBorder="1" applyAlignment="1">
      <alignment horizontal="center"/>
    </xf>
    <xf numFmtId="0" fontId="12" fillId="0" borderId="0" xfId="39" applyFont="1" applyFill="1" applyBorder="1" applyAlignment="1">
      <alignment horizontal="left" vertical="top" wrapText="1"/>
    </xf>
    <xf numFmtId="164" fontId="12" fillId="0" borderId="0" xfId="1" applyNumberFormat="1" applyFont="1" applyFill="1" applyBorder="1" applyAlignment="1">
      <alignment horizontal="center"/>
    </xf>
    <xf numFmtId="0" fontId="27" fillId="0" borderId="0" xfId="39" applyFont="1" applyFill="1" applyBorder="1" applyAlignment="1">
      <alignment horizontal="center"/>
    </xf>
    <xf numFmtId="1" fontId="27" fillId="0" borderId="0" xfId="23" applyNumberFormat="1" applyFont="1" applyFill="1" applyBorder="1" applyAlignment="1">
      <alignment horizontal="center" vertical="center"/>
    </xf>
    <xf numFmtId="49" fontId="27" fillId="0" borderId="0" xfId="36" applyNumberFormat="1" applyFont="1"/>
    <xf numFmtId="164" fontId="62" fillId="0" borderId="0" xfId="39" applyNumberFormat="1" applyFont="1" applyFill="1" applyBorder="1"/>
    <xf numFmtId="0" fontId="27" fillId="0" borderId="0" xfId="37" applyFont="1" applyBorder="1" applyAlignment="1"/>
    <xf numFmtId="0" fontId="60" fillId="0" borderId="0" xfId="37" applyFont="1" applyAlignment="1"/>
    <xf numFmtId="0" fontId="35" fillId="0" borderId="0" xfId="37" applyFont="1" applyAlignment="1"/>
    <xf numFmtId="49" fontId="55" fillId="0" borderId="0" xfId="23" applyNumberFormat="1" applyFont="1" applyFill="1" applyAlignment="1">
      <alignment horizontal="center"/>
    </xf>
    <xf numFmtId="9" fontId="12" fillId="0" borderId="0" xfId="1" applyFont="1" applyBorder="1" applyAlignment="1">
      <alignment horizontal="left"/>
    </xf>
    <xf numFmtId="9" fontId="27" fillId="0" borderId="0" xfId="1" applyFont="1" applyFill="1" applyBorder="1" applyAlignment="1">
      <alignment horizontal="center" vertical="center"/>
    </xf>
    <xf numFmtId="9" fontId="60" fillId="0" borderId="0" xfId="1" applyFont="1" applyAlignment="1"/>
    <xf numFmtId="9" fontId="12" fillId="0" borderId="0" xfId="1" applyFont="1" applyFill="1" applyBorder="1" applyAlignment="1">
      <alignment horizontal="center"/>
    </xf>
    <xf numFmtId="0" fontId="63" fillId="0" borderId="0" xfId="37" applyFont="1" applyAlignment="1"/>
    <xf numFmtId="0" fontId="33" fillId="0" borderId="0" xfId="37" applyFont="1" applyFill="1" applyAlignment="1"/>
    <xf numFmtId="166" fontId="27" fillId="0" borderId="0" xfId="37" applyNumberFormat="1" applyFont="1" applyFill="1" applyAlignment="1">
      <alignment horizontal="center"/>
    </xf>
    <xf numFmtId="166" fontId="12" fillId="0" borderId="0" xfId="37" applyNumberFormat="1" applyFont="1" applyFill="1" applyAlignment="1">
      <alignment horizontal="center"/>
    </xf>
    <xf numFmtId="0" fontId="27" fillId="0" borderId="0" xfId="37" applyFont="1" applyAlignment="1"/>
    <xf numFmtId="0" fontId="64" fillId="0" borderId="0" xfId="37" applyFont="1"/>
    <xf numFmtId="0" fontId="16" fillId="0" borderId="0" xfId="22" applyFont="1" applyFill="1" applyBorder="1"/>
    <xf numFmtId="0" fontId="13" fillId="0" borderId="0" xfId="24" applyFont="1" applyFill="1" applyBorder="1"/>
    <xf numFmtId="0" fontId="11" fillId="0" borderId="0" xfId="15" applyFont="1" applyFill="1" applyBorder="1" applyAlignment="1">
      <alignment horizontal="left"/>
    </xf>
    <xf numFmtId="0" fontId="13" fillId="0" borderId="0" xfId="24" applyFont="1" applyFill="1" applyBorder="1" applyAlignment="1">
      <alignment horizontal="center"/>
    </xf>
    <xf numFmtId="0" fontId="9" fillId="0" borderId="0" xfId="25" applyFont="1" applyBorder="1" applyAlignment="1"/>
    <xf numFmtId="0" fontId="13" fillId="0" borderId="0" xfId="24" applyFont="1" applyFill="1" applyBorder="1" applyAlignment="1">
      <alignment wrapText="1"/>
    </xf>
    <xf numFmtId="0" fontId="13" fillId="0" borderId="0" xfId="24" applyFont="1" applyFill="1" applyBorder="1" applyAlignment="1">
      <alignment horizontal="left"/>
    </xf>
    <xf numFmtId="0" fontId="12" fillId="2" borderId="0" xfId="14" applyFont="1" applyFill="1" applyBorder="1"/>
    <xf numFmtId="0" fontId="13" fillId="0" borderId="0" xfId="24" applyFont="1" applyBorder="1"/>
    <xf numFmtId="0" fontId="13" fillId="0" borderId="0" xfId="24" applyFont="1" applyBorder="1" applyAlignment="1">
      <alignment wrapText="1"/>
    </xf>
    <xf numFmtId="0" fontId="13" fillId="0" borderId="0" xfId="26" applyFont="1" applyBorder="1" applyAlignment="1">
      <alignment horizontal="left"/>
    </xf>
    <xf numFmtId="0" fontId="13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left"/>
    </xf>
    <xf numFmtId="0" fontId="12" fillId="2" borderId="0" xfId="16" applyFont="1" applyFill="1" applyBorder="1"/>
    <xf numFmtId="0" fontId="65" fillId="0" borderId="0" xfId="24" applyFont="1" applyBorder="1" applyAlignment="1">
      <alignment horizontal="left"/>
    </xf>
    <xf numFmtId="165" fontId="13" fillId="0" borderId="0" xfId="24" applyNumberFormat="1" applyFont="1" applyBorder="1" applyAlignment="1">
      <alignment horizontal="center"/>
    </xf>
    <xf numFmtId="9" fontId="13" fillId="0" borderId="0" xfId="1" applyFont="1" applyBorder="1"/>
    <xf numFmtId="49" fontId="66" fillId="0" borderId="0" xfId="39" applyNumberFormat="1" applyFont="1" applyFill="1" applyBorder="1" applyAlignment="1" applyProtection="1">
      <alignment horizontal="center" vertical="center"/>
    </xf>
    <xf numFmtId="49" fontId="66" fillId="0" borderId="0" xfId="39" applyNumberFormat="1" applyFont="1" applyFill="1" applyBorder="1" applyAlignment="1" applyProtection="1">
      <alignment horizontal="left" vertical="center"/>
    </xf>
    <xf numFmtId="165" fontId="66" fillId="0" borderId="0" xfId="39" applyNumberFormat="1" applyFont="1" applyFill="1" applyBorder="1" applyAlignment="1" applyProtection="1">
      <alignment horizontal="center" vertical="center"/>
    </xf>
    <xf numFmtId="165" fontId="66" fillId="0" borderId="0" xfId="23" applyNumberFormat="1" applyFont="1" applyFill="1" applyBorder="1" applyAlignment="1" applyProtection="1">
      <alignment horizontal="center" vertical="center" wrapText="1"/>
    </xf>
    <xf numFmtId="0" fontId="20" fillId="0" borderId="0" xfId="39" applyFill="1" applyBorder="1"/>
    <xf numFmtId="165" fontId="20" fillId="0" borderId="0" xfId="39" applyNumberFormat="1" applyFill="1" applyBorder="1" applyAlignment="1">
      <alignment horizontal="center"/>
    </xf>
    <xf numFmtId="165" fontId="20" fillId="0" borderId="0" xfId="39" applyNumberFormat="1" applyFill="1" applyBorder="1"/>
    <xf numFmtId="9" fontId="20" fillId="0" borderId="0" xfId="1" applyFont="1" applyFill="1" applyBorder="1"/>
    <xf numFmtId="0" fontId="20" fillId="0" borderId="0" xfId="39" applyFill="1" applyBorder="1" applyAlignment="1">
      <alignment horizontal="center"/>
    </xf>
    <xf numFmtId="0" fontId="67" fillId="0" borderId="0" xfId="39" applyFont="1" applyFill="1" applyBorder="1" applyAlignment="1">
      <alignment horizontal="center"/>
    </xf>
    <xf numFmtId="0" fontId="12" fillId="0" borderId="0" xfId="39" applyFont="1" applyBorder="1" applyAlignment="1">
      <alignment horizontal="center"/>
    </xf>
    <xf numFmtId="0" fontId="12" fillId="0" borderId="0" xfId="39" applyFont="1" applyFill="1" applyBorder="1" applyAlignment="1">
      <alignment horizontal="center"/>
    </xf>
    <xf numFmtId="172" fontId="27" fillId="0" borderId="0" xfId="39" applyNumberFormat="1" applyFont="1" applyFill="1" applyBorder="1"/>
    <xf numFmtId="165" fontId="12" fillId="0" borderId="0" xfId="39" applyNumberFormat="1" applyFont="1" applyFill="1" applyBorder="1" applyAlignment="1">
      <alignment horizontal="center"/>
    </xf>
    <xf numFmtId="165" fontId="20" fillId="0" borderId="0" xfId="39" applyNumberFormat="1" applyFill="1" applyAlignment="1">
      <alignment horizontal="center"/>
    </xf>
    <xf numFmtId="49" fontId="68" fillId="0" borderId="0" xfId="39" applyNumberFormat="1" applyFont="1" applyFill="1" applyBorder="1" applyAlignment="1" applyProtection="1">
      <alignment horizontal="left" vertical="center"/>
    </xf>
    <xf numFmtId="165" fontId="68" fillId="0" borderId="0" xfId="39" applyNumberFormat="1" applyFont="1" applyFill="1" applyBorder="1" applyAlignment="1" applyProtection="1">
      <alignment horizontal="center" vertical="center"/>
    </xf>
    <xf numFmtId="0" fontId="27" fillId="0" borderId="0" xfId="39" applyFont="1" applyFill="1" applyBorder="1"/>
    <xf numFmtId="0" fontId="12" fillId="0" borderId="0" xfId="39" applyFont="1" applyFill="1" applyBorder="1"/>
    <xf numFmtId="0" fontId="68" fillId="0" borderId="0" xfId="39" applyNumberFormat="1" applyFont="1" applyFill="1" applyBorder="1" applyAlignment="1" applyProtection="1">
      <alignment horizontal="center" vertical="center"/>
    </xf>
    <xf numFmtId="165" fontId="20" fillId="0" borderId="0" xfId="39" applyNumberFormat="1" applyFill="1" applyBorder="1" applyAlignment="1"/>
    <xf numFmtId="9" fontId="20" fillId="0" borderId="0" xfId="1" applyFont="1" applyFill="1" applyAlignment="1">
      <alignment horizontal="center"/>
    </xf>
    <xf numFmtId="9" fontId="12" fillId="0" borderId="0" xfId="31" applyFont="1" applyFill="1" applyBorder="1" applyAlignment="1">
      <alignment horizontal="center"/>
    </xf>
    <xf numFmtId="9" fontId="20" fillId="0" borderId="0" xfId="39" applyNumberFormat="1" applyFill="1" applyAlignment="1">
      <alignment horizontal="center"/>
    </xf>
    <xf numFmtId="9" fontId="20" fillId="0" borderId="0" xfId="1" applyFont="1" applyFill="1" applyBorder="1" applyAlignment="1">
      <alignment horizontal="center"/>
    </xf>
    <xf numFmtId="0" fontId="20" fillId="0" borderId="0" xfId="39" applyFill="1" applyBorder="1" applyAlignment="1"/>
    <xf numFmtId="0" fontId="27" fillId="0" borderId="0" xfId="39" applyFont="1" applyBorder="1"/>
    <xf numFmtId="0" fontId="20" fillId="0" borderId="0" xfId="39" applyBorder="1" applyAlignment="1">
      <alignment horizontal="center"/>
    </xf>
    <xf numFmtId="0" fontId="20" fillId="0" borderId="0" xfId="39" applyBorder="1"/>
    <xf numFmtId="165" fontId="20" fillId="0" borderId="0" xfId="39" applyNumberFormat="1" applyBorder="1"/>
    <xf numFmtId="165" fontId="27" fillId="0" borderId="0" xfId="39" applyNumberFormat="1" applyFont="1" applyFill="1" applyBorder="1" applyAlignment="1">
      <alignment horizontal="center"/>
    </xf>
    <xf numFmtId="165" fontId="20" fillId="0" borderId="0" xfId="39" applyNumberFormat="1" applyBorder="1" applyAlignment="1">
      <alignment horizontal="center"/>
    </xf>
    <xf numFmtId="0" fontId="69" fillId="0" borderId="0" xfId="39" applyFont="1" applyFill="1" applyBorder="1" applyAlignment="1">
      <alignment horizontal="center"/>
    </xf>
    <xf numFmtId="0" fontId="69" fillId="0" borderId="0" xfId="39" applyFont="1" applyFill="1" applyBorder="1" applyAlignment="1"/>
    <xf numFmtId="0" fontId="12" fillId="0" borderId="0" xfId="14" applyFont="1" applyFill="1" applyBorder="1"/>
    <xf numFmtId="0" fontId="9" fillId="0" borderId="0" xfId="22" applyFont="1" applyFill="1" applyBorder="1"/>
    <xf numFmtId="0" fontId="70" fillId="0" borderId="0" xfId="76" applyFont="1" applyFill="1" applyBorder="1" applyAlignment="1">
      <alignment horizontal="left"/>
    </xf>
    <xf numFmtId="0" fontId="12" fillId="0" borderId="0" xfId="24" applyFont="1" applyFill="1" applyBorder="1"/>
    <xf numFmtId="0" fontId="41" fillId="0" borderId="0" xfId="24" applyFont="1" applyFill="1" applyBorder="1"/>
    <xf numFmtId="0" fontId="12" fillId="0" borderId="0" xfId="24" applyFont="1" applyFill="1" applyBorder="1" applyAlignment="1">
      <alignment horizontal="left"/>
    </xf>
    <xf numFmtId="0" fontId="12" fillId="0" borderId="0" xfId="24" applyFont="1" applyBorder="1"/>
    <xf numFmtId="0" fontId="12" fillId="0" borderId="0" xfId="26" applyFont="1" applyBorder="1" applyAlignment="1">
      <alignment horizontal="left"/>
    </xf>
    <xf numFmtId="0" fontId="12" fillId="0" borderId="0" xfId="24" applyFont="1" applyBorder="1" applyAlignment="1">
      <alignment horizontal="left"/>
    </xf>
    <xf numFmtId="0" fontId="71" fillId="0" borderId="0" xfId="28" applyFont="1" applyFill="1"/>
    <xf numFmtId="0" fontId="47" fillId="0" borderId="0" xfId="28" applyFont="1" applyFill="1"/>
    <xf numFmtId="0" fontId="12" fillId="0" borderId="0" xfId="27" applyFont="1" applyFill="1" applyBorder="1" applyAlignment="1">
      <alignment horizontal="center" vertical="center" wrapText="1"/>
    </xf>
    <xf numFmtId="0" fontId="12" fillId="0" borderId="0" xfId="27" applyFont="1" applyFill="1" applyBorder="1" applyAlignment="1">
      <alignment horizontal="center" vertical="center" wrapText="1"/>
    </xf>
    <xf numFmtId="0" fontId="41" fillId="0" borderId="0" xfId="28" applyFont="1" applyFill="1"/>
    <xf numFmtId="0" fontId="12" fillId="0" borderId="0" xfId="28" applyFont="1" applyFill="1" applyBorder="1" applyAlignment="1">
      <alignment horizontal="left" wrapText="1"/>
    </xf>
    <xf numFmtId="1" fontId="12" fillId="0" borderId="0" xfId="28" applyNumberFormat="1" applyFont="1" applyFill="1" applyBorder="1" applyAlignment="1">
      <alignment horizontal="center"/>
    </xf>
    <xf numFmtId="1" fontId="12" fillId="0" borderId="0" xfId="30" applyNumberFormat="1" applyFont="1" applyFill="1" applyBorder="1" applyAlignment="1">
      <alignment horizontal="center"/>
    </xf>
    <xf numFmtId="0" fontId="71" fillId="0" borderId="0" xfId="28" applyFont="1" applyFill="1" applyAlignment="1">
      <alignment horizontal="center"/>
    </xf>
    <xf numFmtId="1" fontId="71" fillId="0" borderId="0" xfId="28" applyNumberFormat="1" applyFont="1" applyFill="1" applyAlignment="1">
      <alignment horizontal="center"/>
    </xf>
  </cellXfs>
  <cellStyles count="78">
    <cellStyle name="Comma 2" xfId="75"/>
    <cellStyle name="Hyperlink 2" xfId="54"/>
    <cellStyle name="Normal 2" xfId="7"/>
    <cellStyle name="Normal 2 2 3" xfId="68"/>
    <cellStyle name="Normal 2 3" xfId="24"/>
    <cellStyle name="Normal 20 2" xfId="71"/>
    <cellStyle name="Normal 3 3 2" xfId="21"/>
    <cellStyle name="Normal 6 2" xfId="36"/>
    <cellStyle name="Normal_aktuális_témák_cds" xfId="14"/>
    <cellStyle name="Normal_aktuális_témák_lakasar" xfId="16"/>
    <cellStyle name="normální_Bilancování 2005Q4 - final" xfId="13"/>
    <cellStyle name="Per cent 2" xfId="74"/>
    <cellStyle name="Percent 2" xfId="8"/>
    <cellStyle name="Відсотковий" xfId="1" builtinId="5"/>
    <cellStyle name="Відсотковий 2" xfId="3"/>
    <cellStyle name="Відсотковий 2 2" xfId="53"/>
    <cellStyle name="Відсотковий 2 2 2" xfId="31"/>
    <cellStyle name="Відсотковий 2 2 2 2" xfId="30"/>
    <cellStyle name="Відсотковий 2 3" xfId="57"/>
    <cellStyle name="Відсотковий 3" xfId="5"/>
    <cellStyle name="Відсотковий 3 2" xfId="11"/>
    <cellStyle name="Відсотковий 3 3" xfId="64"/>
    <cellStyle name="Відсотковий 4" xfId="42"/>
    <cellStyle name="Відсотковий 6" xfId="70"/>
    <cellStyle name="Гиперссылка 2" xfId="76"/>
    <cellStyle name="Гіперпосилання" xfId="12" builtinId="8"/>
    <cellStyle name="Гіперпосилання 2" xfId="15"/>
    <cellStyle name="Гіперпосилання 2 2" xfId="17"/>
    <cellStyle name="Гіперпосилання 2 2 2" xfId="50"/>
    <cellStyle name="Гіперпосилання 2 2 2 2" xfId="72"/>
    <cellStyle name="Гіперпосилання 2 2 2 3" xfId="73"/>
    <cellStyle name="Гіперпосилання 3" xfId="52"/>
    <cellStyle name="Звичайний" xfId="0" builtinId="0"/>
    <cellStyle name="Звичайний 2" xfId="4"/>
    <cellStyle name="Звичайний 2 2" xfId="40"/>
    <cellStyle name="Звичайний 2 2 2" xfId="32"/>
    <cellStyle name="Звичайний 2 2 2 2" xfId="51"/>
    <cellStyle name="Звичайний 2 3" xfId="28"/>
    <cellStyle name="Звичайний 2 4" xfId="20"/>
    <cellStyle name="Звичайний 2 5" xfId="37"/>
    <cellStyle name="Звичайний 2 6" xfId="59"/>
    <cellStyle name="Звичайний 3" xfId="2"/>
    <cellStyle name="Звичайний 3 2" xfId="10"/>
    <cellStyle name="Звичайний 3 2 2" xfId="56"/>
    <cellStyle name="Звичайний 3 3" xfId="62"/>
    <cellStyle name="Звичайний 3 4" xfId="63"/>
    <cellStyle name="Звичайний 4" xfId="6"/>
    <cellStyle name="Звичайний 4 2" xfId="61"/>
    <cellStyle name="Звичайний 4 2 2" xfId="23"/>
    <cellStyle name="Звичайний 4 2 2 2" xfId="29"/>
    <cellStyle name="Звичайний 5" xfId="19"/>
    <cellStyle name="Звичайний 5 2" xfId="41"/>
    <cellStyle name="Звичайний 6" xfId="58"/>
    <cellStyle name="Звичайний 6 12 3 2" xfId="34"/>
    <cellStyle name="Звичайний 6 12 3 3" xfId="22"/>
    <cellStyle name="Звичайний 7" xfId="60"/>
    <cellStyle name="Звичайний 8 2" xfId="66"/>
    <cellStyle name="Обычный 10 2" xfId="35"/>
    <cellStyle name="Обычный 10 3" xfId="26"/>
    <cellStyle name="Обычный 2" xfId="55"/>
    <cellStyle name="Обычный 2 10 2" xfId="38"/>
    <cellStyle name="Обычный 2 10 3" xfId="25"/>
    <cellStyle name="Обычный 2 2 2" xfId="39"/>
    <cellStyle name="Обычный 2 2 3" xfId="65"/>
    <cellStyle name="Обычный 2 4" xfId="27"/>
    <cellStyle name="Обычный 3 2" xfId="33"/>
    <cellStyle name="Обычный 3 2 2" xfId="67"/>
    <cellStyle name="Обычный 4" xfId="43"/>
    <cellStyle name="Обычный 4 2" xfId="47"/>
    <cellStyle name="Обычный_КС2008_уточн" xfId="18"/>
    <cellStyle name="Процентный 2 2" xfId="69"/>
    <cellStyle name="Процентный 3" xfId="45"/>
    <cellStyle name="Финансовый 2" xfId="44"/>
    <cellStyle name="Фінансовий" xfId="77" builtinId="3"/>
    <cellStyle name="Фінансовий 2" xfId="9"/>
    <cellStyle name="Фінансовий 2 2" xfId="49"/>
    <cellStyle name="Фінансовий 3" xfId="48"/>
    <cellStyle name="Фінансовий 4" xfId="46"/>
  </cellStyles>
  <dxfs count="0"/>
  <tableStyles count="0" defaultTableStyle="TableStyleMedium2" defaultPivotStyle="PivotStyleLight16"/>
  <colors>
    <mruColors>
      <color rgb="FF057D46"/>
      <color rgb="FFDC4B64"/>
      <color rgb="FF8C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5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7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5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7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'1'!$J$10:$O$10</c:f>
              <c:numCache>
                <c:formatCode>#,##0</c:formatCode>
                <c:ptCount val="6"/>
                <c:pt idx="0">
                  <c:v>2053.232</c:v>
                </c:pt>
                <c:pt idx="1">
                  <c:v>2351.6779999999999</c:v>
                </c:pt>
                <c:pt idx="2">
                  <c:v>2945.03</c:v>
                </c:pt>
                <c:pt idx="3">
                  <c:v>3414.92</c:v>
                </c:pt>
                <c:pt idx="4">
                  <c:v>3397.4580000000001</c:v>
                </c:pt>
                <c:pt idx="5">
                  <c:v>3505.8432986937105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4DE-B41B-6A1F705B6B1D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'1'!$J$11:$O$11</c:f>
              <c:numCache>
                <c:formatCode>#,##0</c:formatCode>
                <c:ptCount val="6"/>
                <c:pt idx="0">
                  <c:v>64.736712585649997</c:v>
                </c:pt>
                <c:pt idx="1">
                  <c:v>70.298271729909999</c:v>
                </c:pt>
                <c:pt idx="2">
                  <c:v>74.412233922169975</c:v>
                </c:pt>
                <c:pt idx="3">
                  <c:v>72.530188818899987</c:v>
                </c:pt>
                <c:pt idx="4">
                  <c:v>76.905706478330004</c:v>
                </c:pt>
                <c:pt idx="5">
                  <c:v>81.644226261450001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A-44DE-B41B-6A1F705B6B1D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'1'!$J$13:$O$13</c:f>
              <c:numCache>
                <c:formatCode>#,##0</c:formatCode>
                <c:ptCount val="6"/>
                <c:pt idx="0">
                  <c:v>216.40581826604998</c:v>
                </c:pt>
                <c:pt idx="1">
                  <c:v>243.99664316753001</c:v>
                </c:pt>
                <c:pt idx="2">
                  <c:v>250.45419692627001</c:v>
                </c:pt>
                <c:pt idx="3">
                  <c:v>310.74082825535987</c:v>
                </c:pt>
                <c:pt idx="4" formatCode="#\ ##0.000">
                  <c:v>307.07934115685009</c:v>
                </c:pt>
                <c:pt idx="5" formatCode="#\ ##0.000">
                  <c:v>256.78342471877016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'1'!$J$12:$O$12</c:f>
              <c:numCache>
                <c:formatCode>#,##0</c:formatCode>
                <c:ptCount val="6"/>
                <c:pt idx="0">
                  <c:v>2.3297405580000001</c:v>
                </c:pt>
                <c:pt idx="1">
                  <c:v>1.44912573277</c:v>
                </c:pt>
                <c:pt idx="2">
                  <c:v>1.4219879481499997</c:v>
                </c:pt>
                <c:pt idx="3">
                  <c:v>1.35656427</c:v>
                </c:pt>
                <c:pt idx="4">
                  <c:v>1.323283711</c:v>
                </c:pt>
                <c:pt idx="5">
                  <c:v>1.298509959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A-44DE-B41B-6A1F705B6B1D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'1'!$J$14:$O$14</c:f>
              <c:numCache>
                <c:formatCode>#,##0</c:formatCode>
                <c:ptCount val="6"/>
                <c:pt idx="0">
                  <c:v>4.2889560958599997</c:v>
                </c:pt>
                <c:pt idx="1">
                  <c:v>4.1009799959800004</c:v>
                </c:pt>
                <c:pt idx="2">
                  <c:v>3.8386607120500007</c:v>
                </c:pt>
                <c:pt idx="3">
                  <c:v>4.1304476450100003</c:v>
                </c:pt>
                <c:pt idx="4" formatCode="#\ ##0.000">
                  <c:v>4.3767039073699996</c:v>
                </c:pt>
                <c:pt idx="5" formatCode="#\ ##0.000">
                  <c:v>4.4612256688500018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  <c:max val="40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1305630400267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'5'!$H$14</c:f>
              <c:strCache>
                <c:ptCount val="1"/>
                <c:pt idx="0">
                  <c:v>Assets of non-life insurers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Q4.24</c:v>
                  </c:pt>
                  <c:pt idx="4">
                    <c:v>Q1.25</c:v>
                  </c:pt>
                  <c:pt idx="5">
                    <c:v>Q2.25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'5'!$J$14:$O$14</c:f>
              <c:numCache>
                <c:formatCode>#\ ##0.0</c:formatCode>
                <c:ptCount val="6"/>
                <c:pt idx="0">
                  <c:v>49.69</c:v>
                </c:pt>
                <c:pt idx="1">
                  <c:v>50.16</c:v>
                </c:pt>
                <c:pt idx="2">
                  <c:v>41.65</c:v>
                </c:pt>
                <c:pt idx="3">
                  <c:v>45.9</c:v>
                </c:pt>
                <c:pt idx="4">
                  <c:v>49.51</c:v>
                </c:pt>
                <c:pt idx="5">
                  <c:v>53.31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E-4873-8EE9-E358DD5181BF}"/>
            </c:ext>
          </c:extLst>
        </c:ser>
        <c:ser>
          <c:idx val="1"/>
          <c:order val="1"/>
          <c:tx>
            <c:strRef>
              <c:f>'5'!$H$15</c:f>
              <c:strCache>
                <c:ptCount val="1"/>
                <c:pt idx="0">
                  <c:v>Assets of life insurers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Q4.24</c:v>
                  </c:pt>
                  <c:pt idx="4">
                    <c:v>Q1.25</c:v>
                  </c:pt>
                  <c:pt idx="5">
                    <c:v>Q2.25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'5'!$J$15:$O$15</c:f>
              <c:numCache>
                <c:formatCode>#\ ##0.0</c:formatCode>
                <c:ptCount val="6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26.63</c:v>
                </c:pt>
                <c:pt idx="4">
                  <c:v>27.39</c:v>
                </c:pt>
                <c:pt idx="5">
                  <c:v>28.34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E-4873-8EE9-E358DD518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'5'!$H$16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6E-4873-8EE9-E358DD5181BF}"/>
              </c:ext>
            </c:extLst>
          </c:dPt>
          <c:cat>
            <c:multiLvlStrRef>
              <c:f>'5'!$J$10:$O$11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Q4.24</c:v>
                  </c:pt>
                  <c:pt idx="4">
                    <c:v>Q1.25</c:v>
                  </c:pt>
                  <c:pt idx="5">
                    <c:v>Q2.25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'5'!$J$16:$O$16</c:f>
              <c:numCache>
                <c:formatCode>#,##0</c:formatCode>
                <c:ptCount val="6"/>
                <c:pt idx="0">
                  <c:v>128</c:v>
                </c:pt>
                <c:pt idx="1">
                  <c:v>101</c:v>
                </c:pt>
                <c:pt idx="2">
                  <c:v>101</c:v>
                </c:pt>
                <c:pt idx="3">
                  <c:v>65</c:v>
                </c:pt>
                <c:pt idx="4">
                  <c:v>63</c:v>
                </c:pt>
                <c:pt idx="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6E-4873-8EE9-E358DD518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  <c:max val="9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35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  <c:majorUnit val="15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680497925311204"/>
          <c:h val="0.87032951971454187"/>
        </c:manualLayout>
      </c:layout>
      <c:lineChart>
        <c:grouping val="standard"/>
        <c:varyColors val="0"/>
        <c:ser>
          <c:idx val="0"/>
          <c:order val="0"/>
          <c:tx>
            <c:strRef>
              <c:f>'6'!$I$10</c:f>
              <c:strCache>
                <c:ptCount val="1"/>
                <c:pt idx="0">
                  <c:v>Активи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'6'!$J$8:$Y$9</c:f>
              <c:multiLvlStrCache>
                <c:ptCount val="16"/>
                <c:lvl>
                  <c:pt idx="0">
                    <c:v> </c:v>
                  </c:pt>
                  <c:pt idx="1">
                    <c:v>03.24</c:v>
                  </c:pt>
                  <c:pt idx="4">
                    <c:v>12.24</c:v>
                  </c:pt>
                  <c:pt idx="6">
                    <c:v>06.25</c:v>
                  </c:pt>
                  <c:pt idx="7">
                    <c:v> </c:v>
                  </c:pt>
                  <c:pt idx="8">
                    <c:v> </c:v>
                  </c:pt>
                  <c:pt idx="9">
                    <c:v>03.24</c:v>
                  </c:pt>
                  <c:pt idx="12">
                    <c:v>12.24</c:v>
                  </c:pt>
                  <c:pt idx="14">
                    <c:v>06.25</c:v>
                  </c:pt>
                  <c:pt idx="15">
                    <c:v> </c:v>
                  </c:pt>
                </c:lvl>
                <c:lvl>
                  <c:pt idx="0">
                    <c:v>Страховики життя</c:v>
                  </c:pt>
                  <c:pt idx="8">
                    <c:v>Ризикові страховики</c:v>
                  </c:pt>
                </c:lvl>
              </c:multiLvlStrCache>
            </c:multiLvlStrRef>
          </c:cat>
          <c:val>
            <c:numRef>
              <c:f>'6'!$J$10:$Y$10</c:f>
              <c:numCache>
                <c:formatCode>#,##0</c:formatCode>
                <c:ptCount val="16"/>
                <c:pt idx="1">
                  <c:v>2087.8599999999997</c:v>
                </c:pt>
                <c:pt idx="2">
                  <c:v>2091.6500000000005</c:v>
                </c:pt>
                <c:pt idx="3">
                  <c:v>2078.1600000000003</c:v>
                </c:pt>
                <c:pt idx="4">
                  <c:v>2124.9800000000009</c:v>
                </c:pt>
                <c:pt idx="5">
                  <c:v>2163.4599999999996</c:v>
                </c:pt>
                <c:pt idx="6">
                  <c:v>2195.6400000000003</c:v>
                </c:pt>
                <c:pt idx="9">
                  <c:v>510.3099999999996</c:v>
                </c:pt>
                <c:pt idx="10">
                  <c:v>520.349999999999</c:v>
                </c:pt>
                <c:pt idx="11">
                  <c:v>546.94999999999914</c:v>
                </c:pt>
                <c:pt idx="12">
                  <c:v>559.6999999999997</c:v>
                </c:pt>
                <c:pt idx="13">
                  <c:v>570.19999999999959</c:v>
                </c:pt>
                <c:pt idx="14">
                  <c:v>590.7799999999994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3E-43A7-9FD0-057680E50D2D}"/>
            </c:ext>
          </c:extLst>
        </c:ser>
        <c:ser>
          <c:idx val="1"/>
          <c:order val="1"/>
          <c:tx>
            <c:strRef>
              <c:f>'6'!$I$11</c:f>
              <c:strCache>
                <c:ptCount val="1"/>
                <c:pt idx="0">
                  <c:v>Валові премії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'6'!$J$8:$Y$9</c:f>
              <c:multiLvlStrCache>
                <c:ptCount val="16"/>
                <c:lvl>
                  <c:pt idx="0">
                    <c:v> </c:v>
                  </c:pt>
                  <c:pt idx="1">
                    <c:v>03.24</c:v>
                  </c:pt>
                  <c:pt idx="4">
                    <c:v>12.24</c:v>
                  </c:pt>
                  <c:pt idx="6">
                    <c:v>06.25</c:v>
                  </c:pt>
                  <c:pt idx="7">
                    <c:v> </c:v>
                  </c:pt>
                  <c:pt idx="8">
                    <c:v> </c:v>
                  </c:pt>
                  <c:pt idx="9">
                    <c:v>03.24</c:v>
                  </c:pt>
                  <c:pt idx="12">
                    <c:v>12.24</c:v>
                  </c:pt>
                  <c:pt idx="14">
                    <c:v>06.25</c:v>
                  </c:pt>
                  <c:pt idx="15">
                    <c:v> </c:v>
                  </c:pt>
                </c:lvl>
                <c:lvl>
                  <c:pt idx="0">
                    <c:v>Страховики життя</c:v>
                  </c:pt>
                  <c:pt idx="8">
                    <c:v>Ризикові страховики</c:v>
                  </c:pt>
                </c:lvl>
              </c:multiLvlStrCache>
            </c:multiLvlStrRef>
          </c:cat>
          <c:val>
            <c:numRef>
              <c:f>'6'!$J$11:$Y$11</c:f>
              <c:numCache>
                <c:formatCode>#,##0</c:formatCode>
                <c:ptCount val="16"/>
                <c:pt idx="1">
                  <c:v>2726.26</c:v>
                </c:pt>
                <c:pt idx="2">
                  <c:v>2806.7</c:v>
                </c:pt>
                <c:pt idx="3">
                  <c:v>2807.73</c:v>
                </c:pt>
                <c:pt idx="4">
                  <c:v>2923.07</c:v>
                </c:pt>
                <c:pt idx="5">
                  <c:v>3015.23</c:v>
                </c:pt>
                <c:pt idx="6">
                  <c:v>3072.23</c:v>
                </c:pt>
                <c:pt idx="9">
                  <c:v>560.67999999999995</c:v>
                </c:pt>
                <c:pt idx="10">
                  <c:v>573.03</c:v>
                </c:pt>
                <c:pt idx="11">
                  <c:v>594.23</c:v>
                </c:pt>
                <c:pt idx="12">
                  <c:v>584.89</c:v>
                </c:pt>
                <c:pt idx="13">
                  <c:v>594.38</c:v>
                </c:pt>
                <c:pt idx="14">
                  <c:v>645.35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E-43A7-9FD0-057680E50D2D}"/>
            </c:ext>
          </c:extLst>
        </c:ser>
        <c:ser>
          <c:idx val="2"/>
          <c:order val="2"/>
          <c:tx>
            <c:strRef>
              <c:f>'6'!$I$12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'6'!$J$8:$Y$9</c:f>
              <c:multiLvlStrCache>
                <c:ptCount val="16"/>
                <c:lvl>
                  <c:pt idx="0">
                    <c:v> </c:v>
                  </c:pt>
                  <c:pt idx="1">
                    <c:v>03.24</c:v>
                  </c:pt>
                  <c:pt idx="4">
                    <c:v>12.24</c:v>
                  </c:pt>
                  <c:pt idx="6">
                    <c:v>06.25</c:v>
                  </c:pt>
                  <c:pt idx="7">
                    <c:v> </c:v>
                  </c:pt>
                  <c:pt idx="8">
                    <c:v> </c:v>
                  </c:pt>
                  <c:pt idx="9">
                    <c:v>03.24</c:v>
                  </c:pt>
                  <c:pt idx="12">
                    <c:v>12.24</c:v>
                  </c:pt>
                  <c:pt idx="14">
                    <c:v>06.25</c:v>
                  </c:pt>
                  <c:pt idx="15">
                    <c:v> </c:v>
                  </c:pt>
                </c:lvl>
                <c:lvl>
                  <c:pt idx="0">
                    <c:v>Страховики життя</c:v>
                  </c:pt>
                  <c:pt idx="8">
                    <c:v>Ризикові страховики</c:v>
                  </c:pt>
                </c:lvl>
              </c:multiLvlStrCache>
            </c:multiLvlStrRef>
          </c:cat>
          <c:val>
            <c:numRef>
              <c:f>'6'!$J$12:$Y$12</c:f>
              <c:numCache>
                <c:formatCode>#,##0</c:formatCode>
                <c:ptCount val="16"/>
                <c:pt idx="1">
                  <c:v>1942.8459487097903</c:v>
                </c:pt>
                <c:pt idx="2">
                  <c:v>1910.5852065011081</c:v>
                </c:pt>
                <c:pt idx="3">
                  <c:v>1827.69760449926</c:v>
                </c:pt>
                <c:pt idx="4">
                  <c:v>1858.6608198115707</c:v>
                </c:pt>
                <c:pt idx="5">
                  <c:v>1859.6427477535394</c:v>
                </c:pt>
                <c:pt idx="6">
                  <c:v>1850.103768041319</c:v>
                </c:pt>
                <c:pt idx="9">
                  <c:v>665.66360610795857</c:v>
                </c:pt>
                <c:pt idx="10">
                  <c:v>631.60563970482838</c:v>
                </c:pt>
                <c:pt idx="11">
                  <c:v>636.86160106347609</c:v>
                </c:pt>
                <c:pt idx="12">
                  <c:v>638.5085227594451</c:v>
                </c:pt>
                <c:pt idx="13">
                  <c:v>656.75853895716659</c:v>
                </c:pt>
                <c:pt idx="14">
                  <c:v>679.15345319172138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3E-43A7-9FD0-057680E50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6106768"/>
        <c:axId val="1036110096"/>
      </c:lineChart>
      <c:catAx>
        <c:axId val="1036106768"/>
        <c:scaling>
          <c:orientation val="minMax"/>
        </c:scaling>
        <c:delete val="0"/>
        <c:axPos val="b"/>
        <c:numFmt formatCode="[$-409]mm\.yy;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6110096"/>
        <c:crosses val="autoZero"/>
        <c:auto val="1"/>
        <c:lblAlgn val="ctr"/>
        <c:lblOffset val="100"/>
        <c:tickMarkSkip val="2"/>
        <c:noMultiLvlLbl val="0"/>
      </c:catAx>
      <c:valAx>
        <c:axId val="1036110096"/>
        <c:scaling>
          <c:orientation val="minMax"/>
          <c:max val="35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610676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89670314152407349"/>
          <c:w val="0.929460580912863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680497925311204"/>
          <c:h val="0.87032951971454187"/>
        </c:manualLayout>
      </c:layout>
      <c:lineChart>
        <c:grouping val="standard"/>
        <c:varyColors val="0"/>
        <c:ser>
          <c:idx val="0"/>
          <c:order val="0"/>
          <c:tx>
            <c:strRef>
              <c:f>'6'!$H$10</c:f>
              <c:strCache>
                <c:ptCount val="1"/>
                <c:pt idx="0">
                  <c:v>Assets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'6'!$J$6:$Y$7</c:f>
              <c:multiLvlStrCache>
                <c:ptCount val="16"/>
                <c:lvl>
                  <c:pt idx="0">
                    <c:v> </c:v>
                  </c:pt>
                  <c:pt idx="1">
                    <c:v>I.24</c:v>
                  </c:pt>
                  <c:pt idx="4">
                    <c:v>IV.24</c:v>
                  </c:pt>
                  <c:pt idx="6">
                    <c:v>II.25</c:v>
                  </c:pt>
                  <c:pt idx="7">
                    <c:v> </c:v>
                  </c:pt>
                  <c:pt idx="8">
                    <c:v> </c:v>
                  </c:pt>
                  <c:pt idx="9">
                    <c:v>I.24</c:v>
                  </c:pt>
                  <c:pt idx="12">
                    <c:v>IV.24</c:v>
                  </c:pt>
                  <c:pt idx="14">
                    <c:v>II.25</c:v>
                  </c:pt>
                  <c:pt idx="15">
                    <c:v> </c:v>
                  </c:pt>
                </c:lvl>
                <c:lvl>
                  <c:pt idx="0">
                    <c:v>Life insurers</c:v>
                  </c:pt>
                  <c:pt idx="8">
                    <c:v>Non-life insurers</c:v>
                  </c:pt>
                </c:lvl>
              </c:multiLvlStrCache>
            </c:multiLvlStrRef>
          </c:cat>
          <c:val>
            <c:numRef>
              <c:f>'6'!$J$10:$Y$10</c:f>
              <c:numCache>
                <c:formatCode>#,##0</c:formatCode>
                <c:ptCount val="16"/>
                <c:pt idx="1">
                  <c:v>2087.8599999999997</c:v>
                </c:pt>
                <c:pt idx="2">
                  <c:v>2091.6500000000005</c:v>
                </c:pt>
                <c:pt idx="3">
                  <c:v>2078.1600000000003</c:v>
                </c:pt>
                <c:pt idx="4">
                  <c:v>2124.9800000000009</c:v>
                </c:pt>
                <c:pt idx="5">
                  <c:v>2163.4599999999996</c:v>
                </c:pt>
                <c:pt idx="6">
                  <c:v>2195.6400000000003</c:v>
                </c:pt>
                <c:pt idx="9">
                  <c:v>510.3099999999996</c:v>
                </c:pt>
                <c:pt idx="10">
                  <c:v>520.349999999999</c:v>
                </c:pt>
                <c:pt idx="11">
                  <c:v>546.94999999999914</c:v>
                </c:pt>
                <c:pt idx="12">
                  <c:v>559.6999999999997</c:v>
                </c:pt>
                <c:pt idx="13">
                  <c:v>570.19999999999959</c:v>
                </c:pt>
                <c:pt idx="14">
                  <c:v>590.7799999999994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8-48EF-B5AE-B9E2A7AE1826}"/>
            </c:ext>
          </c:extLst>
        </c:ser>
        <c:ser>
          <c:idx val="1"/>
          <c:order val="1"/>
          <c:tx>
            <c:strRef>
              <c:f>'6'!$H$11</c:f>
              <c:strCache>
                <c:ptCount val="1"/>
                <c:pt idx="0">
                  <c:v>Gross premiums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'6'!$J$6:$Y$7</c:f>
              <c:multiLvlStrCache>
                <c:ptCount val="16"/>
                <c:lvl>
                  <c:pt idx="0">
                    <c:v> </c:v>
                  </c:pt>
                  <c:pt idx="1">
                    <c:v>I.24</c:v>
                  </c:pt>
                  <c:pt idx="4">
                    <c:v>IV.24</c:v>
                  </c:pt>
                  <c:pt idx="6">
                    <c:v>II.25</c:v>
                  </c:pt>
                  <c:pt idx="7">
                    <c:v> </c:v>
                  </c:pt>
                  <c:pt idx="8">
                    <c:v> </c:v>
                  </c:pt>
                  <c:pt idx="9">
                    <c:v>I.24</c:v>
                  </c:pt>
                  <c:pt idx="12">
                    <c:v>IV.24</c:v>
                  </c:pt>
                  <c:pt idx="14">
                    <c:v>II.25</c:v>
                  </c:pt>
                  <c:pt idx="15">
                    <c:v> </c:v>
                  </c:pt>
                </c:lvl>
                <c:lvl>
                  <c:pt idx="0">
                    <c:v>Life insurers</c:v>
                  </c:pt>
                  <c:pt idx="8">
                    <c:v>Non-life insurers</c:v>
                  </c:pt>
                </c:lvl>
              </c:multiLvlStrCache>
            </c:multiLvlStrRef>
          </c:cat>
          <c:val>
            <c:numRef>
              <c:f>'6'!$J$11:$Y$11</c:f>
              <c:numCache>
                <c:formatCode>#,##0</c:formatCode>
                <c:ptCount val="16"/>
                <c:pt idx="1">
                  <c:v>2726.26</c:v>
                </c:pt>
                <c:pt idx="2">
                  <c:v>2806.7</c:v>
                </c:pt>
                <c:pt idx="3">
                  <c:v>2807.73</c:v>
                </c:pt>
                <c:pt idx="4">
                  <c:v>2923.07</c:v>
                </c:pt>
                <c:pt idx="5">
                  <c:v>3015.23</c:v>
                </c:pt>
                <c:pt idx="6">
                  <c:v>3072.23</c:v>
                </c:pt>
                <c:pt idx="9">
                  <c:v>560.67999999999995</c:v>
                </c:pt>
                <c:pt idx="10">
                  <c:v>573.03</c:v>
                </c:pt>
                <c:pt idx="11">
                  <c:v>594.23</c:v>
                </c:pt>
                <c:pt idx="12">
                  <c:v>584.89</c:v>
                </c:pt>
                <c:pt idx="13">
                  <c:v>594.38</c:v>
                </c:pt>
                <c:pt idx="14">
                  <c:v>645.35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8-48EF-B5AE-B9E2A7AE1826}"/>
            </c:ext>
          </c:extLst>
        </c:ser>
        <c:ser>
          <c:idx val="2"/>
          <c:order val="2"/>
          <c:tx>
            <c:strRef>
              <c:f>'6'!$H$12</c:f>
              <c:strCache>
                <c:ptCount val="1"/>
                <c:pt idx="0">
                  <c:v>Technical provisions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'6'!$J$6:$Y$7</c:f>
              <c:multiLvlStrCache>
                <c:ptCount val="16"/>
                <c:lvl>
                  <c:pt idx="0">
                    <c:v> </c:v>
                  </c:pt>
                  <c:pt idx="1">
                    <c:v>I.24</c:v>
                  </c:pt>
                  <c:pt idx="4">
                    <c:v>IV.24</c:v>
                  </c:pt>
                  <c:pt idx="6">
                    <c:v>II.25</c:v>
                  </c:pt>
                  <c:pt idx="7">
                    <c:v> </c:v>
                  </c:pt>
                  <c:pt idx="8">
                    <c:v> </c:v>
                  </c:pt>
                  <c:pt idx="9">
                    <c:v>I.24</c:v>
                  </c:pt>
                  <c:pt idx="12">
                    <c:v>IV.24</c:v>
                  </c:pt>
                  <c:pt idx="14">
                    <c:v>II.25</c:v>
                  </c:pt>
                  <c:pt idx="15">
                    <c:v> </c:v>
                  </c:pt>
                </c:lvl>
                <c:lvl>
                  <c:pt idx="0">
                    <c:v>Life insurers</c:v>
                  </c:pt>
                  <c:pt idx="8">
                    <c:v>Non-life insurers</c:v>
                  </c:pt>
                </c:lvl>
              </c:multiLvlStrCache>
            </c:multiLvlStrRef>
          </c:cat>
          <c:val>
            <c:numRef>
              <c:f>'6'!$J$12:$Y$12</c:f>
              <c:numCache>
                <c:formatCode>#,##0</c:formatCode>
                <c:ptCount val="16"/>
                <c:pt idx="1">
                  <c:v>1942.8459487097903</c:v>
                </c:pt>
                <c:pt idx="2">
                  <c:v>1910.5852065011081</c:v>
                </c:pt>
                <c:pt idx="3">
                  <c:v>1827.69760449926</c:v>
                </c:pt>
                <c:pt idx="4">
                  <c:v>1858.6608198115707</c:v>
                </c:pt>
                <c:pt idx="5">
                  <c:v>1859.6427477535394</c:v>
                </c:pt>
                <c:pt idx="6">
                  <c:v>1850.103768041319</c:v>
                </c:pt>
                <c:pt idx="9">
                  <c:v>665.66360610795857</c:v>
                </c:pt>
                <c:pt idx="10">
                  <c:v>631.60563970482838</c:v>
                </c:pt>
                <c:pt idx="11">
                  <c:v>636.86160106347609</c:v>
                </c:pt>
                <c:pt idx="12">
                  <c:v>638.5085227594451</c:v>
                </c:pt>
                <c:pt idx="13">
                  <c:v>656.75853895716659</c:v>
                </c:pt>
                <c:pt idx="14">
                  <c:v>679.15345319172138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8-48EF-B5AE-B9E2A7AE1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6106768"/>
        <c:axId val="1036110096"/>
      </c:lineChart>
      <c:catAx>
        <c:axId val="1036106768"/>
        <c:scaling>
          <c:orientation val="minMax"/>
        </c:scaling>
        <c:delete val="0"/>
        <c:axPos val="b"/>
        <c:numFmt formatCode="[$-409]mm\.yy;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6110096"/>
        <c:crosses val="autoZero"/>
        <c:auto val="1"/>
        <c:lblAlgn val="ctr"/>
        <c:lblOffset val="100"/>
        <c:tickMarkSkip val="2"/>
        <c:noMultiLvlLbl val="0"/>
      </c:catAx>
      <c:valAx>
        <c:axId val="1036110096"/>
        <c:scaling>
          <c:orientation val="minMax"/>
          <c:max val="35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610676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89670314152407349"/>
          <c:w val="0.929460580912863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2964637464626"/>
          <c:y val="4.5598943347185623E-2"/>
          <c:w val="0.8691073248928074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'7'!$I$17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'7'!$J$17:$P$17</c:f>
              <c:numCache>
                <c:formatCode>0.0%</c:formatCode>
                <c:ptCount val="7"/>
                <c:pt idx="0" formatCode="0%">
                  <c:v>7.85E-2</c:v>
                </c:pt>
                <c:pt idx="1">
                  <c:v>6.6400000000000001E-2</c:v>
                </c:pt>
                <c:pt idx="2">
                  <c:v>5.9400000000000001E-2</c:v>
                </c:pt>
                <c:pt idx="3">
                  <c:v>7.6399999999999996E-2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0-44C4-8EDA-E33700F48D9C}"/>
            </c:ext>
          </c:extLst>
        </c:ser>
        <c:ser>
          <c:idx val="5"/>
          <c:order val="1"/>
          <c:tx>
            <c:strRef>
              <c:f>'7'!$I$18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'7'!$J$18:$P$18</c:f>
              <c:numCache>
                <c:formatCode>0.0%</c:formatCode>
                <c:ptCount val="7"/>
                <c:pt idx="0" formatCode="0%">
                  <c:v>0.36049999999999999</c:v>
                </c:pt>
                <c:pt idx="1">
                  <c:v>0.44690000000000002</c:v>
                </c:pt>
                <c:pt idx="2">
                  <c:v>0.48709999999999998</c:v>
                </c:pt>
                <c:pt idx="3">
                  <c:v>0.4975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0-44C4-8EDA-E33700F48D9C}"/>
            </c:ext>
          </c:extLst>
        </c:ser>
        <c:ser>
          <c:idx val="10"/>
          <c:order val="2"/>
          <c:tx>
            <c:strRef>
              <c:f>'7'!$I$13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'7'!$J$13:$P$13</c:f>
              <c:numCache>
                <c:formatCode>0.0%</c:formatCode>
                <c:ptCount val="7"/>
                <c:pt idx="0" formatCode="0%">
                  <c:v>0.49530000000000002</c:v>
                </c:pt>
                <c:pt idx="1">
                  <c:v>0.42420000000000002</c:v>
                </c:pt>
                <c:pt idx="2">
                  <c:v>0.40749999999999997</c:v>
                </c:pt>
                <c:pt idx="3">
                  <c:v>0.379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00-44C4-8EDA-E33700F48D9C}"/>
            </c:ext>
          </c:extLst>
        </c:ser>
        <c:ser>
          <c:idx val="6"/>
          <c:order val="4"/>
          <c:tx>
            <c:strRef>
              <c:f>'7'!$I$14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'7'!$J$14:$P$14</c:f>
              <c:numCache>
                <c:formatCode>0.0%</c:formatCode>
                <c:ptCount val="7"/>
                <c:pt idx="0" formatCode="0%">
                  <c:v>3.5000000000000001E-3</c:v>
                </c:pt>
                <c:pt idx="1">
                  <c:v>8.9999999999999998E-4</c:v>
                </c:pt>
                <c:pt idx="2">
                  <c:v>8.9999999999999998E-4</c:v>
                </c:pt>
                <c:pt idx="3">
                  <c:v>8.9999999999999998E-4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00-44C4-8EDA-E33700F48D9C}"/>
            </c:ext>
          </c:extLst>
        </c:ser>
        <c:ser>
          <c:idx val="1"/>
          <c:order val="5"/>
          <c:tx>
            <c:strRef>
              <c:f>'7'!$I$15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'7'!$J$15:$P$15</c:f>
              <c:numCache>
                <c:formatCode>0.0%</c:formatCode>
                <c:ptCount val="7"/>
                <c:pt idx="0" formatCode="0%">
                  <c:v>1.6400000000000001E-2</c:v>
                </c:pt>
                <c:pt idx="1">
                  <c:v>1.06E-2</c:v>
                </c:pt>
                <c:pt idx="2">
                  <c:v>1.21E-2</c:v>
                </c:pt>
                <c:pt idx="3">
                  <c:v>1.4200000000000001E-2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00-44C4-8EDA-E33700F48D9C}"/>
            </c:ext>
          </c:extLst>
        </c:ser>
        <c:ser>
          <c:idx val="2"/>
          <c:order val="6"/>
          <c:tx>
            <c:strRef>
              <c:f>'7'!$I$12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'7'!$J$12:$P$12</c:f>
              <c:numCache>
                <c:formatCode>0.0%</c:formatCode>
                <c:ptCount val="7"/>
                <c:pt idx="0" formatCode="0%">
                  <c:v>2.7400000000000001E-2</c:v>
                </c:pt>
                <c:pt idx="1">
                  <c:v>2.2499999999999999E-2</c:v>
                </c:pt>
                <c:pt idx="2">
                  <c:v>2.18E-2</c:v>
                </c:pt>
                <c:pt idx="3">
                  <c:v>2.1100000000000001E-2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00-44C4-8EDA-E33700F48D9C}"/>
            </c:ext>
          </c:extLst>
        </c:ser>
        <c:ser>
          <c:idx val="3"/>
          <c:order val="7"/>
          <c:tx>
            <c:strRef>
              <c:f>'7'!$I$11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'7'!$J$11:$Q$11</c:f>
              <c:numCache>
                <c:formatCode>0.0%</c:formatCode>
                <c:ptCount val="8"/>
                <c:pt idx="0" formatCode="0%">
                  <c:v>1.83E-2</c:v>
                </c:pt>
                <c:pt idx="1">
                  <c:v>2.8400000000000002E-2</c:v>
                </c:pt>
                <c:pt idx="2">
                  <c:v>1.12E-2</c:v>
                </c:pt>
                <c:pt idx="3">
                  <c:v>9.5999999999999992E-3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00-44C4-8EDA-E33700F48D9C}"/>
            </c:ext>
          </c:extLst>
        </c:ser>
        <c:ser>
          <c:idx val="8"/>
          <c:order val="8"/>
          <c:tx>
            <c:strRef>
              <c:f>'7'!$I$20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'7'!$J$20:$Q$20</c:f>
              <c:numCache>
                <c:formatCode>0%</c:formatCode>
                <c:ptCount val="8"/>
                <c:pt idx="4">
                  <c:v>0.28820000000000001</c:v>
                </c:pt>
                <c:pt idx="5" formatCode="0.0%">
                  <c:v>0.31259999999999999</c:v>
                </c:pt>
                <c:pt idx="6" formatCode="0.0%">
                  <c:v>0.3155</c:v>
                </c:pt>
                <c:pt idx="7" formatCode="0.0%">
                  <c:v>0.30180000000000001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00-44C4-8EDA-E33700F48D9C}"/>
            </c:ext>
          </c:extLst>
        </c:ser>
        <c:ser>
          <c:idx val="11"/>
          <c:order val="9"/>
          <c:tx>
            <c:strRef>
              <c:f>'7'!$I$19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'7'!$J$19:$Q$19</c:f>
              <c:numCache>
                <c:formatCode>0%</c:formatCode>
                <c:ptCount val="8"/>
                <c:pt idx="4">
                  <c:v>0.16220000000000001</c:v>
                </c:pt>
                <c:pt idx="5" formatCode="0.0%">
                  <c:v>0.18709999999999999</c:v>
                </c:pt>
                <c:pt idx="6" formatCode="0.0%">
                  <c:v>0.2049</c:v>
                </c:pt>
                <c:pt idx="7" formatCode="0.0%">
                  <c:v>0.2087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00-44C4-8EDA-E33700F48D9C}"/>
            </c:ext>
          </c:extLst>
        </c:ser>
        <c:ser>
          <c:idx val="7"/>
          <c:order val="10"/>
          <c:tx>
            <c:strRef>
              <c:f>'7'!$I$22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'7'!$J$22:$Q$22</c:f>
              <c:numCache>
                <c:formatCode>0%</c:formatCode>
                <c:ptCount val="8"/>
                <c:pt idx="4">
                  <c:v>0.49840000000000001</c:v>
                </c:pt>
                <c:pt idx="5" formatCode="0.0%">
                  <c:v>0.46479999999999999</c:v>
                </c:pt>
                <c:pt idx="6" formatCode="0.0%">
                  <c:v>0.4501</c:v>
                </c:pt>
                <c:pt idx="7" formatCode="0.0%">
                  <c:v>0.44900000000000001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00-44C4-8EDA-E33700F48D9C}"/>
            </c:ext>
          </c:extLst>
        </c:ser>
        <c:ser>
          <c:idx val="9"/>
          <c:order val="11"/>
          <c:tx>
            <c:strRef>
              <c:f>'7'!$I$21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'7'!$J$21:$Q$21</c:f>
              <c:numCache>
                <c:formatCode>0%</c:formatCode>
                <c:ptCount val="8"/>
                <c:pt idx="4">
                  <c:v>5.11E-2</c:v>
                </c:pt>
                <c:pt idx="5" formatCode="0.0%">
                  <c:v>3.5400000000000001E-2</c:v>
                </c:pt>
                <c:pt idx="6" formatCode="0.0%">
                  <c:v>2.9499999999999998E-2</c:v>
                </c:pt>
                <c:pt idx="7" formatCode="0.0%">
                  <c:v>4.0500000000000001E-2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00-44C4-8EDA-E33700F48D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'7'!$I$16</c15:sqref>
                        </c15:formulaRef>
                      </c:ext>
                    </c:extLst>
                    <c:strCache>
                      <c:ptCount val="1"/>
                      <c:pt idx="0">
                        <c:v>Залишки в МТСБУ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'7'!$J$9:$Q$10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12.23</c:v>
                        </c:pt>
                        <c:pt idx="1">
                          <c:v>12.24</c:v>
                        </c:pt>
                        <c:pt idx="2">
                          <c:v>03.25</c:v>
                        </c:pt>
                        <c:pt idx="3">
                          <c:v>06.25</c:v>
                        </c:pt>
                        <c:pt idx="4">
                          <c:v>12.23</c:v>
                        </c:pt>
                        <c:pt idx="5">
                          <c:v>12.24</c:v>
                        </c:pt>
                        <c:pt idx="6">
                          <c:v>03.25</c:v>
                        </c:pt>
                        <c:pt idx="7">
                          <c:v>06.25</c:v>
                        </c:pt>
                      </c:lvl>
                      <c:lvl>
                        <c:pt idx="0">
                          <c:v>Активи</c:v>
                        </c:pt>
                        <c:pt idx="4">
                          <c:v>Пасиви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'7'!$J$16:$P$16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0%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8400-44C4-8EDA-E33700F48D9C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227539193075453"/>
          <c:w val="0.99812818238176393"/>
          <c:h val="0.267578250634757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2964637464626"/>
          <c:y val="4.5598943347185623E-2"/>
          <c:w val="0.8691073248928074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'7'!$H$17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'7'!$J$17:$P$17</c:f>
              <c:numCache>
                <c:formatCode>0.0%</c:formatCode>
                <c:ptCount val="7"/>
                <c:pt idx="0" formatCode="0%">
                  <c:v>7.85E-2</c:v>
                </c:pt>
                <c:pt idx="1">
                  <c:v>6.6400000000000001E-2</c:v>
                </c:pt>
                <c:pt idx="2">
                  <c:v>5.9400000000000001E-2</c:v>
                </c:pt>
                <c:pt idx="3">
                  <c:v>7.6399999999999996E-2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3-4C3F-9C57-425AE2C403A5}"/>
            </c:ext>
          </c:extLst>
        </c:ser>
        <c:ser>
          <c:idx val="5"/>
          <c:order val="1"/>
          <c:tx>
            <c:strRef>
              <c:f>'7'!$H$18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'7'!$J$18:$P$18</c:f>
              <c:numCache>
                <c:formatCode>0.0%</c:formatCode>
                <c:ptCount val="7"/>
                <c:pt idx="0" formatCode="0%">
                  <c:v>0.36049999999999999</c:v>
                </c:pt>
                <c:pt idx="1">
                  <c:v>0.44690000000000002</c:v>
                </c:pt>
                <c:pt idx="2">
                  <c:v>0.48709999999999998</c:v>
                </c:pt>
                <c:pt idx="3">
                  <c:v>0.4975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3-4C3F-9C57-425AE2C403A5}"/>
            </c:ext>
          </c:extLst>
        </c:ser>
        <c:ser>
          <c:idx val="10"/>
          <c:order val="2"/>
          <c:tx>
            <c:strRef>
              <c:f>'7'!$H$13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'7'!$J$13:$P$13</c:f>
              <c:numCache>
                <c:formatCode>0.0%</c:formatCode>
                <c:ptCount val="7"/>
                <c:pt idx="0" formatCode="0%">
                  <c:v>0.49530000000000002</c:v>
                </c:pt>
                <c:pt idx="1">
                  <c:v>0.42420000000000002</c:v>
                </c:pt>
                <c:pt idx="2">
                  <c:v>0.40749999999999997</c:v>
                </c:pt>
                <c:pt idx="3">
                  <c:v>0.379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3-4C3F-9C57-425AE2C403A5}"/>
            </c:ext>
          </c:extLst>
        </c:ser>
        <c:ser>
          <c:idx val="6"/>
          <c:order val="4"/>
          <c:tx>
            <c:strRef>
              <c:f>'7'!$H$14</c:f>
              <c:strCache>
                <c:ptCount val="1"/>
                <c:pt idx="0">
                  <c:v>Reinsurance reserves**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'7'!$J$14:$P$14</c:f>
              <c:numCache>
                <c:formatCode>0.0%</c:formatCode>
                <c:ptCount val="7"/>
                <c:pt idx="0" formatCode="0%">
                  <c:v>3.5000000000000001E-3</c:v>
                </c:pt>
                <c:pt idx="1">
                  <c:v>8.9999999999999998E-4</c:v>
                </c:pt>
                <c:pt idx="2">
                  <c:v>8.9999999999999998E-4</c:v>
                </c:pt>
                <c:pt idx="3">
                  <c:v>8.9999999999999998E-4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F3-4C3F-9C57-425AE2C403A5}"/>
            </c:ext>
          </c:extLst>
        </c:ser>
        <c:ser>
          <c:idx val="1"/>
          <c:order val="5"/>
          <c:tx>
            <c:strRef>
              <c:f>'7'!$H$15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'7'!$J$15:$P$15</c:f>
              <c:numCache>
                <c:formatCode>0.0%</c:formatCode>
                <c:ptCount val="7"/>
                <c:pt idx="0" formatCode="0%">
                  <c:v>1.6400000000000001E-2</c:v>
                </c:pt>
                <c:pt idx="1">
                  <c:v>1.06E-2</c:v>
                </c:pt>
                <c:pt idx="2">
                  <c:v>1.21E-2</c:v>
                </c:pt>
                <c:pt idx="3">
                  <c:v>1.4200000000000001E-2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F3-4C3F-9C57-425AE2C403A5}"/>
            </c:ext>
          </c:extLst>
        </c:ser>
        <c:ser>
          <c:idx val="2"/>
          <c:order val="6"/>
          <c:tx>
            <c:strRef>
              <c:f>'7'!$H$12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'7'!$J$12:$P$12</c:f>
              <c:numCache>
                <c:formatCode>0.0%</c:formatCode>
                <c:ptCount val="7"/>
                <c:pt idx="0" formatCode="0%">
                  <c:v>2.7400000000000001E-2</c:v>
                </c:pt>
                <c:pt idx="1">
                  <c:v>2.2499999999999999E-2</c:v>
                </c:pt>
                <c:pt idx="2">
                  <c:v>2.18E-2</c:v>
                </c:pt>
                <c:pt idx="3">
                  <c:v>2.1100000000000001E-2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F3-4C3F-9C57-425AE2C403A5}"/>
            </c:ext>
          </c:extLst>
        </c:ser>
        <c:ser>
          <c:idx val="3"/>
          <c:order val="7"/>
          <c:tx>
            <c:strRef>
              <c:f>'7'!$H$11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'7'!$J$11:$Q$11</c:f>
              <c:numCache>
                <c:formatCode>0.0%</c:formatCode>
                <c:ptCount val="8"/>
                <c:pt idx="0" formatCode="0%">
                  <c:v>1.83E-2</c:v>
                </c:pt>
                <c:pt idx="1">
                  <c:v>2.8400000000000002E-2</c:v>
                </c:pt>
                <c:pt idx="2">
                  <c:v>1.12E-2</c:v>
                </c:pt>
                <c:pt idx="3">
                  <c:v>9.5999999999999992E-3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F3-4C3F-9C57-425AE2C403A5}"/>
            </c:ext>
          </c:extLst>
        </c:ser>
        <c:ser>
          <c:idx val="8"/>
          <c:order val="8"/>
          <c:tx>
            <c:strRef>
              <c:f>'7'!$H$20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'7'!$J$20:$Q$20</c:f>
              <c:numCache>
                <c:formatCode>0%</c:formatCode>
                <c:ptCount val="8"/>
                <c:pt idx="4">
                  <c:v>0.28820000000000001</c:v>
                </c:pt>
                <c:pt idx="5" formatCode="0.0%">
                  <c:v>0.31259999999999999</c:v>
                </c:pt>
                <c:pt idx="6" formatCode="0.0%">
                  <c:v>0.3155</c:v>
                </c:pt>
                <c:pt idx="7" formatCode="0.0%">
                  <c:v>0.30180000000000001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F3-4C3F-9C57-425AE2C403A5}"/>
            </c:ext>
          </c:extLst>
        </c:ser>
        <c:ser>
          <c:idx val="11"/>
          <c:order val="9"/>
          <c:tx>
            <c:strRef>
              <c:f>'7'!$H$19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'7'!$J$19:$Q$19</c:f>
              <c:numCache>
                <c:formatCode>0%</c:formatCode>
                <c:ptCount val="8"/>
                <c:pt idx="4">
                  <c:v>0.16220000000000001</c:v>
                </c:pt>
                <c:pt idx="5" formatCode="0.0%">
                  <c:v>0.18709999999999999</c:v>
                </c:pt>
                <c:pt idx="6" formatCode="0.0%">
                  <c:v>0.2049</c:v>
                </c:pt>
                <c:pt idx="7" formatCode="0.0%">
                  <c:v>0.2087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F3-4C3F-9C57-425AE2C403A5}"/>
            </c:ext>
          </c:extLst>
        </c:ser>
        <c:ser>
          <c:idx val="7"/>
          <c:order val="10"/>
          <c:tx>
            <c:strRef>
              <c:f>'7'!$H$22</c:f>
              <c:strCache>
                <c:ptCount val="1"/>
                <c:pt idx="0">
                  <c:v>Insurance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'7'!$J$22:$Q$22</c:f>
              <c:numCache>
                <c:formatCode>0%</c:formatCode>
                <c:ptCount val="8"/>
                <c:pt idx="4">
                  <c:v>0.49840000000000001</c:v>
                </c:pt>
                <c:pt idx="5" formatCode="0.0%">
                  <c:v>0.46479999999999999</c:v>
                </c:pt>
                <c:pt idx="6" formatCode="0.0%">
                  <c:v>0.4501</c:v>
                </c:pt>
                <c:pt idx="7" formatCode="0.0%">
                  <c:v>0.44900000000000001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F3-4C3F-9C57-425AE2C403A5}"/>
            </c:ext>
          </c:extLst>
        </c:ser>
        <c:ser>
          <c:idx val="9"/>
          <c:order val="11"/>
          <c:tx>
            <c:strRef>
              <c:f>'7'!$H$21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'7'!$J$21:$Q$21</c:f>
              <c:numCache>
                <c:formatCode>0%</c:formatCode>
                <c:ptCount val="8"/>
                <c:pt idx="4">
                  <c:v>5.11E-2</c:v>
                </c:pt>
                <c:pt idx="5" formatCode="0.0%">
                  <c:v>3.5400000000000001E-2</c:v>
                </c:pt>
                <c:pt idx="6" formatCode="0.0%">
                  <c:v>2.9499999999999998E-2</c:v>
                </c:pt>
                <c:pt idx="7" formatCode="0.0%">
                  <c:v>4.0500000000000001E-2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3-4C3F-9C57-425AE2C403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'7'!$H$16</c15:sqref>
                        </c15:formulaRef>
                      </c:ext>
                    </c:extLst>
                    <c:strCache>
                      <c:ptCount val="1"/>
                      <c:pt idx="0">
                        <c:v>Balances at MTIBU*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'7'!$J$7:$Q$8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Q4.23</c:v>
                        </c:pt>
                        <c:pt idx="1">
                          <c:v>Q4.24</c:v>
                        </c:pt>
                        <c:pt idx="2">
                          <c:v>Q1.25</c:v>
                        </c:pt>
                        <c:pt idx="3">
                          <c:v>Q2.25</c:v>
                        </c:pt>
                        <c:pt idx="4">
                          <c:v>Q4.23</c:v>
                        </c:pt>
                        <c:pt idx="5">
                          <c:v>Q4.24</c:v>
                        </c:pt>
                        <c:pt idx="6">
                          <c:v>Q1.25</c:v>
                        </c:pt>
                        <c:pt idx="7">
                          <c:v>Q2.25</c:v>
                        </c:pt>
                      </c:lvl>
                      <c:lvl>
                        <c:pt idx="0">
                          <c:v>Assets</c:v>
                        </c:pt>
                        <c:pt idx="4">
                          <c:v>Equity and Liabilities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'7'!$J$16:$P$16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0%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16F3-4C3F-9C57-425AE2C403A5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227539193075453"/>
          <c:w val="0.99812818238176393"/>
          <c:h val="0.267578250634757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'8'!$I$18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'8'!$J$18:$P$18</c:f>
              <c:numCache>
                <c:formatCode>0%</c:formatCode>
                <c:ptCount val="7"/>
                <c:pt idx="0">
                  <c:v>7.0099999999999996E-2</c:v>
                </c:pt>
                <c:pt idx="1">
                  <c:v>8.1500000000000003E-2</c:v>
                </c:pt>
                <c:pt idx="2">
                  <c:v>8.09E-2</c:v>
                </c:pt>
                <c:pt idx="3">
                  <c:v>8.3599999999999994E-2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7-4584-AD2C-AAB2BFAD63AB}"/>
            </c:ext>
          </c:extLst>
        </c:ser>
        <c:ser>
          <c:idx val="5"/>
          <c:order val="1"/>
          <c:tx>
            <c:strRef>
              <c:f>'8'!$I$19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'8'!$J$19:$P$19</c:f>
              <c:numCache>
                <c:formatCode>0%</c:formatCode>
                <c:ptCount val="7"/>
                <c:pt idx="0">
                  <c:v>0.2455</c:v>
                </c:pt>
                <c:pt idx="1">
                  <c:v>0.26219999999999999</c:v>
                </c:pt>
                <c:pt idx="2">
                  <c:v>0.27829999999999999</c:v>
                </c:pt>
                <c:pt idx="3">
                  <c:v>0.29360000000000003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7-4584-AD2C-AAB2BFAD63AB}"/>
            </c:ext>
          </c:extLst>
        </c:ser>
        <c:ser>
          <c:idx val="10"/>
          <c:order val="2"/>
          <c:tx>
            <c:strRef>
              <c:f>'8'!$I$14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'8'!$J$14:$P$14</c:f>
              <c:numCache>
                <c:formatCode>0%</c:formatCode>
                <c:ptCount val="7"/>
                <c:pt idx="0">
                  <c:v>0.251</c:v>
                </c:pt>
                <c:pt idx="1">
                  <c:v>0.26200000000000001</c:v>
                </c:pt>
                <c:pt idx="2">
                  <c:v>0.23250000000000001</c:v>
                </c:pt>
                <c:pt idx="3">
                  <c:v>0.22320000000000001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7-4584-AD2C-AAB2BFAD63AB}"/>
            </c:ext>
          </c:extLst>
        </c:ser>
        <c:ser>
          <c:idx val="0"/>
          <c:order val="3"/>
          <c:tx>
            <c:strRef>
              <c:f>'8'!$I$17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'8'!$J$17:$P$17</c:f>
              <c:numCache>
                <c:formatCode>0%</c:formatCode>
                <c:ptCount val="7"/>
                <c:pt idx="0">
                  <c:v>0.15160000000000001</c:v>
                </c:pt>
                <c:pt idx="1">
                  <c:v>0.17610000000000001</c:v>
                </c:pt>
                <c:pt idx="2">
                  <c:v>0.18190000000000001</c:v>
                </c:pt>
                <c:pt idx="3">
                  <c:v>0.18329999999999999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D937-4584-AD2C-AAB2BFAD63AB}"/>
            </c:ext>
          </c:extLst>
        </c:ser>
        <c:ser>
          <c:idx val="6"/>
          <c:order val="4"/>
          <c:tx>
            <c:strRef>
              <c:f>'8'!$I$15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'8'!$J$15:$P$15</c:f>
              <c:numCache>
                <c:formatCode>0%</c:formatCode>
                <c:ptCount val="7"/>
                <c:pt idx="0">
                  <c:v>9.5200000000000007E-2</c:v>
                </c:pt>
                <c:pt idx="1">
                  <c:v>8.9899999999999994E-2</c:v>
                </c:pt>
                <c:pt idx="2">
                  <c:v>0.1072</c:v>
                </c:pt>
                <c:pt idx="3">
                  <c:v>0.1038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7-4584-AD2C-AAB2BFAD63AB}"/>
            </c:ext>
          </c:extLst>
        </c:ser>
        <c:ser>
          <c:idx val="1"/>
          <c:order val="5"/>
          <c:tx>
            <c:strRef>
              <c:f>'8'!$I$16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'8'!$J$16:$P$16</c:f>
              <c:numCache>
                <c:formatCode>0%</c:formatCode>
                <c:ptCount val="7"/>
                <c:pt idx="0">
                  <c:v>5.2600000000000001E-2</c:v>
                </c:pt>
                <c:pt idx="1">
                  <c:v>2.5700000000000001E-2</c:v>
                </c:pt>
                <c:pt idx="2">
                  <c:v>2.3599999999999999E-2</c:v>
                </c:pt>
                <c:pt idx="3">
                  <c:v>2.2200000000000001E-2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37-4584-AD2C-AAB2BFAD63AB}"/>
            </c:ext>
          </c:extLst>
        </c:ser>
        <c:ser>
          <c:idx val="2"/>
          <c:order val="6"/>
          <c:tx>
            <c:strRef>
              <c:f>'8'!$I$13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'8'!$J$13:$P$13</c:f>
              <c:numCache>
                <c:formatCode>0%</c:formatCode>
                <c:ptCount val="7"/>
                <c:pt idx="0">
                  <c:v>7.8600000000000003E-2</c:v>
                </c:pt>
                <c:pt idx="1">
                  <c:v>5.7700000000000001E-2</c:v>
                </c:pt>
                <c:pt idx="2">
                  <c:v>5.33E-2</c:v>
                </c:pt>
                <c:pt idx="3">
                  <c:v>4.9500000000000002E-2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37-4584-AD2C-AAB2BFAD63AB}"/>
            </c:ext>
          </c:extLst>
        </c:ser>
        <c:ser>
          <c:idx val="3"/>
          <c:order val="7"/>
          <c:tx>
            <c:strRef>
              <c:f>'8'!$I$12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'8'!$J$12:$P$12</c:f>
              <c:numCache>
                <c:formatCode>0%</c:formatCode>
                <c:ptCount val="7"/>
                <c:pt idx="0">
                  <c:v>5.7700000000000001E-2</c:v>
                </c:pt>
                <c:pt idx="1">
                  <c:v>4.48E-2</c:v>
                </c:pt>
                <c:pt idx="2">
                  <c:v>4.2299999999999997E-2</c:v>
                </c:pt>
                <c:pt idx="3">
                  <c:v>4.07E-2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37-4584-AD2C-AAB2BFAD63AB}"/>
            </c:ext>
          </c:extLst>
        </c:ser>
        <c:ser>
          <c:idx val="8"/>
          <c:order val="8"/>
          <c:tx>
            <c:strRef>
              <c:f>'8'!$I$21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'8'!$J$21:$Q$21</c:f>
              <c:numCache>
                <c:formatCode>0%</c:formatCode>
                <c:ptCount val="8"/>
                <c:pt idx="4">
                  <c:v>0.4103</c:v>
                </c:pt>
                <c:pt idx="5">
                  <c:v>0.39900000000000002</c:v>
                </c:pt>
                <c:pt idx="6">
                  <c:v>0.38529999999999998</c:v>
                </c:pt>
                <c:pt idx="7">
                  <c:v>0.36359999999999998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37-4584-AD2C-AAB2BFAD63AB}"/>
            </c:ext>
          </c:extLst>
        </c:ser>
        <c:ser>
          <c:idx val="11"/>
          <c:order val="9"/>
          <c:tx>
            <c:strRef>
              <c:f>'8'!$I$20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'8'!$J$20:$Q$20</c:f>
              <c:numCache>
                <c:formatCode>0%</c:formatCode>
                <c:ptCount val="8"/>
                <c:pt idx="4">
                  <c:v>2.2000000000000001E-3</c:v>
                </c:pt>
                <c:pt idx="5">
                  <c:v>2.5000000000000001E-3</c:v>
                </c:pt>
                <c:pt idx="6">
                  <c:v>-1.2999999999999999E-3</c:v>
                </c:pt>
                <c:pt idx="7">
                  <c:v>3.0999999999999999E-3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37-4584-AD2C-AAB2BFAD63AB}"/>
            </c:ext>
          </c:extLst>
        </c:ser>
        <c:ser>
          <c:idx val="7"/>
          <c:order val="10"/>
          <c:tx>
            <c:strRef>
              <c:f>'8'!$I$23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'8'!$J$23:$Q$23</c:f>
              <c:numCache>
                <c:formatCode>0%</c:formatCode>
                <c:ptCount val="8"/>
                <c:pt idx="4">
                  <c:v>0.49030000000000001</c:v>
                </c:pt>
                <c:pt idx="5">
                  <c:v>0.53310000000000002</c:v>
                </c:pt>
                <c:pt idx="6">
                  <c:v>0.52910000000000001</c:v>
                </c:pt>
                <c:pt idx="7">
                  <c:v>0.54710000000000003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37-4584-AD2C-AAB2BFAD63AB}"/>
            </c:ext>
          </c:extLst>
        </c:ser>
        <c:ser>
          <c:idx val="9"/>
          <c:order val="11"/>
          <c:tx>
            <c:strRef>
              <c:f>'8'!$I$22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'7'!$J$9:$Q$10</c:f>
              <c:multiLvlStrCache>
                <c:ptCount val="8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06.25</c:v>
                  </c:pt>
                  <c:pt idx="4">
                    <c:v>12.23</c:v>
                  </c:pt>
                  <c:pt idx="5">
                    <c:v>12.24</c:v>
                  </c:pt>
                  <c:pt idx="6">
                    <c:v>03.25</c:v>
                  </c:pt>
                  <c:pt idx="7">
                    <c:v>06.25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'8'!$J$22:$Q$22</c:f>
              <c:numCache>
                <c:formatCode>0%</c:formatCode>
                <c:ptCount val="8"/>
                <c:pt idx="4">
                  <c:v>9.7199999999999995E-2</c:v>
                </c:pt>
                <c:pt idx="5">
                  <c:v>6.5299999999999997E-2</c:v>
                </c:pt>
                <c:pt idx="6">
                  <c:v>8.6999999999999994E-2</c:v>
                </c:pt>
                <c:pt idx="7">
                  <c:v>8.6099999999999996E-2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37-4584-AD2C-AAB2BFAD6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227539193075453"/>
          <c:w val="0.99993126185084602"/>
          <c:h val="0.267578250634757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'8'!$H$18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'8'!$J$18:$P$18</c:f>
              <c:numCache>
                <c:formatCode>0%</c:formatCode>
                <c:ptCount val="7"/>
                <c:pt idx="0">
                  <c:v>7.0099999999999996E-2</c:v>
                </c:pt>
                <c:pt idx="1">
                  <c:v>8.1500000000000003E-2</c:v>
                </c:pt>
                <c:pt idx="2">
                  <c:v>8.09E-2</c:v>
                </c:pt>
                <c:pt idx="3">
                  <c:v>8.3599999999999994E-2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E-46C2-B683-990426936571}"/>
            </c:ext>
          </c:extLst>
        </c:ser>
        <c:ser>
          <c:idx val="5"/>
          <c:order val="1"/>
          <c:tx>
            <c:strRef>
              <c:f>'8'!$H$19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'8'!$J$19:$P$19</c:f>
              <c:numCache>
                <c:formatCode>0%</c:formatCode>
                <c:ptCount val="7"/>
                <c:pt idx="0">
                  <c:v>0.2455</c:v>
                </c:pt>
                <c:pt idx="1">
                  <c:v>0.26219999999999999</c:v>
                </c:pt>
                <c:pt idx="2">
                  <c:v>0.27829999999999999</c:v>
                </c:pt>
                <c:pt idx="3">
                  <c:v>0.29360000000000003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2E-46C2-B683-990426936571}"/>
            </c:ext>
          </c:extLst>
        </c:ser>
        <c:ser>
          <c:idx val="10"/>
          <c:order val="2"/>
          <c:tx>
            <c:strRef>
              <c:f>'8'!$H$14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'8'!$J$14:$P$14</c:f>
              <c:numCache>
                <c:formatCode>0%</c:formatCode>
                <c:ptCount val="7"/>
                <c:pt idx="0">
                  <c:v>0.251</c:v>
                </c:pt>
                <c:pt idx="1">
                  <c:v>0.26200000000000001</c:v>
                </c:pt>
                <c:pt idx="2">
                  <c:v>0.23250000000000001</c:v>
                </c:pt>
                <c:pt idx="3">
                  <c:v>0.22320000000000001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2E-46C2-B683-990426936571}"/>
            </c:ext>
          </c:extLst>
        </c:ser>
        <c:ser>
          <c:idx val="0"/>
          <c:order val="3"/>
          <c:tx>
            <c:strRef>
              <c:f>'8'!$H$17</c:f>
              <c:strCache>
                <c:ptCount val="1"/>
                <c:pt idx="0">
                  <c:v>Balances at MTIBU*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'8'!$J$17:$P$17</c:f>
              <c:numCache>
                <c:formatCode>0%</c:formatCode>
                <c:ptCount val="7"/>
                <c:pt idx="0">
                  <c:v>0.15160000000000001</c:v>
                </c:pt>
                <c:pt idx="1">
                  <c:v>0.17610000000000001</c:v>
                </c:pt>
                <c:pt idx="2">
                  <c:v>0.18190000000000001</c:v>
                </c:pt>
                <c:pt idx="3">
                  <c:v>0.18329999999999999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E2E-46C2-B683-990426936571}"/>
            </c:ext>
          </c:extLst>
        </c:ser>
        <c:ser>
          <c:idx val="6"/>
          <c:order val="4"/>
          <c:tx>
            <c:strRef>
              <c:f>'8'!$H$15</c:f>
              <c:strCache>
                <c:ptCount val="1"/>
                <c:pt idx="0">
                  <c:v>Reinsurance reserves**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'8'!$J$15:$P$15</c:f>
              <c:numCache>
                <c:formatCode>0%</c:formatCode>
                <c:ptCount val="7"/>
                <c:pt idx="0">
                  <c:v>9.5200000000000007E-2</c:v>
                </c:pt>
                <c:pt idx="1">
                  <c:v>8.9899999999999994E-2</c:v>
                </c:pt>
                <c:pt idx="2">
                  <c:v>0.1072</c:v>
                </c:pt>
                <c:pt idx="3">
                  <c:v>0.1038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2E-46C2-B683-990426936571}"/>
            </c:ext>
          </c:extLst>
        </c:ser>
        <c:ser>
          <c:idx val="1"/>
          <c:order val="5"/>
          <c:tx>
            <c:strRef>
              <c:f>'8'!$H$16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'8'!$J$16:$P$16</c:f>
              <c:numCache>
                <c:formatCode>0%</c:formatCode>
                <c:ptCount val="7"/>
                <c:pt idx="0">
                  <c:v>5.2600000000000001E-2</c:v>
                </c:pt>
                <c:pt idx="1">
                  <c:v>2.5700000000000001E-2</c:v>
                </c:pt>
                <c:pt idx="2">
                  <c:v>2.3599999999999999E-2</c:v>
                </c:pt>
                <c:pt idx="3">
                  <c:v>2.2200000000000001E-2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2E-46C2-B683-990426936571}"/>
            </c:ext>
          </c:extLst>
        </c:ser>
        <c:ser>
          <c:idx val="2"/>
          <c:order val="6"/>
          <c:tx>
            <c:strRef>
              <c:f>'8'!$H$13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'8'!$J$13:$P$13</c:f>
              <c:numCache>
                <c:formatCode>0%</c:formatCode>
                <c:ptCount val="7"/>
                <c:pt idx="0">
                  <c:v>7.8600000000000003E-2</c:v>
                </c:pt>
                <c:pt idx="1">
                  <c:v>5.7700000000000001E-2</c:v>
                </c:pt>
                <c:pt idx="2">
                  <c:v>5.33E-2</c:v>
                </c:pt>
                <c:pt idx="3">
                  <c:v>4.9500000000000002E-2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2E-46C2-B683-990426936571}"/>
            </c:ext>
          </c:extLst>
        </c:ser>
        <c:ser>
          <c:idx val="3"/>
          <c:order val="7"/>
          <c:tx>
            <c:strRef>
              <c:f>'8'!$H$12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'8'!$J$12:$P$12</c:f>
              <c:numCache>
                <c:formatCode>0%</c:formatCode>
                <c:ptCount val="7"/>
                <c:pt idx="0">
                  <c:v>5.7700000000000001E-2</c:v>
                </c:pt>
                <c:pt idx="1">
                  <c:v>4.48E-2</c:v>
                </c:pt>
                <c:pt idx="2">
                  <c:v>4.2299999999999997E-2</c:v>
                </c:pt>
                <c:pt idx="3">
                  <c:v>4.07E-2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2E-46C2-B683-990426936571}"/>
            </c:ext>
          </c:extLst>
        </c:ser>
        <c:ser>
          <c:idx val="8"/>
          <c:order val="8"/>
          <c:tx>
            <c:strRef>
              <c:f>'8'!$H$21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'8'!$J$21:$Q$21</c:f>
              <c:numCache>
                <c:formatCode>0%</c:formatCode>
                <c:ptCount val="8"/>
                <c:pt idx="4">
                  <c:v>0.4103</c:v>
                </c:pt>
                <c:pt idx="5">
                  <c:v>0.39900000000000002</c:v>
                </c:pt>
                <c:pt idx="6">
                  <c:v>0.38529999999999998</c:v>
                </c:pt>
                <c:pt idx="7">
                  <c:v>0.36359999999999998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2E-46C2-B683-990426936571}"/>
            </c:ext>
          </c:extLst>
        </c:ser>
        <c:ser>
          <c:idx val="11"/>
          <c:order val="9"/>
          <c:tx>
            <c:strRef>
              <c:f>'8'!$H$20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'8'!$J$20:$Q$20</c:f>
              <c:numCache>
                <c:formatCode>0%</c:formatCode>
                <c:ptCount val="8"/>
                <c:pt idx="4">
                  <c:v>2.2000000000000001E-3</c:v>
                </c:pt>
                <c:pt idx="5">
                  <c:v>2.5000000000000001E-3</c:v>
                </c:pt>
                <c:pt idx="6">
                  <c:v>-1.2999999999999999E-3</c:v>
                </c:pt>
                <c:pt idx="7">
                  <c:v>3.0999999999999999E-3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2E-46C2-B683-990426936571}"/>
            </c:ext>
          </c:extLst>
        </c:ser>
        <c:ser>
          <c:idx val="7"/>
          <c:order val="10"/>
          <c:tx>
            <c:strRef>
              <c:f>'8'!$H$23</c:f>
              <c:strCache>
                <c:ptCount val="1"/>
                <c:pt idx="0">
                  <c:v>Technical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'8'!$J$23:$Q$23</c:f>
              <c:numCache>
                <c:formatCode>0%</c:formatCode>
                <c:ptCount val="8"/>
                <c:pt idx="4">
                  <c:v>0.49030000000000001</c:v>
                </c:pt>
                <c:pt idx="5">
                  <c:v>0.53310000000000002</c:v>
                </c:pt>
                <c:pt idx="6">
                  <c:v>0.52910000000000001</c:v>
                </c:pt>
                <c:pt idx="7">
                  <c:v>0.54710000000000003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2E-46C2-B683-990426936571}"/>
            </c:ext>
          </c:extLst>
        </c:ser>
        <c:ser>
          <c:idx val="9"/>
          <c:order val="11"/>
          <c:tx>
            <c:strRef>
              <c:f>'8'!$H$22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Q2.25</c:v>
                  </c:pt>
                  <c:pt idx="4">
                    <c:v>Q4.23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'8'!$J$22:$Q$22</c:f>
              <c:numCache>
                <c:formatCode>0%</c:formatCode>
                <c:ptCount val="8"/>
                <c:pt idx="4">
                  <c:v>9.7199999999999995E-2</c:v>
                </c:pt>
                <c:pt idx="5">
                  <c:v>6.5299999999999997E-2</c:v>
                </c:pt>
                <c:pt idx="6">
                  <c:v>8.6999999999999994E-2</c:v>
                </c:pt>
                <c:pt idx="7">
                  <c:v>8.6099999999999996E-2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2E-46C2-B683-9904269365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227539193075453"/>
          <c:w val="0.99993126185084602"/>
          <c:h val="0.267578250634757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851541666666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'9'!$H$8</c:f>
              <c:strCache>
                <c:ptCount val="1"/>
                <c:pt idx="0">
                  <c:v>Грошові кошти в банках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FA353CB-1F72-4714-9A8B-02F341463AD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EE3-41EC-8BBE-20950A2F7F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2D6C2D-B002-4211-9BB2-755CF422002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EE3-41EC-8BBE-20950A2F7F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13.94936</c:v>
                </c:pt>
                <c:pt idx="1">
                  <c:v>19.758873700000002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56%</c:v>
                  </c:pt>
                  <c:pt idx="1">
                    <c:v>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CEE3-41EC-8BBE-20950A2F7F1D}"/>
            </c:ext>
          </c:extLst>
        </c:ser>
        <c:ser>
          <c:idx val="2"/>
          <c:order val="1"/>
          <c:tx>
            <c:strRef>
              <c:f>'9'!$H$10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2177F52-F4E5-4DF3-8AC4-345A0CF056F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EE3-41EC-8BBE-20950A2F7F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D94489C-FD28-4104-B0BA-4FDCE6BDD11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EE3-41EC-8BBE-20950A2F7F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9.5559192000000017</c:v>
                </c:pt>
                <c:pt idx="1">
                  <c:v>10.697822899999998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38%</c:v>
                  </c:pt>
                  <c:pt idx="1">
                    <c:v>22%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CEE3-41EC-8BBE-20950A2F7F1D}"/>
            </c:ext>
          </c:extLst>
        </c:ser>
        <c:ser>
          <c:idx val="4"/>
          <c:order val="2"/>
          <c:tx>
            <c:strRef>
              <c:f>'9'!$H$12</c:f>
              <c:strCache>
                <c:ptCount val="1"/>
                <c:pt idx="0">
                  <c:v>Залишок коштів у МТСБУ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E3-41EC-8BBE-20950A2F7F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BFEDC30-87B7-40D0-A3D5-CB04A772A6B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EE3-41EC-8BBE-20950A2F7F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9.2888220999999991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CEE3-41EC-8BBE-20950A2F7F1D}"/>
            </c:ext>
          </c:extLst>
        </c:ser>
        <c:ser>
          <c:idx val="3"/>
          <c:order val="3"/>
          <c:tx>
            <c:strRef>
              <c:f>'9'!$H$11</c:f>
              <c:strCache>
                <c:ptCount val="1"/>
                <c:pt idx="0">
                  <c:v>Резерви перестрахування*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E3-41EC-8BBE-20950A2F7F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C321FDC-5355-4192-9BA7-E78F4D8B038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EE3-41EC-8BBE-20950A2F7F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2.5940299999999999E-2</c:v>
                </c:pt>
                <c:pt idx="1">
                  <c:v>6.4332961000000006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CEE3-41EC-8BBE-20950A2F7F1D}"/>
            </c:ext>
          </c:extLst>
        </c:ser>
        <c:ser>
          <c:idx val="1"/>
          <c:order val="4"/>
          <c:tx>
            <c:strRef>
              <c:f>'9'!$H$9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0.54380509999999993</c:v>
                </c:pt>
                <c:pt idx="1">
                  <c:v>1.9125447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EE3-41EC-8BBE-20950A2F7F1D}"/>
            </c:ext>
          </c:extLst>
        </c:ser>
        <c:ser>
          <c:idx val="5"/>
          <c:order val="5"/>
          <c:tx>
            <c:strRef>
              <c:f>'9'!$H$13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0.90871549999999601</c:v>
                </c:pt>
                <c:pt idx="1">
                  <c:v>0.47220380000000262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EE3-41EC-8BBE-20950A2F7F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At val="1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741018518518516"/>
          <c:w val="1"/>
          <c:h val="0.1786990740740740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91033796296296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'9'!$G$8</c:f>
              <c:strCache>
                <c:ptCount val="1"/>
                <c:pt idx="0">
                  <c:v>Deposits at 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9B687F3-038A-43D0-B93A-DDFFE1F8885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B0E-4288-87B9-3AC0A35BDF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FEF71B3-55E9-4560-AEEA-04813350FE2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B0E-4288-87B9-3AC0A35BDF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13.94936</c:v>
                </c:pt>
                <c:pt idx="1">
                  <c:v>19.758873700000002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56%</c:v>
                  </c:pt>
                  <c:pt idx="1">
                    <c:v>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6B0E-4288-87B9-3AC0A35BDFC2}"/>
            </c:ext>
          </c:extLst>
        </c:ser>
        <c:ser>
          <c:idx val="2"/>
          <c:order val="1"/>
          <c:tx>
            <c:strRef>
              <c:f>'9'!$G$10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669D004-4A99-4133-9A23-01E7EE63C0C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B0E-4288-87B9-3AC0A35BDF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8B53750-31D8-48F1-B5D3-9F9B4705A42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B0E-4288-87B9-3AC0A35BDF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9.5559192000000017</c:v>
                </c:pt>
                <c:pt idx="1">
                  <c:v>10.697822899999998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38%</c:v>
                  </c:pt>
                  <c:pt idx="1">
                    <c:v>22%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6B0E-4288-87B9-3AC0A35BDFC2}"/>
            </c:ext>
          </c:extLst>
        </c:ser>
        <c:ser>
          <c:idx val="4"/>
          <c:order val="2"/>
          <c:tx>
            <c:strRef>
              <c:f>'9'!$G$12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0E-4288-87B9-3AC0A35BDF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6E3FEFC-5BB9-449B-B134-EA50B83019A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B0E-4288-87B9-3AC0A35BDF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9.2888220999999991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6B0E-4288-87B9-3AC0A35BDFC2}"/>
            </c:ext>
          </c:extLst>
        </c:ser>
        <c:ser>
          <c:idx val="3"/>
          <c:order val="3"/>
          <c:tx>
            <c:strRef>
              <c:f>'9'!$G$11</c:f>
              <c:strCache>
                <c:ptCount val="1"/>
                <c:pt idx="0">
                  <c:v>Reinsurance claims*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0E-4288-87B9-3AC0A35BDF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767A040-FA6C-490B-9BAB-776557CC260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B0E-4288-87B9-3AC0A35BDF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2.5940299999999999E-2</c:v>
                </c:pt>
                <c:pt idx="1">
                  <c:v>6.4332961000000006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6B0E-4288-87B9-3AC0A35BDFC2}"/>
            </c:ext>
          </c:extLst>
        </c:ser>
        <c:ser>
          <c:idx val="1"/>
          <c:order val="4"/>
          <c:tx>
            <c:strRef>
              <c:f>'9'!$G$9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0.54380509999999993</c:v>
                </c:pt>
                <c:pt idx="1">
                  <c:v>1.9125447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0E-4288-87B9-3AC0A35BDFC2}"/>
            </c:ext>
          </c:extLst>
        </c:ser>
        <c:ser>
          <c:idx val="5"/>
          <c:order val="5"/>
          <c:tx>
            <c:strRef>
              <c:f>'9'!$G$13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0.90871549999999601</c:v>
                </c:pt>
                <c:pt idx="1">
                  <c:v>0.47220380000000262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0E-4288-87B9-3AC0A35BDF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240277777777778"/>
          <c:w val="0.99886122578388803"/>
          <c:h val="0.1750879629629629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24193811873099"/>
          <c:y val="6.3493478409729534E-2"/>
          <c:w val="0.5829427908648348"/>
          <c:h val="0.768033490638091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'10'!$K$8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2"/>
            <c:invertIfNegative val="0"/>
            <c:bubble3D val="0"/>
            <c:spPr>
              <a:solidFill>
                <a:srgbClr val="057D4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F865-495C-AF0F-70DD9372B400}"/>
              </c:ext>
            </c:extLst>
          </c:dPt>
          <c:dPt>
            <c:idx val="14"/>
            <c:invertIfNegative val="0"/>
            <c:bubble3D val="0"/>
            <c:spPr>
              <a:solidFill>
                <a:srgbClr val="057D4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F865-495C-AF0F-70DD9372B400}"/>
              </c:ext>
            </c:extLst>
          </c:dPt>
          <c:cat>
            <c:strRef>
              <c:f>'10'!$J$9:$J$23</c:f>
              <c:strCache>
                <c:ptCount val="15"/>
                <c:pt idx="0">
                  <c:v>Велика Британія</c:v>
                </c:pt>
                <c:pt idx="1">
                  <c:v>Сполучені Штати</c:v>
                </c:pt>
                <c:pt idx="2">
                  <c:v>Японія</c:v>
                </c:pt>
                <c:pt idx="3">
                  <c:v>Світ</c:v>
                </c:pt>
                <c:pt idx="4">
                  <c:v>Швейцарія</c:v>
                </c:pt>
                <c:pt idx="5">
                  <c:v>Німеччина</c:v>
                </c:pt>
                <c:pt idx="6">
                  <c:v>Індія</c:v>
                </c:pt>
                <c:pt idx="7">
                  <c:v>Чехія</c:v>
                </c:pt>
                <c:pt idx="8">
                  <c:v>Туреччина</c:v>
                </c:pt>
                <c:pt idx="9">
                  <c:v>Угорщина</c:v>
                </c:pt>
                <c:pt idx="10">
                  <c:v>Польша</c:v>
                </c:pt>
                <c:pt idx="11">
                  <c:v>Словаччина</c:v>
                </c:pt>
                <c:pt idx="12">
                  <c:v>Казахстан</c:v>
                </c:pt>
                <c:pt idx="13">
                  <c:v>Єгипет</c:v>
                </c:pt>
                <c:pt idx="14">
                  <c:v>Україна</c:v>
                </c:pt>
              </c:strCache>
            </c:strRef>
          </c:cat>
          <c:val>
            <c:numRef>
              <c:f>'10'!$K$9:$K$23</c:f>
              <c:numCache>
                <c:formatCode>0.0%</c:formatCode>
                <c:ptCount val="15"/>
                <c:pt idx="0">
                  <c:v>4.1000000000000002E-2</c:v>
                </c:pt>
                <c:pt idx="1">
                  <c:v>8.4000000000000005E-2</c:v>
                </c:pt>
                <c:pt idx="2">
                  <c:v>0.03</c:v>
                </c:pt>
                <c:pt idx="4">
                  <c:v>0.04</c:v>
                </c:pt>
                <c:pt idx="5">
                  <c:v>3.5000000000000003E-2</c:v>
                </c:pt>
                <c:pt idx="6">
                  <c:v>0.01</c:v>
                </c:pt>
                <c:pt idx="7">
                  <c:v>2.1000000000000001E-2</c:v>
                </c:pt>
                <c:pt idx="8">
                  <c:v>2.4E-2</c:v>
                </c:pt>
                <c:pt idx="9">
                  <c:v>1.4E-2</c:v>
                </c:pt>
                <c:pt idx="10">
                  <c:v>1.7999999999999999E-2</c:v>
                </c:pt>
                <c:pt idx="11">
                  <c:v>0.01</c:v>
                </c:pt>
                <c:pt idx="12">
                  <c:v>6.0000000000000001E-3</c:v>
                </c:pt>
                <c:pt idx="13">
                  <c:v>3.0000000000000001E-3</c:v>
                </c:pt>
                <c:pt idx="14">
                  <c:v>6.1999999999999998E-3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65-495C-AF0F-70DD9372B400}"/>
            </c:ext>
          </c:extLst>
        </c:ser>
        <c:ser>
          <c:idx val="1"/>
          <c:order val="1"/>
          <c:tx>
            <c:strRef>
              <c:f>'10'!$L$8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2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F865-495C-AF0F-70DD9372B400}"/>
              </c:ext>
            </c:extLst>
          </c:dPt>
          <c:dPt>
            <c:idx val="1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F865-495C-AF0F-70DD9372B400}"/>
              </c:ext>
            </c:extLst>
          </c:dPt>
          <c:dLbls>
            <c:dLbl>
              <c:idx val="0"/>
              <c:layout>
                <c:manualLayout>
                  <c:x val="0.20755294495365942"/>
                  <c:y val="5.1115380139761923E-3"/>
                </c:manualLayout>
              </c:layout>
              <c:tx>
                <c:rich>
                  <a:bodyPr/>
                  <a:lstStyle/>
                  <a:p>
                    <a:fld id="{7EE4672E-C9C3-48AD-9D8A-AE649D0B1EE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865-495C-AF0F-70DD9372B400}"/>
                </c:ext>
              </c:extLst>
            </c:dLbl>
            <c:dLbl>
              <c:idx val="1"/>
              <c:layout>
                <c:manualLayout>
                  <c:x val="0.1161825726141078"/>
                  <c:y val="0"/>
                </c:manualLayout>
              </c:layout>
              <c:tx>
                <c:rich>
                  <a:bodyPr/>
                  <a:lstStyle/>
                  <a:p>
                    <a:fld id="{0C8C56A4-6B54-4C94-A099-6780022E8CB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865-495C-AF0F-70DD9372B400}"/>
                </c:ext>
              </c:extLst>
            </c:dLbl>
            <c:dLbl>
              <c:idx val="2"/>
              <c:layout>
                <c:manualLayout>
                  <c:x val="0.16185382428856152"/>
                  <c:y val="-9.4338545576120587E-17"/>
                </c:manualLayout>
              </c:layout>
              <c:tx>
                <c:rich>
                  <a:bodyPr/>
                  <a:lstStyle/>
                  <a:p>
                    <a:fld id="{F3574BBE-5381-4BB9-80FE-0D853D85B06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865-495C-AF0F-70DD9372B40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65-495C-AF0F-70DD9372B400}"/>
                </c:ext>
              </c:extLst>
            </c:dLbl>
            <c:dLbl>
              <c:idx val="4"/>
              <c:layout>
                <c:manualLayout>
                  <c:x val="0.11203319502074689"/>
                  <c:y val="-9.4338545576120587E-17"/>
                </c:manualLayout>
              </c:layout>
              <c:tx>
                <c:rich>
                  <a:bodyPr/>
                  <a:lstStyle/>
                  <a:p>
                    <a:fld id="{803B052E-52E4-43F3-A2F8-7A0F2073672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865-495C-AF0F-70DD9372B400}"/>
                </c:ext>
              </c:extLst>
            </c:dLbl>
            <c:dLbl>
              <c:idx val="5"/>
              <c:layout>
                <c:manualLayout>
                  <c:x val="9.5435684647302829E-2"/>
                  <c:y val="0"/>
                </c:manualLayout>
              </c:layout>
              <c:tx>
                <c:rich>
                  <a:bodyPr/>
                  <a:lstStyle/>
                  <a:p>
                    <a:fld id="{2734BC81-59ED-40D3-B25C-6DCE5979215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865-495C-AF0F-70DD9372B400}"/>
                </c:ext>
              </c:extLst>
            </c:dLbl>
            <c:dLbl>
              <c:idx val="6"/>
              <c:layout>
                <c:manualLayout>
                  <c:x val="0.11618257261410789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192AA1D8-8378-4FB4-8E55-22FEDE899A4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865-495C-AF0F-70DD9372B400}"/>
                </c:ext>
              </c:extLst>
            </c:dLbl>
            <c:dLbl>
              <c:idx val="7"/>
              <c:layout>
                <c:manualLayout>
                  <c:x val="6.2240663900414939E-2"/>
                  <c:y val="0"/>
                </c:manualLayout>
              </c:layout>
              <c:tx>
                <c:rich>
                  <a:bodyPr/>
                  <a:lstStyle/>
                  <a:p>
                    <a:fld id="{70E7B0A5-E17C-494E-AFA7-3FAA5C7608D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865-495C-AF0F-70DD9372B400}"/>
                </c:ext>
              </c:extLst>
            </c:dLbl>
            <c:dLbl>
              <c:idx val="8"/>
              <c:layout>
                <c:manualLayout>
                  <c:x val="5.8091286307053944E-2"/>
                  <c:y val="0"/>
                </c:manualLayout>
              </c:layout>
              <c:tx>
                <c:rich>
                  <a:bodyPr/>
                  <a:lstStyle/>
                  <a:p>
                    <a:fld id="{BF56E779-56F0-4343-93D2-0B739FB6182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865-495C-AF0F-70DD9372B400}"/>
                </c:ext>
              </c:extLst>
            </c:dLbl>
            <c:dLbl>
              <c:idx val="9"/>
              <c:layout>
                <c:manualLayout>
                  <c:x val="7.8838174273858919E-2"/>
                  <c:y val="0"/>
                </c:manualLayout>
              </c:layout>
              <c:tx>
                <c:rich>
                  <a:bodyPr/>
                  <a:lstStyle/>
                  <a:p>
                    <a:fld id="{2EE4E0EA-646E-4616-9643-BA8FE368D36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865-495C-AF0F-70DD9372B400}"/>
                </c:ext>
              </c:extLst>
            </c:dLbl>
            <c:dLbl>
              <c:idx val="10"/>
              <c:layout>
                <c:manualLayout>
                  <c:x val="6.2240663900414939E-2"/>
                  <c:y val="-4.6855828950006023E-17"/>
                </c:manualLayout>
              </c:layout>
              <c:tx>
                <c:rich>
                  <a:bodyPr/>
                  <a:lstStyle/>
                  <a:p>
                    <a:fld id="{31106850-5322-48C7-8624-D6C98B2C1F7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865-495C-AF0F-70DD9372B400}"/>
                </c:ext>
              </c:extLst>
            </c:dLbl>
            <c:dLbl>
              <c:idx val="11"/>
              <c:layout>
                <c:manualLayout>
                  <c:x val="6.6390041493775934E-2"/>
                  <c:y val="0"/>
                </c:manualLayout>
              </c:layout>
              <c:tx>
                <c:rich>
                  <a:bodyPr/>
                  <a:lstStyle/>
                  <a:p>
                    <a:fld id="{C813093C-24A6-4576-A7DD-BBEDDB28037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F865-495C-AF0F-70DD9372B400}"/>
                </c:ext>
              </c:extLst>
            </c:dLbl>
            <c:dLbl>
              <c:idx val="12"/>
              <c:layout>
                <c:manualLayout>
                  <c:x val="5.8091286307053944E-2"/>
                  <c:y val="-2.3427914475003011E-17"/>
                </c:manualLayout>
              </c:layout>
              <c:tx>
                <c:rich>
                  <a:bodyPr/>
                  <a:lstStyle/>
                  <a:p>
                    <a:fld id="{1AE9397F-BA76-4BD0-B2D5-576FB3564F0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865-495C-AF0F-70DD9372B400}"/>
                </c:ext>
              </c:extLst>
            </c:dLbl>
            <c:dLbl>
              <c:idx val="13"/>
              <c:layout>
                <c:manualLayout>
                  <c:x val="5.3941908713692949E-2"/>
                  <c:y val="0"/>
                </c:manualLayout>
              </c:layout>
              <c:tx>
                <c:rich>
                  <a:bodyPr/>
                  <a:lstStyle/>
                  <a:p>
                    <a:fld id="{F5424D62-E371-4C27-A72A-E307525F87E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F865-495C-AF0F-70DD9372B400}"/>
                </c:ext>
              </c:extLst>
            </c:dLbl>
            <c:dLbl>
              <c:idx val="14"/>
              <c:layout>
                <c:manualLayout>
                  <c:x val="5.3941908713692949E-2"/>
                  <c:y val="0"/>
                </c:manualLayout>
              </c:layout>
              <c:tx>
                <c:rich>
                  <a:bodyPr/>
                  <a:lstStyle/>
                  <a:p>
                    <a:fld id="{C027B8E7-1C34-4961-8433-15276F52A6F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865-495C-AF0F-70DD9372B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'10'!$J$9:$J$23</c:f>
              <c:strCache>
                <c:ptCount val="15"/>
                <c:pt idx="0">
                  <c:v>Велика Британія</c:v>
                </c:pt>
                <c:pt idx="1">
                  <c:v>Сполучені Штати</c:v>
                </c:pt>
                <c:pt idx="2">
                  <c:v>Японія</c:v>
                </c:pt>
                <c:pt idx="3">
                  <c:v>Світ</c:v>
                </c:pt>
                <c:pt idx="4">
                  <c:v>Швейцарія</c:v>
                </c:pt>
                <c:pt idx="5">
                  <c:v>Німеччина</c:v>
                </c:pt>
                <c:pt idx="6">
                  <c:v>Індія</c:v>
                </c:pt>
                <c:pt idx="7">
                  <c:v>Чехія</c:v>
                </c:pt>
                <c:pt idx="8">
                  <c:v>Туреччина</c:v>
                </c:pt>
                <c:pt idx="9">
                  <c:v>Угорщина</c:v>
                </c:pt>
                <c:pt idx="10">
                  <c:v>Польша</c:v>
                </c:pt>
                <c:pt idx="11">
                  <c:v>Словаччина</c:v>
                </c:pt>
                <c:pt idx="12">
                  <c:v>Казахстан</c:v>
                </c:pt>
                <c:pt idx="13">
                  <c:v>Єгипет</c:v>
                </c:pt>
                <c:pt idx="14">
                  <c:v>Україна</c:v>
                </c:pt>
              </c:strCache>
            </c:strRef>
          </c:cat>
          <c:val>
            <c:numRef>
              <c:f>'10'!$L$9:$L$23</c:f>
              <c:numCache>
                <c:formatCode>0.0%</c:formatCode>
                <c:ptCount val="15"/>
                <c:pt idx="0">
                  <c:v>7.6999999999999999E-2</c:v>
                </c:pt>
                <c:pt idx="1">
                  <c:v>2.8000000000000001E-2</c:v>
                </c:pt>
                <c:pt idx="2">
                  <c:v>5.0999999999999997E-2</c:v>
                </c:pt>
                <c:pt idx="4">
                  <c:v>2.7E-2</c:v>
                </c:pt>
                <c:pt idx="5">
                  <c:v>2.1999999999999999E-2</c:v>
                </c:pt>
                <c:pt idx="6">
                  <c:v>2.7E-2</c:v>
                </c:pt>
                <c:pt idx="7">
                  <c:v>6.0000000000000001E-3</c:v>
                </c:pt>
                <c:pt idx="8">
                  <c:v>3.0000000000000001E-3</c:v>
                </c:pt>
                <c:pt idx="9">
                  <c:v>8.0000000000000002E-3</c:v>
                </c:pt>
                <c:pt idx="10">
                  <c:v>4.0000000000000001E-3</c:v>
                </c:pt>
                <c:pt idx="11">
                  <c:v>5.0000000000000001E-3</c:v>
                </c:pt>
                <c:pt idx="12">
                  <c:v>6.0000000000000001E-3</c:v>
                </c:pt>
                <c:pt idx="13">
                  <c:v>4.0000000000000001E-3</c:v>
                </c:pt>
                <c:pt idx="14">
                  <c:v>6.9999999999999999E-4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'10'!$N$9:$N$23</c15:f>
                <c15:dlblRangeCache>
                  <c:ptCount val="15"/>
                  <c:pt idx="0">
                    <c:v>11.8%</c:v>
                  </c:pt>
                  <c:pt idx="1">
                    <c:v>11.2%</c:v>
                  </c:pt>
                  <c:pt idx="2">
                    <c:v>8.1%</c:v>
                  </c:pt>
                  <c:pt idx="4">
                    <c:v>6.7%</c:v>
                  </c:pt>
                  <c:pt idx="5">
                    <c:v>5.7%</c:v>
                  </c:pt>
                  <c:pt idx="6">
                    <c:v>3.7%</c:v>
                  </c:pt>
                  <c:pt idx="7">
                    <c:v>2.7%</c:v>
                  </c:pt>
                  <c:pt idx="8">
                    <c:v>2.7%</c:v>
                  </c:pt>
                  <c:pt idx="9">
                    <c:v>2.2%</c:v>
                  </c:pt>
                  <c:pt idx="10">
                    <c:v>2.2%</c:v>
                  </c:pt>
                  <c:pt idx="11">
                    <c:v>1.5%</c:v>
                  </c:pt>
                  <c:pt idx="12">
                    <c:v>1.2%</c:v>
                  </c:pt>
                  <c:pt idx="13">
                    <c:v>0.7%</c:v>
                  </c:pt>
                  <c:pt idx="14">
                    <c:v>0.7%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F865-495C-AF0F-70DD9372B400}"/>
            </c:ext>
          </c:extLst>
        </c:ser>
        <c:ser>
          <c:idx val="2"/>
          <c:order val="2"/>
          <c:tx>
            <c:strRef>
              <c:f>'10'!$M$8</c:f>
              <c:strCache>
                <c:ptCount val="1"/>
                <c:pt idx="0">
                  <c:v>Усього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865-495C-AF0F-70DD9372B40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865-495C-AF0F-70DD9372B40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865-495C-AF0F-70DD9372B400}"/>
                </c:ext>
              </c:extLst>
            </c:dLbl>
            <c:dLbl>
              <c:idx val="3"/>
              <c:layout>
                <c:manualLayout>
                  <c:x val="0.21991701244813269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D2A78AF2-37A4-44BD-BFF1-4E9DCE4E2DA6}" type="VALUE">
                      <a:rPr lang="en-US"/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F865-495C-AF0F-70DD9372B40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865-495C-AF0F-70DD9372B40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865-495C-AF0F-70DD9372B40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865-495C-AF0F-70DD9372B40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865-495C-AF0F-70DD9372B40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865-495C-AF0F-70DD9372B40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865-495C-AF0F-70DD9372B40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865-495C-AF0F-70DD9372B40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865-495C-AF0F-70DD9372B40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865-495C-AF0F-70DD9372B40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865-495C-AF0F-70DD9372B40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865-495C-AF0F-70DD9372B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'10'!$J$9:$J$23</c:f>
              <c:strCache>
                <c:ptCount val="15"/>
                <c:pt idx="0">
                  <c:v>Велика Британія</c:v>
                </c:pt>
                <c:pt idx="1">
                  <c:v>Сполучені Штати</c:v>
                </c:pt>
                <c:pt idx="2">
                  <c:v>Японія</c:v>
                </c:pt>
                <c:pt idx="3">
                  <c:v>Світ</c:v>
                </c:pt>
                <c:pt idx="4">
                  <c:v>Швейцарія</c:v>
                </c:pt>
                <c:pt idx="5">
                  <c:v>Німеччина</c:v>
                </c:pt>
                <c:pt idx="6">
                  <c:v>Індія</c:v>
                </c:pt>
                <c:pt idx="7">
                  <c:v>Чехія</c:v>
                </c:pt>
                <c:pt idx="8">
                  <c:v>Туреччина</c:v>
                </c:pt>
                <c:pt idx="9">
                  <c:v>Угорщина</c:v>
                </c:pt>
                <c:pt idx="10">
                  <c:v>Польша</c:v>
                </c:pt>
                <c:pt idx="11">
                  <c:v>Словаччина</c:v>
                </c:pt>
                <c:pt idx="12">
                  <c:v>Казахстан</c:v>
                </c:pt>
                <c:pt idx="13">
                  <c:v>Єгипет</c:v>
                </c:pt>
                <c:pt idx="14">
                  <c:v>Україна</c:v>
                </c:pt>
              </c:strCache>
            </c:strRef>
          </c:cat>
          <c:val>
            <c:numRef>
              <c:f>'10'!$M$9:$M$23</c:f>
              <c:numCache>
                <c:formatCode>0.0%</c:formatCode>
                <c:ptCount val="15"/>
                <c:pt idx="3">
                  <c:v>7.3999999999999996E-2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'10'!$N$11</c15:f>
                <c15:dlblRangeCache>
                  <c:ptCount val="1"/>
                  <c:pt idx="0">
                    <c:v>8.1%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6-F865-495C-AF0F-70DD9372B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9764959"/>
        <c:axId val="1199759967"/>
      </c:barChart>
      <c:catAx>
        <c:axId val="119976495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99759967"/>
        <c:crosses val="autoZero"/>
        <c:auto val="1"/>
        <c:lblAlgn val="ctr"/>
        <c:lblOffset val="100"/>
        <c:tickLblSkip val="1"/>
        <c:noMultiLvlLbl val="0"/>
      </c:catAx>
      <c:valAx>
        <c:axId val="1199759967"/>
        <c:scaling>
          <c:orientation val="minMax"/>
          <c:max val="0.14000000000000001"/>
          <c:min val="0"/>
        </c:scaling>
        <c:delete val="0"/>
        <c:axPos val="b"/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99764959"/>
        <c:crosses val="autoZero"/>
        <c:crossBetween val="between"/>
        <c:majorUnit val="2.0000000000000004E-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91595209626451513"/>
          <c:w val="0.9294605809128631"/>
          <c:h val="7.718697440431307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'1'!$J$10:$O$10</c:f>
              <c:numCache>
                <c:formatCode>#,##0</c:formatCode>
                <c:ptCount val="6"/>
                <c:pt idx="0">
                  <c:v>2053.232</c:v>
                </c:pt>
                <c:pt idx="1">
                  <c:v>2351.6779999999999</c:v>
                </c:pt>
                <c:pt idx="2">
                  <c:v>2945.03</c:v>
                </c:pt>
                <c:pt idx="3">
                  <c:v>3414.92</c:v>
                </c:pt>
                <c:pt idx="4">
                  <c:v>3397.4580000000001</c:v>
                </c:pt>
                <c:pt idx="5">
                  <c:v>3505.8432986937105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529-B28B-4223FADE7459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'1'!$J$11:$O$11</c:f>
              <c:numCache>
                <c:formatCode>#,##0</c:formatCode>
                <c:ptCount val="6"/>
                <c:pt idx="0">
                  <c:v>64.736712585649997</c:v>
                </c:pt>
                <c:pt idx="1">
                  <c:v>70.298271729909999</c:v>
                </c:pt>
                <c:pt idx="2">
                  <c:v>74.412233922169975</c:v>
                </c:pt>
                <c:pt idx="3">
                  <c:v>72.530188818899987</c:v>
                </c:pt>
                <c:pt idx="4">
                  <c:v>76.905706478330004</c:v>
                </c:pt>
                <c:pt idx="5">
                  <c:v>81.644226261450001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529-B28B-4223FADE7459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'1'!$J$13:$O$13</c:f>
              <c:numCache>
                <c:formatCode>#,##0</c:formatCode>
                <c:ptCount val="6"/>
                <c:pt idx="0">
                  <c:v>216.40581826604998</c:v>
                </c:pt>
                <c:pt idx="1">
                  <c:v>243.99664316753001</c:v>
                </c:pt>
                <c:pt idx="2">
                  <c:v>250.45419692627001</c:v>
                </c:pt>
                <c:pt idx="3">
                  <c:v>310.74082825535987</c:v>
                </c:pt>
                <c:pt idx="4" formatCode="#\ ##0.000">
                  <c:v>307.07934115685009</c:v>
                </c:pt>
                <c:pt idx="5" formatCode="#\ ##0.000">
                  <c:v>256.78342471877016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'1'!$J$12:$O$12</c:f>
              <c:numCache>
                <c:formatCode>#,##0</c:formatCode>
                <c:ptCount val="6"/>
                <c:pt idx="0">
                  <c:v>2.3297405580000001</c:v>
                </c:pt>
                <c:pt idx="1">
                  <c:v>1.44912573277</c:v>
                </c:pt>
                <c:pt idx="2">
                  <c:v>1.4219879481499997</c:v>
                </c:pt>
                <c:pt idx="3">
                  <c:v>1.35656427</c:v>
                </c:pt>
                <c:pt idx="4">
                  <c:v>1.323283711</c:v>
                </c:pt>
                <c:pt idx="5">
                  <c:v>1.298509959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3-4529-B28B-4223FADE7459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'1'!$J$14:$O$14</c:f>
              <c:numCache>
                <c:formatCode>#,##0</c:formatCode>
                <c:ptCount val="6"/>
                <c:pt idx="0">
                  <c:v>4.2889560958599997</c:v>
                </c:pt>
                <c:pt idx="1">
                  <c:v>4.1009799959800004</c:v>
                </c:pt>
                <c:pt idx="2">
                  <c:v>3.8386607120500007</c:v>
                </c:pt>
                <c:pt idx="3">
                  <c:v>4.1304476450100003</c:v>
                </c:pt>
                <c:pt idx="4" formatCode="#\ ##0.000">
                  <c:v>4.3767039073699996</c:v>
                </c:pt>
                <c:pt idx="5" formatCode="#\ ##0.000">
                  <c:v>4.4612256688500018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  <c:max val="40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24193811873099"/>
          <c:y val="6.3493478409729534E-2"/>
          <c:w val="0.5829427908648348"/>
          <c:h val="0.768033490638091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'10'!$K$7</c:f>
              <c:strCache>
                <c:ptCount val="1"/>
                <c:pt idx="0">
                  <c:v>Non-life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2"/>
            <c:invertIfNegative val="0"/>
            <c:bubble3D val="0"/>
            <c:spPr>
              <a:solidFill>
                <a:srgbClr val="057D4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8DE9-4AA9-8345-743770258673}"/>
              </c:ext>
            </c:extLst>
          </c:dPt>
          <c:dPt>
            <c:idx val="14"/>
            <c:invertIfNegative val="0"/>
            <c:bubble3D val="0"/>
            <c:spPr>
              <a:solidFill>
                <a:srgbClr val="057D4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8DE9-4AA9-8345-743770258673}"/>
              </c:ext>
            </c:extLst>
          </c:dPt>
          <c:cat>
            <c:strRef>
              <c:f>'10'!$I$9:$I$23</c:f>
              <c:strCache>
                <c:ptCount val="15"/>
                <c:pt idx="0">
                  <c:v>United Kingdom</c:v>
                </c:pt>
                <c:pt idx="1">
                  <c:v>United States</c:v>
                </c:pt>
                <c:pt idx="2">
                  <c:v>Japan</c:v>
                </c:pt>
                <c:pt idx="3">
                  <c:v>World</c:v>
                </c:pt>
                <c:pt idx="4">
                  <c:v>Switzerland</c:v>
                </c:pt>
                <c:pt idx="5">
                  <c:v>Germany</c:v>
                </c:pt>
                <c:pt idx="6">
                  <c:v>India</c:v>
                </c:pt>
                <c:pt idx="7">
                  <c:v>Czech Republic</c:v>
                </c:pt>
                <c:pt idx="8">
                  <c:v>Türkiye</c:v>
                </c:pt>
                <c:pt idx="9">
                  <c:v>Hungary</c:v>
                </c:pt>
                <c:pt idx="10">
                  <c:v>Poland</c:v>
                </c:pt>
                <c:pt idx="11">
                  <c:v>Slovakia</c:v>
                </c:pt>
                <c:pt idx="12">
                  <c:v>Kazakhstan</c:v>
                </c:pt>
                <c:pt idx="13">
                  <c:v>Egypt</c:v>
                </c:pt>
                <c:pt idx="14">
                  <c:v>Ukraine</c:v>
                </c:pt>
              </c:strCache>
            </c:strRef>
          </c:cat>
          <c:val>
            <c:numRef>
              <c:f>'10'!$K$9:$K$23</c:f>
              <c:numCache>
                <c:formatCode>0.0%</c:formatCode>
                <c:ptCount val="15"/>
                <c:pt idx="0">
                  <c:v>4.1000000000000002E-2</c:v>
                </c:pt>
                <c:pt idx="1">
                  <c:v>8.4000000000000005E-2</c:v>
                </c:pt>
                <c:pt idx="2">
                  <c:v>0.03</c:v>
                </c:pt>
                <c:pt idx="4">
                  <c:v>0.04</c:v>
                </c:pt>
                <c:pt idx="5">
                  <c:v>3.5000000000000003E-2</c:v>
                </c:pt>
                <c:pt idx="6">
                  <c:v>0.01</c:v>
                </c:pt>
                <c:pt idx="7">
                  <c:v>2.1000000000000001E-2</c:v>
                </c:pt>
                <c:pt idx="8">
                  <c:v>2.4E-2</c:v>
                </c:pt>
                <c:pt idx="9">
                  <c:v>1.4E-2</c:v>
                </c:pt>
                <c:pt idx="10">
                  <c:v>1.7999999999999999E-2</c:v>
                </c:pt>
                <c:pt idx="11">
                  <c:v>0.01</c:v>
                </c:pt>
                <c:pt idx="12">
                  <c:v>6.0000000000000001E-3</c:v>
                </c:pt>
                <c:pt idx="13">
                  <c:v>3.0000000000000001E-3</c:v>
                </c:pt>
                <c:pt idx="14">
                  <c:v>6.1999999999999998E-3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E9-4AA9-8345-743770258673}"/>
            </c:ext>
          </c:extLst>
        </c:ser>
        <c:ser>
          <c:idx val="1"/>
          <c:order val="1"/>
          <c:tx>
            <c:strRef>
              <c:f>'10'!$L$7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2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8DE9-4AA9-8345-743770258673}"/>
              </c:ext>
            </c:extLst>
          </c:dPt>
          <c:dPt>
            <c:idx val="1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8DE9-4AA9-8345-743770258673}"/>
              </c:ext>
            </c:extLst>
          </c:dPt>
          <c:dLbls>
            <c:dLbl>
              <c:idx val="0"/>
              <c:layout>
                <c:manualLayout>
                  <c:x val="0.20755287737034789"/>
                  <c:y val="5.1117061245224311E-3"/>
                </c:manualLayout>
              </c:layout>
              <c:tx>
                <c:rich>
                  <a:bodyPr/>
                  <a:lstStyle/>
                  <a:p>
                    <a:fld id="{C1DD1051-2F39-4F7E-A253-523BFC41F30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DE9-4AA9-8345-743770258673}"/>
                </c:ext>
              </c:extLst>
            </c:dLbl>
            <c:dLbl>
              <c:idx val="1"/>
              <c:layout>
                <c:manualLayout>
                  <c:x val="0.1161825726141078"/>
                  <c:y val="0"/>
                </c:manualLayout>
              </c:layout>
              <c:tx>
                <c:rich>
                  <a:bodyPr/>
                  <a:lstStyle/>
                  <a:p>
                    <a:fld id="{6B379B1E-E705-4FDB-920A-5571FC7FD6E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DE9-4AA9-8345-743770258673}"/>
                </c:ext>
              </c:extLst>
            </c:dLbl>
            <c:dLbl>
              <c:idx val="2"/>
              <c:layout>
                <c:manualLayout>
                  <c:x val="0.16185434482578606"/>
                  <c:y val="0"/>
                </c:manualLayout>
              </c:layout>
              <c:tx>
                <c:rich>
                  <a:bodyPr/>
                  <a:lstStyle/>
                  <a:p>
                    <a:fld id="{C49A396D-C0F1-42DB-BF04-EDE288EBA01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DE9-4AA9-8345-74377025867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E9-4AA9-8345-743770258673}"/>
                </c:ext>
              </c:extLst>
            </c:dLbl>
            <c:dLbl>
              <c:idx val="4"/>
              <c:layout>
                <c:manualLayout>
                  <c:x val="0.10790659432087729"/>
                  <c:y val="0"/>
                </c:manualLayout>
              </c:layout>
              <c:tx>
                <c:rich>
                  <a:bodyPr/>
                  <a:lstStyle/>
                  <a:p>
                    <a:fld id="{2DF971D1-9A4F-4D17-9E3E-715F79CCD30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DE9-4AA9-8345-743770258673}"/>
                </c:ext>
              </c:extLst>
            </c:dLbl>
            <c:dLbl>
              <c:idx val="5"/>
              <c:layout>
                <c:manualLayout>
                  <c:x val="9.5435684647302829E-2"/>
                  <c:y val="0"/>
                </c:manualLayout>
              </c:layout>
              <c:tx>
                <c:rich>
                  <a:bodyPr/>
                  <a:lstStyle/>
                  <a:p>
                    <a:fld id="{A0D0FE7A-C384-4FC4-9DB6-7726EB38503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DE9-4AA9-8345-743770258673}"/>
                </c:ext>
              </c:extLst>
            </c:dLbl>
            <c:dLbl>
              <c:idx val="6"/>
              <c:layout>
                <c:manualLayout>
                  <c:x val="0.11618257261410789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94DDD9C2-B090-4F70-B690-0820FC954E9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DE9-4AA9-8345-743770258673}"/>
                </c:ext>
              </c:extLst>
            </c:dLbl>
            <c:dLbl>
              <c:idx val="7"/>
              <c:layout>
                <c:manualLayout>
                  <c:x val="6.2240663900414939E-2"/>
                  <c:y val="0"/>
                </c:manualLayout>
              </c:layout>
              <c:tx>
                <c:rich>
                  <a:bodyPr/>
                  <a:lstStyle/>
                  <a:p>
                    <a:fld id="{2000DA11-20B2-46CF-A7C9-0D7DD6BFEA4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DE9-4AA9-8345-743770258673}"/>
                </c:ext>
              </c:extLst>
            </c:dLbl>
            <c:dLbl>
              <c:idx val="8"/>
              <c:layout>
                <c:manualLayout>
                  <c:x val="5.8091286307053944E-2"/>
                  <c:y val="0"/>
                </c:manualLayout>
              </c:layout>
              <c:tx>
                <c:rich>
                  <a:bodyPr/>
                  <a:lstStyle/>
                  <a:p>
                    <a:fld id="{AC086F8D-E858-4BBF-A4C4-561694AFCF5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DE9-4AA9-8345-743770258673}"/>
                </c:ext>
              </c:extLst>
            </c:dLbl>
            <c:dLbl>
              <c:idx val="9"/>
              <c:layout>
                <c:manualLayout>
                  <c:x val="7.8838174273858919E-2"/>
                  <c:y val="0"/>
                </c:manualLayout>
              </c:layout>
              <c:tx>
                <c:rich>
                  <a:bodyPr/>
                  <a:lstStyle/>
                  <a:p>
                    <a:fld id="{87ACA15E-12F8-438F-AE2C-F0A7753AA0B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DE9-4AA9-8345-743770258673}"/>
                </c:ext>
              </c:extLst>
            </c:dLbl>
            <c:dLbl>
              <c:idx val="10"/>
              <c:layout>
                <c:manualLayout>
                  <c:x val="6.2240663900414939E-2"/>
                  <c:y val="-4.6855828950006023E-17"/>
                </c:manualLayout>
              </c:layout>
              <c:tx>
                <c:rich>
                  <a:bodyPr/>
                  <a:lstStyle/>
                  <a:p>
                    <a:fld id="{9237DA27-6962-4121-B8F5-6A29253D5F9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DE9-4AA9-8345-743770258673}"/>
                </c:ext>
              </c:extLst>
            </c:dLbl>
            <c:dLbl>
              <c:idx val="11"/>
              <c:layout>
                <c:manualLayout>
                  <c:x val="6.6390041493775934E-2"/>
                  <c:y val="0"/>
                </c:manualLayout>
              </c:layout>
              <c:tx>
                <c:rich>
                  <a:bodyPr/>
                  <a:lstStyle/>
                  <a:p>
                    <a:fld id="{1A295C6C-A3E9-48E8-88E7-FB04CAF56C2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DE9-4AA9-8345-743770258673}"/>
                </c:ext>
              </c:extLst>
            </c:dLbl>
            <c:dLbl>
              <c:idx val="12"/>
              <c:layout>
                <c:manualLayout>
                  <c:x val="5.8091286307053944E-2"/>
                  <c:y val="-2.3427914475003011E-17"/>
                </c:manualLayout>
              </c:layout>
              <c:tx>
                <c:rich>
                  <a:bodyPr/>
                  <a:lstStyle/>
                  <a:p>
                    <a:fld id="{21AEA053-1A73-4D09-AD7B-D52358FCDCB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DE9-4AA9-8345-743770258673}"/>
                </c:ext>
              </c:extLst>
            </c:dLbl>
            <c:dLbl>
              <c:idx val="13"/>
              <c:layout>
                <c:manualLayout>
                  <c:x val="5.3941908713692949E-2"/>
                  <c:y val="0"/>
                </c:manualLayout>
              </c:layout>
              <c:tx>
                <c:rich>
                  <a:bodyPr/>
                  <a:lstStyle/>
                  <a:p>
                    <a:fld id="{10E7B1E6-4676-4549-8A27-127A70234A6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8DE9-4AA9-8345-743770258673}"/>
                </c:ext>
              </c:extLst>
            </c:dLbl>
            <c:dLbl>
              <c:idx val="14"/>
              <c:layout>
                <c:manualLayout>
                  <c:x val="5.3941908713692949E-2"/>
                  <c:y val="0"/>
                </c:manualLayout>
              </c:layout>
              <c:tx>
                <c:rich>
                  <a:bodyPr/>
                  <a:lstStyle/>
                  <a:p>
                    <a:fld id="{1784399C-B3A9-430D-94EC-067128F6380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DE9-4AA9-8345-743770258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'10'!$I$9:$I$23</c:f>
              <c:strCache>
                <c:ptCount val="15"/>
                <c:pt idx="0">
                  <c:v>United Kingdom</c:v>
                </c:pt>
                <c:pt idx="1">
                  <c:v>United States</c:v>
                </c:pt>
                <c:pt idx="2">
                  <c:v>Japan</c:v>
                </c:pt>
                <c:pt idx="3">
                  <c:v>World</c:v>
                </c:pt>
                <c:pt idx="4">
                  <c:v>Switzerland</c:v>
                </c:pt>
                <c:pt idx="5">
                  <c:v>Germany</c:v>
                </c:pt>
                <c:pt idx="6">
                  <c:v>India</c:v>
                </c:pt>
                <c:pt idx="7">
                  <c:v>Czech Republic</c:v>
                </c:pt>
                <c:pt idx="8">
                  <c:v>Türkiye</c:v>
                </c:pt>
                <c:pt idx="9">
                  <c:v>Hungary</c:v>
                </c:pt>
                <c:pt idx="10">
                  <c:v>Poland</c:v>
                </c:pt>
                <c:pt idx="11">
                  <c:v>Slovakia</c:v>
                </c:pt>
                <c:pt idx="12">
                  <c:v>Kazakhstan</c:v>
                </c:pt>
                <c:pt idx="13">
                  <c:v>Egypt</c:v>
                </c:pt>
                <c:pt idx="14">
                  <c:v>Ukraine</c:v>
                </c:pt>
              </c:strCache>
            </c:strRef>
          </c:cat>
          <c:val>
            <c:numRef>
              <c:f>'10'!$L$9:$L$23</c:f>
              <c:numCache>
                <c:formatCode>0.0%</c:formatCode>
                <c:ptCount val="15"/>
                <c:pt idx="0">
                  <c:v>7.6999999999999999E-2</c:v>
                </c:pt>
                <c:pt idx="1">
                  <c:v>2.8000000000000001E-2</c:v>
                </c:pt>
                <c:pt idx="2">
                  <c:v>5.0999999999999997E-2</c:v>
                </c:pt>
                <c:pt idx="4">
                  <c:v>2.7E-2</c:v>
                </c:pt>
                <c:pt idx="5">
                  <c:v>2.1999999999999999E-2</c:v>
                </c:pt>
                <c:pt idx="6">
                  <c:v>2.7E-2</c:v>
                </c:pt>
                <c:pt idx="7">
                  <c:v>6.0000000000000001E-3</c:v>
                </c:pt>
                <c:pt idx="8">
                  <c:v>3.0000000000000001E-3</c:v>
                </c:pt>
                <c:pt idx="9">
                  <c:v>8.0000000000000002E-3</c:v>
                </c:pt>
                <c:pt idx="10">
                  <c:v>4.0000000000000001E-3</c:v>
                </c:pt>
                <c:pt idx="11">
                  <c:v>5.0000000000000001E-3</c:v>
                </c:pt>
                <c:pt idx="12">
                  <c:v>6.0000000000000001E-3</c:v>
                </c:pt>
                <c:pt idx="13">
                  <c:v>4.0000000000000001E-3</c:v>
                </c:pt>
                <c:pt idx="14">
                  <c:v>6.9999999999999999E-4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'10'!$N$9:$N$23</c15:f>
                <c15:dlblRangeCache>
                  <c:ptCount val="15"/>
                  <c:pt idx="0">
                    <c:v>11.8%</c:v>
                  </c:pt>
                  <c:pt idx="1">
                    <c:v>11.2%</c:v>
                  </c:pt>
                  <c:pt idx="2">
                    <c:v>8.1%</c:v>
                  </c:pt>
                  <c:pt idx="4">
                    <c:v>6.7%</c:v>
                  </c:pt>
                  <c:pt idx="5">
                    <c:v>5.7%</c:v>
                  </c:pt>
                  <c:pt idx="6">
                    <c:v>3.7%</c:v>
                  </c:pt>
                  <c:pt idx="7">
                    <c:v>2.7%</c:v>
                  </c:pt>
                  <c:pt idx="8">
                    <c:v>2.7%</c:v>
                  </c:pt>
                  <c:pt idx="9">
                    <c:v>2.2%</c:v>
                  </c:pt>
                  <c:pt idx="10">
                    <c:v>2.2%</c:v>
                  </c:pt>
                  <c:pt idx="11">
                    <c:v>1.5%</c:v>
                  </c:pt>
                  <c:pt idx="12">
                    <c:v>1.2%</c:v>
                  </c:pt>
                  <c:pt idx="13">
                    <c:v>0.7%</c:v>
                  </c:pt>
                  <c:pt idx="14">
                    <c:v>0.7%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8DE9-4AA9-8345-743770258673}"/>
            </c:ext>
          </c:extLst>
        </c:ser>
        <c:ser>
          <c:idx val="2"/>
          <c:order val="2"/>
          <c:tx>
            <c:strRef>
              <c:f>'10'!$M$7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DE9-4AA9-8345-74377025867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DE9-4AA9-8345-74377025867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DE9-4AA9-8345-743770258673}"/>
                </c:ext>
              </c:extLst>
            </c:dLbl>
            <c:dLbl>
              <c:idx val="3"/>
              <c:layout>
                <c:manualLayout>
                  <c:x val="0.20304021977806852"/>
                  <c:y val="0"/>
                </c:manualLayout>
              </c:layout>
              <c:tx>
                <c:rich>
                  <a:bodyPr/>
                  <a:lstStyle/>
                  <a:p>
                    <a:fld id="{15A76305-0650-423B-A205-6999B4A0F755}" type="VALUE">
                      <a:rPr lang="en-US"/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8DE9-4AA9-8345-74377025867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DE9-4AA9-8345-74377025867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DE9-4AA9-8345-74377025867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DE9-4AA9-8345-74377025867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DE9-4AA9-8345-74377025867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DE9-4AA9-8345-74377025867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DE9-4AA9-8345-74377025867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DE9-4AA9-8345-74377025867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DE9-4AA9-8345-74377025867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DE9-4AA9-8345-74377025867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DE9-4AA9-8345-74377025867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DE9-4AA9-8345-743770258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'10'!$I$9:$I$23</c:f>
              <c:strCache>
                <c:ptCount val="15"/>
                <c:pt idx="0">
                  <c:v>United Kingdom</c:v>
                </c:pt>
                <c:pt idx="1">
                  <c:v>United States</c:v>
                </c:pt>
                <c:pt idx="2">
                  <c:v>Japan</c:v>
                </c:pt>
                <c:pt idx="3">
                  <c:v>World</c:v>
                </c:pt>
                <c:pt idx="4">
                  <c:v>Switzerland</c:v>
                </c:pt>
                <c:pt idx="5">
                  <c:v>Germany</c:v>
                </c:pt>
                <c:pt idx="6">
                  <c:v>India</c:v>
                </c:pt>
                <c:pt idx="7">
                  <c:v>Czech Republic</c:v>
                </c:pt>
                <c:pt idx="8">
                  <c:v>Türkiye</c:v>
                </c:pt>
                <c:pt idx="9">
                  <c:v>Hungary</c:v>
                </c:pt>
                <c:pt idx="10">
                  <c:v>Poland</c:v>
                </c:pt>
                <c:pt idx="11">
                  <c:v>Slovakia</c:v>
                </c:pt>
                <c:pt idx="12">
                  <c:v>Kazakhstan</c:v>
                </c:pt>
                <c:pt idx="13">
                  <c:v>Egypt</c:v>
                </c:pt>
                <c:pt idx="14">
                  <c:v>Ukraine</c:v>
                </c:pt>
              </c:strCache>
            </c:strRef>
          </c:cat>
          <c:val>
            <c:numRef>
              <c:f>'10'!$M$9:$M$23</c:f>
              <c:numCache>
                <c:formatCode>0.0%</c:formatCode>
                <c:ptCount val="15"/>
                <c:pt idx="3">
                  <c:v>7.3999999999999996E-2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'10'!$N$11</c15:f>
                <c15:dlblRangeCache>
                  <c:ptCount val="1"/>
                  <c:pt idx="0">
                    <c:v>8.1%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6-8DE9-4AA9-8345-74377025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9764959"/>
        <c:axId val="1199759967"/>
      </c:barChart>
      <c:catAx>
        <c:axId val="119976495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99759967"/>
        <c:crosses val="autoZero"/>
        <c:auto val="1"/>
        <c:lblAlgn val="ctr"/>
        <c:lblOffset val="100"/>
        <c:tickLblSkip val="1"/>
        <c:noMultiLvlLbl val="0"/>
      </c:catAx>
      <c:valAx>
        <c:axId val="1199759967"/>
        <c:scaling>
          <c:orientation val="minMax"/>
          <c:max val="0.14000000000000001"/>
          <c:min val="0"/>
        </c:scaling>
        <c:delete val="0"/>
        <c:axPos val="b"/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99764959"/>
        <c:crosses val="autoZero"/>
        <c:crossBetween val="between"/>
        <c:majorUnit val="2.0000000000000004E-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06171356261492"/>
          <c:w val="1"/>
          <c:h val="9.7633246838553428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'11'!$K$13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'11'!$M$12:$Z$12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'11'!$M$13:$Z$13</c:f>
              <c:numCache>
                <c:formatCode>0.0</c:formatCode>
                <c:ptCount val="14"/>
                <c:pt idx="0">
                  <c:v>0.97</c:v>
                </c:pt>
                <c:pt idx="1">
                  <c:v>0.78</c:v>
                </c:pt>
                <c:pt idx="2">
                  <c:v>0.81</c:v>
                </c:pt>
                <c:pt idx="3">
                  <c:v>0.55000000000000004</c:v>
                </c:pt>
                <c:pt idx="4">
                  <c:v>1.18</c:v>
                </c:pt>
                <c:pt idx="5">
                  <c:v>0.8</c:v>
                </c:pt>
                <c:pt idx="6">
                  <c:v>1</c:v>
                </c:pt>
                <c:pt idx="7">
                  <c:v>0.67</c:v>
                </c:pt>
                <c:pt idx="8">
                  <c:v>1.21</c:v>
                </c:pt>
                <c:pt idx="9">
                  <c:v>0.96</c:v>
                </c:pt>
                <c:pt idx="10" formatCode="0.00">
                  <c:v>1.01</c:v>
                </c:pt>
                <c:pt idx="11" formatCode="0.00">
                  <c:v>0.8</c:v>
                </c:pt>
                <c:pt idx="12" formatCode="0.00">
                  <c:v>1.52</c:v>
                </c:pt>
                <c:pt idx="13" formatCode="0.00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5-402E-B86E-BE7640A5649C}"/>
            </c:ext>
          </c:extLst>
        </c:ser>
        <c:ser>
          <c:idx val="0"/>
          <c:order val="1"/>
          <c:tx>
            <c:strRef>
              <c:f>'11'!$K$14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'11'!$M$12:$Z$12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'11'!$M$14:$Z$14</c:f>
              <c:numCache>
                <c:formatCode>0.0</c:formatCode>
                <c:ptCount val="14"/>
                <c:pt idx="0">
                  <c:v>0.34</c:v>
                </c:pt>
                <c:pt idx="1">
                  <c:v>0.14000000000000001</c:v>
                </c:pt>
                <c:pt idx="2">
                  <c:v>0.38</c:v>
                </c:pt>
                <c:pt idx="3">
                  <c:v>0.27</c:v>
                </c:pt>
                <c:pt idx="4">
                  <c:v>0.2</c:v>
                </c:pt>
                <c:pt idx="5">
                  <c:v>0.26</c:v>
                </c:pt>
                <c:pt idx="6">
                  <c:v>0.24</c:v>
                </c:pt>
                <c:pt idx="7">
                  <c:v>0.3</c:v>
                </c:pt>
                <c:pt idx="8">
                  <c:v>0.11</c:v>
                </c:pt>
                <c:pt idx="9">
                  <c:v>0.08</c:v>
                </c:pt>
                <c:pt idx="10" formatCode="0.00">
                  <c:v>0.1</c:v>
                </c:pt>
                <c:pt idx="11" formatCode="0.00">
                  <c:v>0.25</c:v>
                </c:pt>
                <c:pt idx="12" formatCode="0.00">
                  <c:v>0.05</c:v>
                </c:pt>
                <c:pt idx="13" formatCode="0.0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5-402E-B86E-BE7640A56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'11'!$K$16</c:f>
              <c:strCache>
                <c:ptCount val="1"/>
                <c:pt idx="0">
                  <c:v>Рівень виплат*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445-402E-B86E-BE7640A5649C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445-402E-B86E-BE7640A5649C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445-402E-B86E-BE7640A5649C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445-402E-B86E-BE7640A5649C}"/>
              </c:ext>
            </c:extLst>
          </c:dPt>
          <c:cat>
            <c:strRef>
              <c:f>'11'!$M$12:$T$12</c:f>
              <c:strCache>
                <c:ptCount val="8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</c:strCache>
            </c:strRef>
          </c:cat>
          <c:val>
            <c:numRef>
              <c:f>'11'!$M$16:$Z$16</c:f>
              <c:numCache>
                <c:formatCode>0%</c:formatCode>
                <c:ptCount val="14"/>
                <c:pt idx="0">
                  <c:v>0.39900000000000002</c:v>
                </c:pt>
                <c:pt idx="1">
                  <c:v>0.41770000000000002</c:v>
                </c:pt>
                <c:pt idx="2">
                  <c:v>0.36070000000000002</c:v>
                </c:pt>
                <c:pt idx="3">
                  <c:v>0.35620000000000002</c:v>
                </c:pt>
                <c:pt idx="4">
                  <c:v>0.38069999999999998</c:v>
                </c:pt>
                <c:pt idx="5">
                  <c:v>0.3715</c:v>
                </c:pt>
                <c:pt idx="6">
                  <c:v>0.33329999999999999</c:v>
                </c:pt>
                <c:pt idx="7">
                  <c:v>0.33929999999999999</c:v>
                </c:pt>
                <c:pt idx="8">
                  <c:v>0.34079999999999999</c:v>
                </c:pt>
                <c:pt idx="9">
                  <c:v>0.3639</c:v>
                </c:pt>
                <c:pt idx="10">
                  <c:v>0.4052</c:v>
                </c:pt>
                <c:pt idx="11">
                  <c:v>0.42780000000000001</c:v>
                </c:pt>
                <c:pt idx="12">
                  <c:v>0.41689999999999999</c:v>
                </c:pt>
                <c:pt idx="13">
                  <c:v>0.4093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445-402E-B86E-BE7640A5649C}"/>
            </c:ext>
          </c:extLst>
        </c:ser>
        <c:ser>
          <c:idx val="2"/>
          <c:order val="3"/>
          <c:tx>
            <c:strRef>
              <c:f>'11'!$K$15</c:f>
              <c:strCache>
                <c:ptCount val="1"/>
                <c:pt idx="0">
                  <c:v>Коефіцієнт утримання**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4445-402E-B86E-BE7640A5649C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4445-402E-B86E-BE7640A5649C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4445-402E-B86E-BE7640A5649C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4445-402E-B86E-BE7640A5649C}"/>
              </c:ext>
            </c:extLst>
          </c:dPt>
          <c:cat>
            <c:strRef>
              <c:f>'11'!$M$12:$T$12</c:f>
              <c:strCache>
                <c:ptCount val="8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</c:strCache>
            </c:strRef>
          </c:cat>
          <c:val>
            <c:numRef>
              <c:f>'11'!$M$15:$Z$15</c:f>
              <c:numCache>
                <c:formatCode>0%</c:formatCode>
                <c:ptCount val="14"/>
                <c:pt idx="0">
                  <c:v>0.82199999999999995</c:v>
                </c:pt>
                <c:pt idx="1">
                  <c:v>0.83930000000000005</c:v>
                </c:pt>
                <c:pt idx="2">
                  <c:v>0.85370000000000001</c:v>
                </c:pt>
                <c:pt idx="3">
                  <c:v>0.88139999999999996</c:v>
                </c:pt>
                <c:pt idx="4">
                  <c:v>0.88149999999999995</c:v>
                </c:pt>
                <c:pt idx="5">
                  <c:v>0.88739999999999997</c:v>
                </c:pt>
                <c:pt idx="6">
                  <c:v>0.89100000000000001</c:v>
                </c:pt>
                <c:pt idx="7">
                  <c:v>0.89200000000000002</c:v>
                </c:pt>
                <c:pt idx="8">
                  <c:v>0.92400000000000004</c:v>
                </c:pt>
                <c:pt idx="9">
                  <c:v>0.94730000000000003</c:v>
                </c:pt>
                <c:pt idx="10">
                  <c:v>0.97330000000000005</c:v>
                </c:pt>
                <c:pt idx="11">
                  <c:v>0.99270000000000003</c:v>
                </c:pt>
                <c:pt idx="12">
                  <c:v>0.99409999999999998</c:v>
                </c:pt>
                <c:pt idx="13">
                  <c:v>0.99460000000000004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445-402E-B86E-BE7640A56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'11'!$M$11:$Z$11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'11'!$M$13:$Z$13</c:f>
              <c:numCache>
                <c:formatCode>0.0</c:formatCode>
                <c:ptCount val="14"/>
                <c:pt idx="0">
                  <c:v>0.97</c:v>
                </c:pt>
                <c:pt idx="1">
                  <c:v>0.78</c:v>
                </c:pt>
                <c:pt idx="2">
                  <c:v>0.81</c:v>
                </c:pt>
                <c:pt idx="3">
                  <c:v>0.55000000000000004</c:v>
                </c:pt>
                <c:pt idx="4">
                  <c:v>1.18</c:v>
                </c:pt>
                <c:pt idx="5">
                  <c:v>0.8</c:v>
                </c:pt>
                <c:pt idx="6">
                  <c:v>1</c:v>
                </c:pt>
                <c:pt idx="7">
                  <c:v>0.67</c:v>
                </c:pt>
                <c:pt idx="8">
                  <c:v>1.21</c:v>
                </c:pt>
                <c:pt idx="9">
                  <c:v>0.96</c:v>
                </c:pt>
                <c:pt idx="10" formatCode="0.00">
                  <c:v>1.01</c:v>
                </c:pt>
                <c:pt idx="11" formatCode="0.00">
                  <c:v>0.8</c:v>
                </c:pt>
                <c:pt idx="12" formatCode="0.00">
                  <c:v>1.52</c:v>
                </c:pt>
                <c:pt idx="13" formatCode="0.00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6-4C68-A9D3-DA768562D45D}"/>
            </c:ext>
          </c:extLst>
        </c:ser>
        <c:ser>
          <c:idx val="0"/>
          <c:order val="1"/>
          <c:tx>
            <c:strRef>
              <c:f>'11'!$J$14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'11'!$M$11:$Z$11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'11'!$M$14:$Z$14</c:f>
              <c:numCache>
                <c:formatCode>0.0</c:formatCode>
                <c:ptCount val="14"/>
                <c:pt idx="0">
                  <c:v>0.34</c:v>
                </c:pt>
                <c:pt idx="1">
                  <c:v>0.14000000000000001</c:v>
                </c:pt>
                <c:pt idx="2">
                  <c:v>0.38</c:v>
                </c:pt>
                <c:pt idx="3">
                  <c:v>0.27</c:v>
                </c:pt>
                <c:pt idx="4">
                  <c:v>0.2</c:v>
                </c:pt>
                <c:pt idx="5">
                  <c:v>0.26</c:v>
                </c:pt>
                <c:pt idx="6">
                  <c:v>0.24</c:v>
                </c:pt>
                <c:pt idx="7">
                  <c:v>0.3</c:v>
                </c:pt>
                <c:pt idx="8">
                  <c:v>0.11</c:v>
                </c:pt>
                <c:pt idx="9">
                  <c:v>0.08</c:v>
                </c:pt>
                <c:pt idx="10" formatCode="0.00">
                  <c:v>0.1</c:v>
                </c:pt>
                <c:pt idx="11" formatCode="0.00">
                  <c:v>0.25</c:v>
                </c:pt>
                <c:pt idx="12" formatCode="0.00">
                  <c:v>0.05</c:v>
                </c:pt>
                <c:pt idx="13" formatCode="0.0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56-4C68-A9D3-DA768562D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'11'!$J$16</c:f>
              <c:strCache>
                <c:ptCount val="1"/>
                <c:pt idx="0">
                  <c:v>Ratio of claims paid*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56-4C68-A9D3-DA768562D45D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56-4C68-A9D3-DA768562D45D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56-4C68-A9D3-DA768562D45D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56-4C68-A9D3-DA768562D45D}"/>
              </c:ext>
            </c:extLst>
          </c:dPt>
          <c:cat>
            <c:strRef>
              <c:f>'11'!$M$12:$T$12</c:f>
              <c:strCache>
                <c:ptCount val="8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</c:strCache>
            </c:strRef>
          </c:cat>
          <c:val>
            <c:numRef>
              <c:f>'11'!$M$16:$Z$16</c:f>
              <c:numCache>
                <c:formatCode>0%</c:formatCode>
                <c:ptCount val="14"/>
                <c:pt idx="0">
                  <c:v>0.39900000000000002</c:v>
                </c:pt>
                <c:pt idx="1">
                  <c:v>0.41770000000000002</c:v>
                </c:pt>
                <c:pt idx="2">
                  <c:v>0.36070000000000002</c:v>
                </c:pt>
                <c:pt idx="3">
                  <c:v>0.35620000000000002</c:v>
                </c:pt>
                <c:pt idx="4">
                  <c:v>0.38069999999999998</c:v>
                </c:pt>
                <c:pt idx="5">
                  <c:v>0.3715</c:v>
                </c:pt>
                <c:pt idx="6">
                  <c:v>0.33329999999999999</c:v>
                </c:pt>
                <c:pt idx="7">
                  <c:v>0.33929999999999999</c:v>
                </c:pt>
                <c:pt idx="8">
                  <c:v>0.34079999999999999</c:v>
                </c:pt>
                <c:pt idx="9">
                  <c:v>0.3639</c:v>
                </c:pt>
                <c:pt idx="10">
                  <c:v>0.4052</c:v>
                </c:pt>
                <c:pt idx="11">
                  <c:v>0.42780000000000001</c:v>
                </c:pt>
                <c:pt idx="12">
                  <c:v>0.41689999999999999</c:v>
                </c:pt>
                <c:pt idx="13">
                  <c:v>0.4093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56-4C68-A9D3-DA768562D45D}"/>
            </c:ext>
          </c:extLst>
        </c:ser>
        <c:ser>
          <c:idx val="2"/>
          <c:order val="3"/>
          <c:tx>
            <c:strRef>
              <c:f>'11'!$J$15</c:f>
              <c:strCache>
                <c:ptCount val="1"/>
                <c:pt idx="0">
                  <c:v>Retention ratio**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0A56-4C68-A9D3-DA768562D45D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0A56-4C68-A9D3-DA768562D45D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0A56-4C68-A9D3-DA768562D45D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0A56-4C68-A9D3-DA768562D45D}"/>
              </c:ext>
            </c:extLst>
          </c:dPt>
          <c:cat>
            <c:strRef>
              <c:f>'11'!$M$12:$T$12</c:f>
              <c:strCache>
                <c:ptCount val="8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</c:strCache>
            </c:strRef>
          </c:cat>
          <c:val>
            <c:numRef>
              <c:f>'11'!$M$15:$Z$15</c:f>
              <c:numCache>
                <c:formatCode>0%</c:formatCode>
                <c:ptCount val="14"/>
                <c:pt idx="0">
                  <c:v>0.82199999999999995</c:v>
                </c:pt>
                <c:pt idx="1">
                  <c:v>0.83930000000000005</c:v>
                </c:pt>
                <c:pt idx="2">
                  <c:v>0.85370000000000001</c:v>
                </c:pt>
                <c:pt idx="3">
                  <c:v>0.88139999999999996</c:v>
                </c:pt>
                <c:pt idx="4">
                  <c:v>0.88149999999999995</c:v>
                </c:pt>
                <c:pt idx="5">
                  <c:v>0.88739999999999997</c:v>
                </c:pt>
                <c:pt idx="6">
                  <c:v>0.89100000000000001</c:v>
                </c:pt>
                <c:pt idx="7">
                  <c:v>0.89200000000000002</c:v>
                </c:pt>
                <c:pt idx="8">
                  <c:v>0.92400000000000004</c:v>
                </c:pt>
                <c:pt idx="9">
                  <c:v>0.94730000000000003</c:v>
                </c:pt>
                <c:pt idx="10">
                  <c:v>0.97330000000000005</c:v>
                </c:pt>
                <c:pt idx="11">
                  <c:v>0.99270000000000003</c:v>
                </c:pt>
                <c:pt idx="12">
                  <c:v>0.99409999999999998</c:v>
                </c:pt>
                <c:pt idx="13">
                  <c:v>0.99460000000000004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56-4C68-A9D3-DA768562D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80622455127278014"/>
          <c:w val="0.99775099376050169"/>
          <c:h val="0.19377544872721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'12'!$J$9:$W$9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'12'!$J$10:$W$10</c:f>
              <c:numCache>
                <c:formatCode>_-* #\ ##0.0_-;\-* #\ ##0.0_-;_-* "-"??_-;_-@_-</c:formatCode>
                <c:ptCount val="14"/>
                <c:pt idx="0">
                  <c:v>1.3</c:v>
                </c:pt>
                <c:pt idx="1">
                  <c:v>0.95</c:v>
                </c:pt>
                <c:pt idx="2">
                  <c:v>1.22</c:v>
                </c:pt>
                <c:pt idx="3">
                  <c:v>1.34</c:v>
                </c:pt>
                <c:pt idx="4" formatCode="_(* #,##0.00_);_(* \(#,##0.00\);_(* &quot;-&quot;??_);_(@_)">
                  <c:v>1.1299999999999999</c:v>
                </c:pt>
                <c:pt idx="5" formatCode="_(* #,##0.00_);_(* \(#,##0.00\);_(* &quot;-&quot;??_);_(@_)">
                  <c:v>1.1299999999999999</c:v>
                </c:pt>
                <c:pt idx="6" formatCode="_(* #,##0.00_);_(* \(#,##0.00\);_(* &quot;-&quot;??_);_(@_)">
                  <c:v>1.31</c:v>
                </c:pt>
                <c:pt idx="7" formatCode="_(* #,##0.00_);_(* \(#,##0.00\);_(* &quot;-&quot;??_);_(@_)">
                  <c:v>1.59</c:v>
                </c:pt>
                <c:pt idx="8" formatCode="_(* #,##0.00_);_(* \(#,##0.00\);_(* &quot;-&quot;??_);_(@_)">
                  <c:v>1.33</c:v>
                </c:pt>
                <c:pt idx="9" formatCode="_(* #,##0.00_);_(* \(#,##0.00\);_(* &quot;-&quot;??_);_(@_)">
                  <c:v>1.3</c:v>
                </c:pt>
                <c:pt idx="10" formatCode="_(* #,##0.00_);_(* \(#,##0.00\);_(* &quot;-&quot;??_);_(@_)">
                  <c:v>1.43</c:v>
                </c:pt>
                <c:pt idx="11" formatCode="_(* #,##0.00_);_(* \(#,##0.00\);_(* &quot;-&quot;??_);_(@_)">
                  <c:v>1.67</c:v>
                </c:pt>
                <c:pt idx="12" formatCode="_(* #,##0.00_);_(* \(#,##0.00\);_(* &quot;-&quot;??_);_(@_)">
                  <c:v>1.41</c:v>
                </c:pt>
                <c:pt idx="13" formatCode="_(* #,##0.00_);_(* \(#,##0.00\);_(* &quot;-&quot;??_);_(@_)">
                  <c:v>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A-4DE2-994D-8B77CEE98CF0}"/>
            </c:ext>
          </c:extLst>
        </c:ser>
        <c:ser>
          <c:idx val="1"/>
          <c:order val="1"/>
          <c:tx>
            <c:strRef>
              <c:f>'12'!$H$11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'12'!$J$9:$W$9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'12'!$J$11:$W$11</c:f>
              <c:numCache>
                <c:formatCode>_-* #\ ##0.0_-;\-* #\ ##0.0_-;_-* "-"??_-;_-@_-</c:formatCode>
                <c:ptCount val="14"/>
                <c:pt idx="0">
                  <c:v>8.3800000000000008</c:v>
                </c:pt>
                <c:pt idx="1">
                  <c:v>7.07</c:v>
                </c:pt>
                <c:pt idx="2">
                  <c:v>9.75</c:v>
                </c:pt>
                <c:pt idx="3">
                  <c:v>9.65</c:v>
                </c:pt>
                <c:pt idx="4">
                  <c:v>8.98</c:v>
                </c:pt>
                <c:pt idx="5">
                  <c:v>10.11</c:v>
                </c:pt>
                <c:pt idx="6">
                  <c:v>11.48</c:v>
                </c:pt>
                <c:pt idx="7">
                  <c:v>11.28</c:v>
                </c:pt>
                <c:pt idx="8">
                  <c:v>10.26</c:v>
                </c:pt>
                <c:pt idx="9" formatCode="_(* #,##0.00_);_(* \(#,##0.00\);_(* &quot;-&quot;??_);_(@_)">
                  <c:v>11.32</c:v>
                </c:pt>
                <c:pt idx="10" formatCode="_(* #,##0.00_);_(* \(#,##0.00\);_(* &quot;-&quot;??_);_(@_)">
                  <c:v>12.84</c:v>
                </c:pt>
                <c:pt idx="11" formatCode="_(* #,##0.00_);_(* \(#,##0.00\);_(* &quot;-&quot;??_);_(@_)">
                  <c:v>13.12</c:v>
                </c:pt>
                <c:pt idx="12" formatCode="_(* #,##0.00_);_(* \(#,##0.00\);_(* &quot;-&quot;??_);_(@_)">
                  <c:v>14</c:v>
                </c:pt>
                <c:pt idx="13" formatCode="_(* #,##0.00_);_(* \(#,##0.00\);_(* &quot;-&quot;??_);_(@_)">
                  <c:v>16.48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A-4DE2-994D-8B77CEE98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'12'!$H$12</c:f>
              <c:strCache>
                <c:ptCount val="1"/>
                <c:pt idx="0">
                  <c:v>Рівень виплат страхування життя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6A-4DE2-994D-8B77CEE98CF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6A-4DE2-994D-8B77CEE98CF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6A-4DE2-994D-8B77CEE98CF0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76A-4DE2-994D-8B77CEE98CF0}"/>
              </c:ext>
            </c:extLst>
          </c:dPt>
          <c:cat>
            <c:strRef>
              <c:f>'12'!$J$9:$W$9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'12'!$J$12:$W$12</c:f>
              <c:numCache>
                <c:formatCode>0%</c:formatCode>
                <c:ptCount val="14"/>
                <c:pt idx="0">
                  <c:v>0.13250000000000001</c:v>
                </c:pt>
                <c:pt idx="1">
                  <c:v>0.14099999999999999</c:v>
                </c:pt>
                <c:pt idx="2">
                  <c:v>0.15709999999999999</c:v>
                </c:pt>
                <c:pt idx="3">
                  <c:v>0.17280000000000001</c:v>
                </c:pt>
                <c:pt idx="4">
                  <c:v>0.20219999999999999</c:v>
                </c:pt>
                <c:pt idx="5">
                  <c:v>0.2152</c:v>
                </c:pt>
                <c:pt idx="6">
                  <c:v>0.22220000000000001</c:v>
                </c:pt>
                <c:pt idx="7">
                  <c:v>0.23119999999999999</c:v>
                </c:pt>
                <c:pt idx="8">
                  <c:v>0.23100000000000001</c:v>
                </c:pt>
                <c:pt idx="9">
                  <c:v>0.2344</c:v>
                </c:pt>
                <c:pt idx="10">
                  <c:v>0.24279999999999999</c:v>
                </c:pt>
                <c:pt idx="11">
                  <c:v>0.255</c:v>
                </c:pt>
                <c:pt idx="12">
                  <c:v>0.26519999999999999</c:v>
                </c:pt>
                <c:pt idx="13">
                  <c:v>0.27889999999999998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6A-4DE2-994D-8B77CEE98CF0}"/>
            </c:ext>
          </c:extLst>
        </c:ser>
        <c:ser>
          <c:idx val="3"/>
          <c:order val="3"/>
          <c:tx>
            <c:strRef>
              <c:f>'12'!$H$13</c:f>
              <c:strCache>
                <c:ptCount val="1"/>
                <c:pt idx="0">
                  <c:v>Рівень виплат ризикового страхування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76A-4DE2-994D-8B77CEE98CF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76A-4DE2-994D-8B77CEE98CF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76A-4DE2-994D-8B77CEE98CF0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76A-4DE2-994D-8B77CEE98CF0}"/>
              </c:ext>
            </c:extLst>
          </c:dPt>
          <c:cat>
            <c:strRef>
              <c:f>'12'!$J$9:$W$9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'12'!$J$13:$W$13</c:f>
              <c:numCache>
                <c:formatCode>0%</c:formatCode>
                <c:ptCount val="14"/>
                <c:pt idx="0">
                  <c:v>0.38200000000000001</c:v>
                </c:pt>
                <c:pt idx="1">
                  <c:v>0.38629999999999998</c:v>
                </c:pt>
                <c:pt idx="2">
                  <c:v>0.37230000000000002</c:v>
                </c:pt>
                <c:pt idx="3">
                  <c:v>0.34770000000000001</c:v>
                </c:pt>
                <c:pt idx="4">
                  <c:v>0.35720000000000002</c:v>
                </c:pt>
                <c:pt idx="5">
                  <c:v>0.35570000000000002</c:v>
                </c:pt>
                <c:pt idx="6">
                  <c:v>0.35659999999999997</c:v>
                </c:pt>
                <c:pt idx="7">
                  <c:v>0.37280000000000002</c:v>
                </c:pt>
                <c:pt idx="8">
                  <c:v>0.3866</c:v>
                </c:pt>
                <c:pt idx="9">
                  <c:v>0.39889999999999998</c:v>
                </c:pt>
                <c:pt idx="10">
                  <c:v>0.40679999999999999</c:v>
                </c:pt>
                <c:pt idx="11">
                  <c:v>0.40949999999999998</c:v>
                </c:pt>
                <c:pt idx="12">
                  <c:v>0.39500000000000002</c:v>
                </c:pt>
                <c:pt idx="13">
                  <c:v>0.38090000000000002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76A-4DE2-994D-8B77CEE98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5.6415447785199344E-2"/>
          <c:y val="0.71791613671726207"/>
          <c:w val="0.84159358380186633"/>
          <c:h val="0.28208386328273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'12'!$J$8:$W$8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'12'!$J$10:$W$10</c:f>
              <c:numCache>
                <c:formatCode>_-* #\ ##0.0_-;\-* #\ ##0.0_-;_-* "-"??_-;_-@_-</c:formatCode>
                <c:ptCount val="14"/>
                <c:pt idx="0">
                  <c:v>1.3</c:v>
                </c:pt>
                <c:pt idx="1">
                  <c:v>0.95</c:v>
                </c:pt>
                <c:pt idx="2">
                  <c:v>1.22</c:v>
                </c:pt>
                <c:pt idx="3">
                  <c:v>1.34</c:v>
                </c:pt>
                <c:pt idx="4" formatCode="_(* #,##0.00_);_(* \(#,##0.00\);_(* &quot;-&quot;??_);_(@_)">
                  <c:v>1.1299999999999999</c:v>
                </c:pt>
                <c:pt idx="5" formatCode="_(* #,##0.00_);_(* \(#,##0.00\);_(* &quot;-&quot;??_);_(@_)">
                  <c:v>1.1299999999999999</c:v>
                </c:pt>
                <c:pt idx="6" formatCode="_(* #,##0.00_);_(* \(#,##0.00\);_(* &quot;-&quot;??_);_(@_)">
                  <c:v>1.31</c:v>
                </c:pt>
                <c:pt idx="7" formatCode="_(* #,##0.00_);_(* \(#,##0.00\);_(* &quot;-&quot;??_);_(@_)">
                  <c:v>1.59</c:v>
                </c:pt>
                <c:pt idx="8" formatCode="_(* #,##0.00_);_(* \(#,##0.00\);_(* &quot;-&quot;??_);_(@_)">
                  <c:v>1.33</c:v>
                </c:pt>
                <c:pt idx="9" formatCode="_(* #,##0.00_);_(* \(#,##0.00\);_(* &quot;-&quot;??_);_(@_)">
                  <c:v>1.3</c:v>
                </c:pt>
                <c:pt idx="10" formatCode="_(* #,##0.00_);_(* \(#,##0.00\);_(* &quot;-&quot;??_);_(@_)">
                  <c:v>1.43</c:v>
                </c:pt>
                <c:pt idx="11" formatCode="_(* #,##0.00_);_(* \(#,##0.00\);_(* &quot;-&quot;??_);_(@_)">
                  <c:v>1.67</c:v>
                </c:pt>
                <c:pt idx="12" formatCode="_(* #,##0.00_);_(* \(#,##0.00\);_(* &quot;-&quot;??_);_(@_)">
                  <c:v>1.41</c:v>
                </c:pt>
                <c:pt idx="13" formatCode="_(* #,##0.00_);_(* \(#,##0.00\);_(* &quot;-&quot;??_);_(@_)">
                  <c:v>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7-47F3-AE70-944CC42979F9}"/>
            </c:ext>
          </c:extLst>
        </c:ser>
        <c:ser>
          <c:idx val="1"/>
          <c:order val="1"/>
          <c:tx>
            <c:strRef>
              <c:f>'12'!$I$11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'12'!$J$8:$W$8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'12'!$J$11:$W$11</c:f>
              <c:numCache>
                <c:formatCode>_-* #\ ##0.0_-;\-* #\ ##0.0_-;_-* "-"??_-;_-@_-</c:formatCode>
                <c:ptCount val="14"/>
                <c:pt idx="0">
                  <c:v>8.3800000000000008</c:v>
                </c:pt>
                <c:pt idx="1">
                  <c:v>7.07</c:v>
                </c:pt>
                <c:pt idx="2">
                  <c:v>9.75</c:v>
                </c:pt>
                <c:pt idx="3">
                  <c:v>9.65</c:v>
                </c:pt>
                <c:pt idx="4">
                  <c:v>8.98</c:v>
                </c:pt>
                <c:pt idx="5">
                  <c:v>10.11</c:v>
                </c:pt>
                <c:pt idx="6">
                  <c:v>11.48</c:v>
                </c:pt>
                <c:pt idx="7">
                  <c:v>11.28</c:v>
                </c:pt>
                <c:pt idx="8">
                  <c:v>10.26</c:v>
                </c:pt>
                <c:pt idx="9" formatCode="_(* #,##0.00_);_(* \(#,##0.00\);_(* &quot;-&quot;??_);_(@_)">
                  <c:v>11.32</c:v>
                </c:pt>
                <c:pt idx="10" formatCode="_(* #,##0.00_);_(* \(#,##0.00\);_(* &quot;-&quot;??_);_(@_)">
                  <c:v>12.84</c:v>
                </c:pt>
                <c:pt idx="11" formatCode="_(* #,##0.00_);_(* \(#,##0.00\);_(* &quot;-&quot;??_);_(@_)">
                  <c:v>13.12</c:v>
                </c:pt>
                <c:pt idx="12" formatCode="_(* #,##0.00_);_(* \(#,##0.00\);_(* &quot;-&quot;??_);_(@_)">
                  <c:v>14</c:v>
                </c:pt>
                <c:pt idx="13" formatCode="_(* #,##0.00_);_(* \(#,##0.00\);_(* &quot;-&quot;??_);_(@_)">
                  <c:v>16.48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7-47F3-AE70-944CC4297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'12'!$I$12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07-47F3-AE70-944CC42979F9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07-47F3-AE70-944CC42979F9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07-47F3-AE70-944CC42979F9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07-47F3-AE70-944CC42979F9}"/>
              </c:ext>
            </c:extLst>
          </c:dPt>
          <c:cat>
            <c:strRef>
              <c:f>'12'!$J$8:$W$8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'12'!$J$12:$W$12</c:f>
              <c:numCache>
                <c:formatCode>0%</c:formatCode>
                <c:ptCount val="14"/>
                <c:pt idx="0">
                  <c:v>0.13250000000000001</c:v>
                </c:pt>
                <c:pt idx="1">
                  <c:v>0.14099999999999999</c:v>
                </c:pt>
                <c:pt idx="2">
                  <c:v>0.15709999999999999</c:v>
                </c:pt>
                <c:pt idx="3">
                  <c:v>0.17280000000000001</c:v>
                </c:pt>
                <c:pt idx="4">
                  <c:v>0.20219999999999999</c:v>
                </c:pt>
                <c:pt idx="5">
                  <c:v>0.2152</c:v>
                </c:pt>
                <c:pt idx="6">
                  <c:v>0.22220000000000001</c:v>
                </c:pt>
                <c:pt idx="7">
                  <c:v>0.23119999999999999</c:v>
                </c:pt>
                <c:pt idx="8">
                  <c:v>0.23100000000000001</c:v>
                </c:pt>
                <c:pt idx="9">
                  <c:v>0.2344</c:v>
                </c:pt>
                <c:pt idx="10">
                  <c:v>0.24279999999999999</c:v>
                </c:pt>
                <c:pt idx="11">
                  <c:v>0.255</c:v>
                </c:pt>
                <c:pt idx="12">
                  <c:v>0.26519999999999999</c:v>
                </c:pt>
                <c:pt idx="13">
                  <c:v>0.27889999999999998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507-47F3-AE70-944CC42979F9}"/>
            </c:ext>
          </c:extLst>
        </c:ser>
        <c:ser>
          <c:idx val="3"/>
          <c:order val="3"/>
          <c:tx>
            <c:strRef>
              <c:f>'12'!$I$13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507-47F3-AE70-944CC42979F9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507-47F3-AE70-944CC42979F9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507-47F3-AE70-944CC42979F9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507-47F3-AE70-944CC42979F9}"/>
              </c:ext>
            </c:extLst>
          </c:dPt>
          <c:cat>
            <c:strRef>
              <c:f>'12'!$J$8:$W$8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'12'!$J$13:$W$13</c:f>
              <c:numCache>
                <c:formatCode>0%</c:formatCode>
                <c:ptCount val="14"/>
                <c:pt idx="0">
                  <c:v>0.38200000000000001</c:v>
                </c:pt>
                <c:pt idx="1">
                  <c:v>0.38629999999999998</c:v>
                </c:pt>
                <c:pt idx="2">
                  <c:v>0.37230000000000002</c:v>
                </c:pt>
                <c:pt idx="3">
                  <c:v>0.34770000000000001</c:v>
                </c:pt>
                <c:pt idx="4">
                  <c:v>0.35720000000000002</c:v>
                </c:pt>
                <c:pt idx="5">
                  <c:v>0.35570000000000002</c:v>
                </c:pt>
                <c:pt idx="6">
                  <c:v>0.35659999999999997</c:v>
                </c:pt>
                <c:pt idx="7">
                  <c:v>0.37280000000000002</c:v>
                </c:pt>
                <c:pt idx="8">
                  <c:v>0.3866</c:v>
                </c:pt>
                <c:pt idx="9">
                  <c:v>0.39889999999999998</c:v>
                </c:pt>
                <c:pt idx="10">
                  <c:v>0.40679999999999999</c:v>
                </c:pt>
                <c:pt idx="11">
                  <c:v>0.40949999999999998</c:v>
                </c:pt>
                <c:pt idx="12">
                  <c:v>0.39500000000000002</c:v>
                </c:pt>
                <c:pt idx="13">
                  <c:v>0.38090000000000002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507-47F3-AE70-944CC4297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"/>
          <c:y val="0.700502739698321"/>
          <c:w val="1"/>
          <c:h val="0.294331361477493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7875816993467"/>
          <c:y val="5.3692268362191216E-2"/>
          <c:w val="0.67341764705882357"/>
          <c:h val="0.673923651820097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'13'!$J$9</c:f>
              <c:strCache>
                <c:ptCount val="1"/>
                <c:pt idx="0">
                  <c:v>Агентська мережа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'13'!$J$10:$J$14</c:f>
              <c:numCache>
                <c:formatCode>0%</c:formatCode>
                <c:ptCount val="5"/>
                <c:pt idx="0">
                  <c:v>0.80379999999999996</c:v>
                </c:pt>
                <c:pt idx="1">
                  <c:v>0.46010000000000001</c:v>
                </c:pt>
                <c:pt idx="2">
                  <c:v>0.70179999999999998</c:v>
                </c:pt>
                <c:pt idx="3">
                  <c:v>0.67390000000000005</c:v>
                </c:pt>
                <c:pt idx="4">
                  <c:v>0.52180000000000004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4-49EB-9172-777852908688}"/>
            </c:ext>
          </c:extLst>
        </c:ser>
        <c:ser>
          <c:idx val="1"/>
          <c:order val="1"/>
          <c:tx>
            <c:strRef>
              <c:f>'13'!$K$9</c:f>
              <c:strCache>
                <c:ptCount val="1"/>
                <c:pt idx="0">
                  <c:v>Прямі продажі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'13'!$K$10:$K$14</c:f>
              <c:numCache>
                <c:formatCode>0%</c:formatCode>
                <c:ptCount val="5"/>
                <c:pt idx="0">
                  <c:v>2.5100000000000001E-2</c:v>
                </c:pt>
                <c:pt idx="1">
                  <c:v>0.23519999999999999</c:v>
                </c:pt>
                <c:pt idx="2">
                  <c:v>5.6800000000000003E-2</c:v>
                </c:pt>
                <c:pt idx="3">
                  <c:v>7.7200000000000005E-2</c:v>
                </c:pt>
                <c:pt idx="4">
                  <c:v>0.14680000000000001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4-49EB-9172-777852908688}"/>
            </c:ext>
          </c:extLst>
        </c:ser>
        <c:ser>
          <c:idx val="2"/>
          <c:order val="2"/>
          <c:tx>
            <c:strRef>
              <c:f>'13'!$L$9</c:f>
              <c:strCache>
                <c:ptCount val="1"/>
                <c:pt idx="0">
                  <c:v>Банк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'13'!$L$10:$L$14</c:f>
              <c:numCache>
                <c:formatCode>0%</c:formatCode>
                <c:ptCount val="5"/>
                <c:pt idx="0">
                  <c:v>0.1391</c:v>
                </c:pt>
                <c:pt idx="1">
                  <c:v>0.1133</c:v>
                </c:pt>
                <c:pt idx="2">
                  <c:v>4.0599999999999997E-2</c:v>
                </c:pt>
                <c:pt idx="3">
                  <c:v>7.3800000000000004E-2</c:v>
                </c:pt>
                <c:pt idx="4">
                  <c:v>0.21920000000000001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54-49EB-9172-777852908688}"/>
            </c:ext>
          </c:extLst>
        </c:ser>
        <c:ser>
          <c:idx val="3"/>
          <c:order val="3"/>
          <c:tx>
            <c:strRef>
              <c:f>'13'!$M$9</c:f>
              <c:strCache>
                <c:ptCount val="1"/>
                <c:pt idx="0">
                  <c:v>Онлайн-агрегатори 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'13'!$M$10:$M$14</c:f>
              <c:numCache>
                <c:formatCode>0%</c:formatCode>
                <c:ptCount val="5"/>
                <c:pt idx="0">
                  <c:v>1.2999999999999999E-3</c:v>
                </c:pt>
                <c:pt idx="1">
                  <c:v>7.1000000000000004E-3</c:v>
                </c:pt>
                <c:pt idx="2">
                  <c:v>0.18840000000000001</c:v>
                </c:pt>
                <c:pt idx="3">
                  <c:v>0.1613</c:v>
                </c:pt>
                <c:pt idx="4">
                  <c:v>2.3E-3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54-49EB-9172-777852908688}"/>
            </c:ext>
          </c:extLst>
        </c:ser>
        <c:ser>
          <c:idx val="4"/>
          <c:order val="4"/>
          <c:tx>
            <c:strRef>
              <c:f>'13'!$N$9</c:f>
              <c:strCache>
                <c:ptCount val="1"/>
                <c:pt idx="0">
                  <c:v>Брокер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'13'!$N$10:$N$14</c:f>
              <c:numCache>
                <c:formatCode>0%</c:formatCode>
                <c:ptCount val="5"/>
                <c:pt idx="0">
                  <c:v>3.0700000000000002E-2</c:v>
                </c:pt>
                <c:pt idx="1">
                  <c:v>0.1769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9.1000000000000004E-3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54-49EB-9172-777852908688}"/>
            </c:ext>
          </c:extLst>
        </c:ser>
        <c:ser>
          <c:idx val="5"/>
          <c:order val="5"/>
          <c:tx>
            <c:strRef>
              <c:f>'13'!$O$9</c:f>
              <c:strCache>
                <c:ptCount val="1"/>
                <c:pt idx="0">
                  <c:v>Автосалон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'13'!$O$10:$O$14</c:f>
              <c:numCache>
                <c:formatCode>0%</c:formatCode>
                <c:ptCount val="5"/>
                <c:pt idx="0">
                  <c:v>0</c:v>
                </c:pt>
                <c:pt idx="1">
                  <c:v>5.0000000000000001E-4</c:v>
                </c:pt>
                <c:pt idx="2">
                  <c:v>1.6000000000000001E-3</c:v>
                </c:pt>
                <c:pt idx="3">
                  <c:v>6.3E-3</c:v>
                </c:pt>
                <c:pt idx="4">
                  <c:v>9.8500000000000004E-2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54-49EB-9172-777852908688}"/>
            </c:ext>
          </c:extLst>
        </c:ser>
        <c:ser>
          <c:idx val="6"/>
          <c:order val="6"/>
          <c:tx>
            <c:strRef>
              <c:f>'13'!$P$9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'13'!$P$10:$P$14</c:f>
              <c:numCache>
                <c:formatCode>0%</c:formatCode>
                <c:ptCount val="5"/>
                <c:pt idx="0">
                  <c:v>0</c:v>
                </c:pt>
                <c:pt idx="1">
                  <c:v>7.0000000000000001E-3</c:v>
                </c:pt>
                <c:pt idx="2">
                  <c:v>7.7000000000000002E-3</c:v>
                </c:pt>
                <c:pt idx="3">
                  <c:v>3.3999999999999998E-3</c:v>
                </c:pt>
                <c:pt idx="4">
                  <c:v>2.2000000000000001E-3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54-49EB-9172-777852908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4321439"/>
        <c:axId val="164302719"/>
      </c:barChart>
      <c:catAx>
        <c:axId val="16432143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02719"/>
        <c:crosses val="autoZero"/>
        <c:auto val="1"/>
        <c:lblAlgn val="ctr"/>
        <c:lblOffset val="100"/>
        <c:noMultiLvlLbl val="0"/>
      </c:catAx>
      <c:valAx>
        <c:axId val="164302719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2143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079244430385454"/>
          <c:w val="0.99721414293511923"/>
          <c:h val="0.199207555696145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64869281045749"/>
          <c:y val="5.3692268362191216E-2"/>
          <c:w val="0.67964771241830069"/>
          <c:h val="0.673923651820097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'13'!$J$8</c:f>
              <c:strCache>
                <c:ptCount val="1"/>
                <c:pt idx="0">
                  <c:v>Agency network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'13'!$J$10:$J$14</c:f>
              <c:numCache>
                <c:formatCode>0%</c:formatCode>
                <c:ptCount val="5"/>
                <c:pt idx="0">
                  <c:v>0.80379999999999996</c:v>
                </c:pt>
                <c:pt idx="1">
                  <c:v>0.46010000000000001</c:v>
                </c:pt>
                <c:pt idx="2">
                  <c:v>0.70179999999999998</c:v>
                </c:pt>
                <c:pt idx="3">
                  <c:v>0.67390000000000005</c:v>
                </c:pt>
                <c:pt idx="4">
                  <c:v>0.52180000000000004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4-439A-9B46-9E80FAEFDC98}"/>
            </c:ext>
          </c:extLst>
        </c:ser>
        <c:ser>
          <c:idx val="1"/>
          <c:order val="1"/>
          <c:tx>
            <c:strRef>
              <c:f>'13'!$K$8</c:f>
              <c:strCache>
                <c:ptCount val="1"/>
                <c:pt idx="0">
                  <c:v>Direct sales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'13'!$K$10:$K$14</c:f>
              <c:numCache>
                <c:formatCode>0%</c:formatCode>
                <c:ptCount val="5"/>
                <c:pt idx="0">
                  <c:v>2.5100000000000001E-2</c:v>
                </c:pt>
                <c:pt idx="1">
                  <c:v>0.23519999999999999</c:v>
                </c:pt>
                <c:pt idx="2">
                  <c:v>5.6800000000000003E-2</c:v>
                </c:pt>
                <c:pt idx="3">
                  <c:v>7.7200000000000005E-2</c:v>
                </c:pt>
                <c:pt idx="4">
                  <c:v>0.14680000000000001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4-439A-9B46-9E80FAEFDC98}"/>
            </c:ext>
          </c:extLst>
        </c:ser>
        <c:ser>
          <c:idx val="2"/>
          <c:order val="2"/>
          <c:tx>
            <c:strRef>
              <c:f>'13'!$L$8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'13'!$L$10:$L$14</c:f>
              <c:numCache>
                <c:formatCode>0%</c:formatCode>
                <c:ptCount val="5"/>
                <c:pt idx="0">
                  <c:v>0.1391</c:v>
                </c:pt>
                <c:pt idx="1">
                  <c:v>0.1133</c:v>
                </c:pt>
                <c:pt idx="2">
                  <c:v>4.0599999999999997E-2</c:v>
                </c:pt>
                <c:pt idx="3">
                  <c:v>7.3800000000000004E-2</c:v>
                </c:pt>
                <c:pt idx="4">
                  <c:v>0.21920000000000001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4-439A-9B46-9E80FAEFDC98}"/>
            </c:ext>
          </c:extLst>
        </c:ser>
        <c:ser>
          <c:idx val="3"/>
          <c:order val="3"/>
          <c:tx>
            <c:strRef>
              <c:f>'13'!$M$8</c:f>
              <c:strCache>
                <c:ptCount val="1"/>
                <c:pt idx="0">
                  <c:v>Online aggregators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'13'!$M$10:$M$14</c:f>
              <c:numCache>
                <c:formatCode>0%</c:formatCode>
                <c:ptCount val="5"/>
                <c:pt idx="0">
                  <c:v>1.2999999999999999E-3</c:v>
                </c:pt>
                <c:pt idx="1">
                  <c:v>7.1000000000000004E-3</c:v>
                </c:pt>
                <c:pt idx="2">
                  <c:v>0.18840000000000001</c:v>
                </c:pt>
                <c:pt idx="3">
                  <c:v>0.1613</c:v>
                </c:pt>
                <c:pt idx="4">
                  <c:v>2.3E-3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C4-439A-9B46-9E80FAEFDC98}"/>
            </c:ext>
          </c:extLst>
        </c:ser>
        <c:ser>
          <c:idx val="4"/>
          <c:order val="4"/>
          <c:tx>
            <c:strRef>
              <c:f>'13'!$N$8</c:f>
              <c:strCache>
                <c:ptCount val="1"/>
                <c:pt idx="0">
                  <c:v>Broker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'13'!$N$10:$N$14</c:f>
              <c:numCache>
                <c:formatCode>0%</c:formatCode>
                <c:ptCount val="5"/>
                <c:pt idx="0">
                  <c:v>3.0700000000000002E-2</c:v>
                </c:pt>
                <c:pt idx="1">
                  <c:v>0.1769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9.1000000000000004E-3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4-439A-9B46-9E80FAEFDC98}"/>
            </c:ext>
          </c:extLst>
        </c:ser>
        <c:ser>
          <c:idx val="5"/>
          <c:order val="5"/>
          <c:tx>
            <c:strRef>
              <c:f>'13'!$O$8</c:f>
              <c:strCache>
                <c:ptCount val="1"/>
                <c:pt idx="0">
                  <c:v>Autosalon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'13'!$O$10:$O$14</c:f>
              <c:numCache>
                <c:formatCode>0%</c:formatCode>
                <c:ptCount val="5"/>
                <c:pt idx="0">
                  <c:v>0</c:v>
                </c:pt>
                <c:pt idx="1">
                  <c:v>5.0000000000000001E-4</c:v>
                </c:pt>
                <c:pt idx="2">
                  <c:v>1.6000000000000001E-3</c:v>
                </c:pt>
                <c:pt idx="3">
                  <c:v>6.3E-3</c:v>
                </c:pt>
                <c:pt idx="4">
                  <c:v>9.8500000000000004E-2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C4-439A-9B46-9E80FAEFDC98}"/>
            </c:ext>
          </c:extLst>
        </c:ser>
        <c:ser>
          <c:idx val="6"/>
          <c:order val="6"/>
          <c:tx>
            <c:strRef>
              <c:f>'13'!$P$8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'13'!$P$10:$P$14</c:f>
              <c:numCache>
                <c:formatCode>0%</c:formatCode>
                <c:ptCount val="5"/>
                <c:pt idx="0">
                  <c:v>0</c:v>
                </c:pt>
                <c:pt idx="1">
                  <c:v>7.0000000000000001E-3</c:v>
                </c:pt>
                <c:pt idx="2">
                  <c:v>7.7000000000000002E-3</c:v>
                </c:pt>
                <c:pt idx="3">
                  <c:v>3.3999999999999998E-3</c:v>
                </c:pt>
                <c:pt idx="4">
                  <c:v>2.2000000000000001E-3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C4-439A-9B46-9E80FAEFD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4321439"/>
        <c:axId val="164302719"/>
      </c:barChart>
      <c:catAx>
        <c:axId val="16432143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02719"/>
        <c:crosses val="autoZero"/>
        <c:auto val="1"/>
        <c:lblAlgn val="ctr"/>
        <c:lblOffset val="100"/>
        <c:noMultiLvlLbl val="0"/>
      </c:catAx>
      <c:valAx>
        <c:axId val="164302719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2143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084436274509807"/>
          <c:w val="1"/>
          <c:h val="0.199155637254901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2.012518817843292E-2"/>
                  <c:y val="4.4411145954122401E-7"/>
                </c:manualLayout>
              </c:layout>
              <c:tx>
                <c:rich>
                  <a:bodyPr/>
                  <a:lstStyle/>
                  <a:p>
                    <a:fld id="{96A06596-D450-4CAE-9C6D-961B3BE0FDB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2C7-43BF-8C3C-F426A46D4411}"/>
                </c:ext>
              </c:extLst>
            </c:dLbl>
            <c:dLbl>
              <c:idx val="1"/>
              <c:layout>
                <c:manualLayout>
                  <c:x val="-2.4245939307503368E-2"/>
                  <c:y val="4.8408149089993411E-5"/>
                </c:manualLayout>
              </c:layout>
              <c:tx>
                <c:rich>
                  <a:bodyPr/>
                  <a:lstStyle/>
                  <a:p>
                    <a:fld id="{503D6284-4844-4E60-93FC-436CA80E419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2C7-43BF-8C3C-F426A46D441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00D51BF-31B7-42F2-AEFB-E5DD1664B0C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2C7-43BF-8C3C-F426A46D441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14EB6FD-D8F5-4D5B-91DD-CF44EF749B3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2C7-43BF-8C3C-F426A46D441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EEE0F97-F548-4154-8763-657FF8D3C4F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2C7-43BF-8C3C-F426A46D441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B1E475A-441A-456A-A85D-EF0E99502D5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2C7-43BF-8C3C-F426A46D4411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4D1FDDE-AC9D-4A42-9296-F47FAF93BCE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2C7-43BF-8C3C-F426A46D4411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70B5334-950A-438A-BAD1-618C6152BE7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2C7-43BF-8C3C-F426A46D4411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DF91BB6-DC93-4D2F-99F6-A2F58CBFBB7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2C7-43BF-8C3C-F426A46D4411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D17C1B70-EF5B-43B3-A790-3DD63114BDEE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2C7-43BF-8C3C-F426A46D44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'14'!$I$10:$I$19</c:f>
              <c:strCache>
                <c:ptCount val="10"/>
                <c:pt idx="0">
                  <c:v>ОСЦПВ</c:v>
                </c:pt>
                <c:pt idx="1">
                  <c:v>КАСКО</c:v>
                </c:pt>
                <c:pt idx="2">
                  <c:v>Здоров’я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Асистанс</c:v>
                </c:pt>
                <c:pt idx="9">
                  <c:v>Фінансові ризики</c:v>
                </c:pt>
              </c:strCache>
            </c:strRef>
          </c:cat>
          <c:val>
            <c:numRef>
              <c:f>'14'!$J$10:$J$19</c:f>
              <c:numCache>
                <c:formatCode>_-* #\ ##0.0_-;\-* #\ ##0.0_-;_-* "-"??_-;_-@_-</c:formatCode>
                <c:ptCount val="10"/>
                <c:pt idx="0">
                  <c:v>10.1</c:v>
                </c:pt>
                <c:pt idx="1">
                  <c:v>7.26</c:v>
                </c:pt>
                <c:pt idx="2">
                  <c:v>5.13</c:v>
                </c:pt>
                <c:pt idx="3">
                  <c:v>2.76</c:v>
                </c:pt>
                <c:pt idx="4">
                  <c:v>2.52</c:v>
                </c:pt>
                <c:pt idx="5">
                  <c:v>1.81</c:v>
                </c:pt>
                <c:pt idx="6">
                  <c:v>1.27</c:v>
                </c:pt>
                <c:pt idx="7">
                  <c:v>1</c:v>
                </c:pt>
                <c:pt idx="8">
                  <c:v>0.73</c:v>
                </c:pt>
                <c:pt idx="9">
                  <c:v>0.66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'14'!$L$10:$L$19</c15:f>
                <c15:dlblRangeCache>
                  <c:ptCount val="10"/>
                  <c:pt idx="0">
                    <c:v>28%</c:v>
                  </c:pt>
                  <c:pt idx="1">
                    <c:v>49%</c:v>
                  </c:pt>
                  <c:pt idx="2">
                    <c:v>56%</c:v>
                  </c:pt>
                  <c:pt idx="3">
                    <c:v>30%</c:v>
                  </c:pt>
                  <c:pt idx="4">
                    <c:v>48%</c:v>
                  </c:pt>
                  <c:pt idx="5">
                    <c:v>23%</c:v>
                  </c:pt>
                  <c:pt idx="6">
                    <c:v>12%</c:v>
                  </c:pt>
                  <c:pt idx="7">
                    <c:v>10%</c:v>
                  </c:pt>
                  <c:pt idx="8">
                    <c:v>19%</c:v>
                  </c:pt>
                  <c:pt idx="9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2C7-43BF-8C3C-F426A46D4411}"/>
            </c:ext>
          </c:extLst>
        </c:ser>
        <c:ser>
          <c:idx val="1"/>
          <c:order val="1"/>
          <c:tx>
            <c:strRef>
              <c:f>'14'!$K$9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'14'!$I$10:$I$19</c:f>
              <c:strCache>
                <c:ptCount val="10"/>
                <c:pt idx="0">
                  <c:v>ОСЦПВ</c:v>
                </c:pt>
                <c:pt idx="1">
                  <c:v>КАСКО</c:v>
                </c:pt>
                <c:pt idx="2">
                  <c:v>Здоров’я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Асистанс</c:v>
                </c:pt>
                <c:pt idx="9">
                  <c:v>Фінансові ризики</c:v>
                </c:pt>
              </c:strCache>
            </c:strRef>
          </c:cat>
          <c:val>
            <c:numRef>
              <c:f>'14'!$K$10:$K$19</c:f>
              <c:numCache>
                <c:formatCode>_-* #\ ##0.0_-;\-* #\ ##0.0_-;_-* "-"??_-;_-@_-</c:formatCode>
                <c:ptCount val="10"/>
                <c:pt idx="0">
                  <c:v>2.78</c:v>
                </c:pt>
                <c:pt idx="1">
                  <c:v>3.55</c:v>
                </c:pt>
                <c:pt idx="2">
                  <c:v>2.89</c:v>
                </c:pt>
                <c:pt idx="3">
                  <c:v>0.82</c:v>
                </c:pt>
                <c:pt idx="4">
                  <c:v>1.22</c:v>
                </c:pt>
                <c:pt idx="5">
                  <c:v>0.42</c:v>
                </c:pt>
                <c:pt idx="6">
                  <c:v>0.15</c:v>
                </c:pt>
                <c:pt idx="7">
                  <c:v>0.1</c:v>
                </c:pt>
                <c:pt idx="8">
                  <c:v>0.14000000000000001</c:v>
                </c:pt>
                <c:pt idx="9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C7-43BF-8C3C-F426A46D4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ax val="12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2.012518817843292E-2"/>
                  <c:y val="4.4411145954122401E-7"/>
                </c:manualLayout>
              </c:layout>
              <c:tx>
                <c:rich>
                  <a:bodyPr/>
                  <a:lstStyle/>
                  <a:p>
                    <a:fld id="{FB5DF1BD-4C6B-49A9-94EB-6A3D567D16A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98F-4D8D-B19D-7FC81ABF073B}"/>
                </c:ext>
              </c:extLst>
            </c:dLbl>
            <c:dLbl>
              <c:idx val="1"/>
              <c:layout>
                <c:manualLayout>
                  <c:x val="-2.4245939307503368E-2"/>
                  <c:y val="4.8408149089993411E-5"/>
                </c:manualLayout>
              </c:layout>
              <c:tx>
                <c:rich>
                  <a:bodyPr/>
                  <a:lstStyle/>
                  <a:p>
                    <a:fld id="{F2F25265-D8E5-4046-8189-1856E56EE60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98F-4D8D-B19D-7FC81ABF073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F54B930-24CF-4800-A9F1-C50E1995AE4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98F-4D8D-B19D-7FC81ABF073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10B6CB9-844C-49B6-BBCA-5DC7ADA3864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98F-4D8D-B19D-7FC81ABF073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1E355A2-F544-46D9-8168-9B419DDDF1E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98F-4D8D-B19D-7FC81ABF073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FF392ED-FB51-4798-AB32-4C1386B07B2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98F-4D8D-B19D-7FC81ABF073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F325EEA-6A28-4B1D-A79D-B4B6E6C9BC3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98F-4D8D-B19D-7FC81ABF073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8F4B4ED-9674-490F-9020-05FC79EBBF1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98F-4D8D-B19D-7FC81ABF073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DAEBE11-D02E-41F0-AD59-D296897D339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98F-4D8D-B19D-7FC81ABF073B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F108E70D-1E50-4D2F-B4F6-F9866F9E5A84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98F-4D8D-B19D-7FC81ABF0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'14'!$H$10:$H$19</c:f>
              <c:strCache>
                <c:ptCount val="10"/>
                <c:pt idx="0">
                  <c:v>MTPL*</c:v>
                </c:pt>
                <c:pt idx="1">
                  <c:v>C&amp;C</c:v>
                </c:pt>
                <c:pt idx="2">
                  <c:v>Health insurance</c:v>
                </c:pt>
                <c:pt idx="3">
                  <c:v>Life insurance</c:v>
                </c:pt>
                <c:pt idx="4">
                  <c:v>Green Card**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Assistance</c:v>
                </c:pt>
                <c:pt idx="9">
                  <c:v>Financial exposure</c:v>
                </c:pt>
              </c:strCache>
            </c:strRef>
          </c:cat>
          <c:val>
            <c:numRef>
              <c:f>'14'!$J$10:$J$19</c:f>
              <c:numCache>
                <c:formatCode>_-* #\ ##0.0_-;\-* #\ ##0.0_-;_-* "-"??_-;_-@_-</c:formatCode>
                <c:ptCount val="10"/>
                <c:pt idx="0">
                  <c:v>10.1</c:v>
                </c:pt>
                <c:pt idx="1">
                  <c:v>7.26</c:v>
                </c:pt>
                <c:pt idx="2">
                  <c:v>5.13</c:v>
                </c:pt>
                <c:pt idx="3">
                  <c:v>2.76</c:v>
                </c:pt>
                <c:pt idx="4">
                  <c:v>2.52</c:v>
                </c:pt>
                <c:pt idx="5">
                  <c:v>1.81</c:v>
                </c:pt>
                <c:pt idx="6">
                  <c:v>1.27</c:v>
                </c:pt>
                <c:pt idx="7">
                  <c:v>1</c:v>
                </c:pt>
                <c:pt idx="8">
                  <c:v>0.73</c:v>
                </c:pt>
                <c:pt idx="9">
                  <c:v>0.66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'14'!$L$10:$L$19</c15:f>
                <c15:dlblRangeCache>
                  <c:ptCount val="10"/>
                  <c:pt idx="0">
                    <c:v>28%</c:v>
                  </c:pt>
                  <c:pt idx="1">
                    <c:v>49%</c:v>
                  </c:pt>
                  <c:pt idx="2">
                    <c:v>56%</c:v>
                  </c:pt>
                  <c:pt idx="3">
                    <c:v>30%</c:v>
                  </c:pt>
                  <c:pt idx="4">
                    <c:v>48%</c:v>
                  </c:pt>
                  <c:pt idx="5">
                    <c:v>23%</c:v>
                  </c:pt>
                  <c:pt idx="6">
                    <c:v>12%</c:v>
                  </c:pt>
                  <c:pt idx="7">
                    <c:v>10%</c:v>
                  </c:pt>
                  <c:pt idx="8">
                    <c:v>19%</c:v>
                  </c:pt>
                  <c:pt idx="9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D98F-4D8D-B19D-7FC81ABF073B}"/>
            </c:ext>
          </c:extLst>
        </c:ser>
        <c:ser>
          <c:idx val="1"/>
          <c:order val="1"/>
          <c:tx>
            <c:strRef>
              <c:f>'14'!$K$8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'14'!$H$10:$H$19</c:f>
              <c:strCache>
                <c:ptCount val="10"/>
                <c:pt idx="0">
                  <c:v>MTPL*</c:v>
                </c:pt>
                <c:pt idx="1">
                  <c:v>C&amp;C</c:v>
                </c:pt>
                <c:pt idx="2">
                  <c:v>Health insurance</c:v>
                </c:pt>
                <c:pt idx="3">
                  <c:v>Life insurance</c:v>
                </c:pt>
                <c:pt idx="4">
                  <c:v>Green Card**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Assistance</c:v>
                </c:pt>
                <c:pt idx="9">
                  <c:v>Financial exposure</c:v>
                </c:pt>
              </c:strCache>
            </c:strRef>
          </c:cat>
          <c:val>
            <c:numRef>
              <c:f>'14'!$K$10:$K$19</c:f>
              <c:numCache>
                <c:formatCode>_-* #\ ##0.0_-;\-* #\ ##0.0_-;_-* "-"??_-;_-@_-</c:formatCode>
                <c:ptCount val="10"/>
                <c:pt idx="0">
                  <c:v>2.78</c:v>
                </c:pt>
                <c:pt idx="1">
                  <c:v>3.55</c:v>
                </c:pt>
                <c:pt idx="2">
                  <c:v>2.89</c:v>
                </c:pt>
                <c:pt idx="3">
                  <c:v>0.82</c:v>
                </c:pt>
                <c:pt idx="4">
                  <c:v>1.22</c:v>
                </c:pt>
                <c:pt idx="5">
                  <c:v>0.42</c:v>
                </c:pt>
                <c:pt idx="6">
                  <c:v>0.15</c:v>
                </c:pt>
                <c:pt idx="7">
                  <c:v>0.1</c:v>
                </c:pt>
                <c:pt idx="8">
                  <c:v>0.14000000000000001</c:v>
                </c:pt>
                <c:pt idx="9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8F-4D8D-B19D-7FC81ABF07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ax val="12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443856209150325"/>
          <c:h val="0.67773163082437271"/>
        </c:manualLayout>
      </c:layout>
      <c:lineChart>
        <c:grouping val="standard"/>
        <c:varyColors val="0"/>
        <c:ser>
          <c:idx val="0"/>
          <c:order val="0"/>
          <c:tx>
            <c:strRef>
              <c:f>'15'!$I$9</c:f>
              <c:strCache>
                <c:ptCount val="1"/>
                <c:pt idx="0">
                  <c:v>КАСКО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028986157817877E-2"/>
                  <c:y val="-3.7354954776969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F6-4268-9C6F-C02ABE343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'15'!$J$8:$W$8</c:f>
              <c:strCache>
                <c:ptCount val="14"/>
                <c:pt idx="1">
                  <c:v>IІ.22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'15'!$J$9:$W$9</c:f>
              <c:numCache>
                <c:formatCode>0%</c:formatCode>
                <c:ptCount val="14"/>
                <c:pt idx="0">
                  <c:v>1</c:v>
                </c:pt>
                <c:pt idx="1">
                  <c:v>0.96640000000000004</c:v>
                </c:pt>
                <c:pt idx="2">
                  <c:v>1.3877999999999999</c:v>
                </c:pt>
                <c:pt idx="3">
                  <c:v>1.5314000000000001</c:v>
                </c:pt>
                <c:pt idx="4">
                  <c:v>1.2551000000000001</c:v>
                </c:pt>
                <c:pt idx="5">
                  <c:v>1.5468999999999999</c:v>
                </c:pt>
                <c:pt idx="6">
                  <c:v>1.7172000000000001</c:v>
                </c:pt>
                <c:pt idx="7">
                  <c:v>1.7816000000000001</c:v>
                </c:pt>
                <c:pt idx="8">
                  <c:v>1.5956999999999999</c:v>
                </c:pt>
                <c:pt idx="9">
                  <c:v>1.9018999999999999</c:v>
                </c:pt>
                <c:pt idx="10">
                  <c:v>2.0884</c:v>
                </c:pt>
                <c:pt idx="11">
                  <c:v>2.1663999999999999</c:v>
                </c:pt>
                <c:pt idx="12">
                  <c:v>1.8732</c:v>
                </c:pt>
                <c:pt idx="13">
                  <c:v>2.3338000000000001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6-4268-9C6F-C02ABE343F74}"/>
            </c:ext>
          </c:extLst>
        </c:ser>
        <c:ser>
          <c:idx val="2"/>
          <c:order val="1"/>
          <c:tx>
            <c:strRef>
              <c:f>'15'!$I$10</c:f>
              <c:strCache>
                <c:ptCount val="1"/>
                <c:pt idx="0">
                  <c:v>Здоров’я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'15'!$J$8:$W$8</c:f>
              <c:strCache>
                <c:ptCount val="14"/>
                <c:pt idx="1">
                  <c:v>IІ.22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'15'!$J$10:$W$10</c:f>
              <c:numCache>
                <c:formatCode>0%</c:formatCode>
                <c:ptCount val="14"/>
                <c:pt idx="0">
                  <c:v>1</c:v>
                </c:pt>
                <c:pt idx="1">
                  <c:v>0.45700000000000002</c:v>
                </c:pt>
                <c:pt idx="2">
                  <c:v>0.66669999999999996</c:v>
                </c:pt>
                <c:pt idx="3">
                  <c:v>0.60950000000000004</c:v>
                </c:pt>
                <c:pt idx="4">
                  <c:v>0.73509999999999998</c:v>
                </c:pt>
                <c:pt idx="5">
                  <c:v>0.72240000000000004</c:v>
                </c:pt>
                <c:pt idx="6">
                  <c:v>0.75939999999999996</c:v>
                </c:pt>
                <c:pt idx="7">
                  <c:v>0.70040000000000002</c:v>
                </c:pt>
                <c:pt idx="8">
                  <c:v>0.87839999999999996</c:v>
                </c:pt>
                <c:pt idx="9">
                  <c:v>0.86040000000000005</c:v>
                </c:pt>
                <c:pt idx="10">
                  <c:v>0.99739999999999995</c:v>
                </c:pt>
                <c:pt idx="11">
                  <c:v>0.88070000000000004</c:v>
                </c:pt>
                <c:pt idx="12">
                  <c:v>1.0336000000000001</c:v>
                </c:pt>
                <c:pt idx="13">
                  <c:v>1.0613999999999999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F6-4268-9C6F-C02ABE343F74}"/>
            </c:ext>
          </c:extLst>
        </c:ser>
        <c:ser>
          <c:idx val="1"/>
          <c:order val="2"/>
          <c:tx>
            <c:strRef>
              <c:f>'15'!$I$11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7.5035227092793352E-2"/>
                  <c:y val="6.58010660068676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6-4268-9C6F-C02ABE343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'15'!$J$8:$W$8</c:f>
              <c:strCache>
                <c:ptCount val="14"/>
                <c:pt idx="1">
                  <c:v>IІ.22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'15'!$J$11:$W$11</c:f>
              <c:numCache>
                <c:formatCode>0%</c:formatCode>
                <c:ptCount val="14"/>
                <c:pt idx="0">
                  <c:v>1</c:v>
                </c:pt>
                <c:pt idx="1">
                  <c:v>1.2833000000000001</c:v>
                </c:pt>
                <c:pt idx="2">
                  <c:v>1.6595</c:v>
                </c:pt>
                <c:pt idx="3">
                  <c:v>1.6359999999999999</c:v>
                </c:pt>
                <c:pt idx="4">
                  <c:v>1.3091999999999999</c:v>
                </c:pt>
                <c:pt idx="5">
                  <c:v>1.7032</c:v>
                </c:pt>
                <c:pt idx="6">
                  <c:v>1.9883999999999999</c:v>
                </c:pt>
                <c:pt idx="7">
                  <c:v>1.9575</c:v>
                </c:pt>
                <c:pt idx="8">
                  <c:v>1.6769000000000001</c:v>
                </c:pt>
                <c:pt idx="9">
                  <c:v>2.0588000000000002</c:v>
                </c:pt>
                <c:pt idx="10">
                  <c:v>2.2814000000000001</c:v>
                </c:pt>
                <c:pt idx="11">
                  <c:v>2.7054999999999998</c:v>
                </c:pt>
                <c:pt idx="12">
                  <c:v>3.4647999999999999</c:v>
                </c:pt>
                <c:pt idx="13">
                  <c:v>4.7653999999999996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F6-4268-9C6F-C02ABE343F74}"/>
            </c:ext>
          </c:extLst>
        </c:ser>
        <c:ser>
          <c:idx val="3"/>
          <c:order val="3"/>
          <c:tx>
            <c:strRef>
              <c:f>'15'!$I$12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02962083343431E-2"/>
                  <c:y val="3.3656232150047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F6-4268-9C6F-C02ABE343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'15'!$J$8:$W$8</c:f>
              <c:strCache>
                <c:ptCount val="14"/>
                <c:pt idx="1">
                  <c:v>IІ.22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'15'!$J$12:$W$12</c:f>
              <c:numCache>
                <c:formatCode>0%</c:formatCode>
                <c:ptCount val="14"/>
                <c:pt idx="0">
                  <c:v>1</c:v>
                </c:pt>
                <c:pt idx="1">
                  <c:v>1.4325000000000001</c:v>
                </c:pt>
                <c:pt idx="2">
                  <c:v>2.0017999999999998</c:v>
                </c:pt>
                <c:pt idx="3">
                  <c:v>1.7715000000000001</c:v>
                </c:pt>
                <c:pt idx="4">
                  <c:v>1.8043</c:v>
                </c:pt>
                <c:pt idx="5">
                  <c:v>1.9507000000000001</c:v>
                </c:pt>
                <c:pt idx="6">
                  <c:v>2.2145000000000001</c:v>
                </c:pt>
                <c:pt idx="7">
                  <c:v>1.8123</c:v>
                </c:pt>
                <c:pt idx="8">
                  <c:v>1.8589</c:v>
                </c:pt>
                <c:pt idx="9">
                  <c:v>2.1535000000000002</c:v>
                </c:pt>
                <c:pt idx="10">
                  <c:v>2.4260999999999999</c:v>
                </c:pt>
                <c:pt idx="11">
                  <c:v>2.1802999999999999</c:v>
                </c:pt>
                <c:pt idx="12">
                  <c:v>1.905</c:v>
                </c:pt>
                <c:pt idx="13">
                  <c:v>2.0318000000000001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F6-4268-9C6F-C02ABE343F74}"/>
            </c:ext>
          </c:extLst>
        </c:ser>
        <c:ser>
          <c:idx val="4"/>
          <c:order val="4"/>
          <c:tx>
            <c:strRef>
              <c:f>'15'!$I$13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02212729700807E-2"/>
                  <c:y val="-3.7534763514462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F6-4268-9C6F-C02ABE343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'15'!$J$8:$W$8</c:f>
              <c:strCache>
                <c:ptCount val="14"/>
                <c:pt idx="1">
                  <c:v>IІ.22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'15'!$J$13:$W$13</c:f>
              <c:numCache>
                <c:formatCode>0%</c:formatCode>
                <c:ptCount val="14"/>
                <c:pt idx="0">
                  <c:v>1</c:v>
                </c:pt>
                <c:pt idx="1">
                  <c:v>0.48209999999999997</c:v>
                </c:pt>
                <c:pt idx="2">
                  <c:v>0.90290000000000004</c:v>
                </c:pt>
                <c:pt idx="3">
                  <c:v>0.90669999999999995</c:v>
                </c:pt>
                <c:pt idx="4">
                  <c:v>0.93049999999999999</c:v>
                </c:pt>
                <c:pt idx="5">
                  <c:v>1.0143</c:v>
                </c:pt>
                <c:pt idx="6">
                  <c:v>1.2414000000000001</c:v>
                </c:pt>
                <c:pt idx="7">
                  <c:v>1.2657</c:v>
                </c:pt>
                <c:pt idx="8">
                  <c:v>0.99109999999999998</c:v>
                </c:pt>
                <c:pt idx="9">
                  <c:v>0.87109999999999999</c:v>
                </c:pt>
                <c:pt idx="10">
                  <c:v>0.94140000000000001</c:v>
                </c:pt>
                <c:pt idx="11">
                  <c:v>1.0042</c:v>
                </c:pt>
                <c:pt idx="12">
                  <c:v>1.0559000000000001</c:v>
                </c:pt>
                <c:pt idx="13">
                  <c:v>1.1825000000000001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F6-4268-9C6F-C02ABE343F74}"/>
            </c:ext>
          </c:extLst>
        </c:ser>
        <c:ser>
          <c:idx val="5"/>
          <c:order val="5"/>
          <c:tx>
            <c:strRef>
              <c:f>'15'!$I$14</c:f>
              <c:strCache>
                <c:ptCount val="1"/>
                <c:pt idx="0">
                  <c:v>Життя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028986157817877E-2"/>
                  <c:y val="7.5079409973529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F6-4268-9C6F-C02ABE343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'15'!$J$8:$W$8</c:f>
              <c:strCache>
                <c:ptCount val="14"/>
                <c:pt idx="1">
                  <c:v>IІ.22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'15'!$J$14:$W$14</c:f>
              <c:numCache>
                <c:formatCode>0%</c:formatCode>
                <c:ptCount val="14"/>
                <c:pt idx="0">
                  <c:v>1</c:v>
                </c:pt>
                <c:pt idx="1">
                  <c:v>0.73109999999999997</c:v>
                </c:pt>
                <c:pt idx="2">
                  <c:v>0.93369999999999997</c:v>
                </c:pt>
                <c:pt idx="3">
                  <c:v>1.0255000000000001</c:v>
                </c:pt>
                <c:pt idx="4">
                  <c:v>0.86760000000000004</c:v>
                </c:pt>
                <c:pt idx="5">
                  <c:v>0.86539999999999995</c:v>
                </c:pt>
                <c:pt idx="6">
                  <c:v>1.0042</c:v>
                </c:pt>
                <c:pt idx="7">
                  <c:v>1.2228000000000001</c:v>
                </c:pt>
                <c:pt idx="8">
                  <c:v>1.0213000000000001</c:v>
                </c:pt>
                <c:pt idx="9">
                  <c:v>0.99629999999999996</c:v>
                </c:pt>
                <c:pt idx="10">
                  <c:v>1.0936999999999999</c:v>
                </c:pt>
                <c:pt idx="11">
                  <c:v>1.2797000000000001</c:v>
                </c:pt>
                <c:pt idx="12">
                  <c:v>1.079</c:v>
                </c:pt>
                <c:pt idx="13">
                  <c:v>1.0391999999999999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F6-4268-9C6F-C02ABE343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'2'!$J$11:$O$11</c:f>
              <c:numCache>
                <c:formatCode>General</c:formatCode>
                <c:ptCount val="6"/>
                <c:pt idx="0">
                  <c:v>71</c:v>
                </c:pt>
                <c:pt idx="1">
                  <c:v>67</c:v>
                </c:pt>
                <c:pt idx="2">
                  <c:v>63</c:v>
                </c:pt>
                <c:pt idx="3" formatCode="0">
                  <c:v>62</c:v>
                </c:pt>
                <c:pt idx="4">
                  <c:v>60</c:v>
                </c:pt>
                <c:pt idx="5" formatCode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924-9660-03333CA836BC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'2'!$J$15:$O$15</c:f>
              <c:numCache>
                <c:formatCode>General</c:formatCode>
                <c:ptCount val="6"/>
                <c:pt idx="0">
                  <c:v>278</c:v>
                </c:pt>
                <c:pt idx="1">
                  <c:v>162</c:v>
                </c:pt>
                <c:pt idx="2">
                  <c:v>133</c:v>
                </c:pt>
                <c:pt idx="3" formatCode="0">
                  <c:v>104</c:v>
                </c:pt>
                <c:pt idx="4">
                  <c:v>98</c:v>
                </c:pt>
                <c:pt idx="5" formatCode="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D-4924-9660-03333CA836BC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'2'!$J$12:$O$12</c:f>
              <c:numCache>
                <c:formatCode>General</c:formatCode>
                <c:ptCount val="6"/>
                <c:pt idx="0">
                  <c:v>155</c:v>
                </c:pt>
                <c:pt idx="1">
                  <c:v>128</c:v>
                </c:pt>
                <c:pt idx="2">
                  <c:v>101</c:v>
                </c:pt>
                <c:pt idx="3" formatCode="0">
                  <c:v>65</c:v>
                </c:pt>
                <c:pt idx="4">
                  <c:v>63</c:v>
                </c:pt>
                <c:pt idx="5" formatCode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D-4924-9660-03333CA836BC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'2'!$J$13:$O$13</c:f>
              <c:numCache>
                <c:formatCode>General</c:formatCode>
                <c:ptCount val="6"/>
                <c:pt idx="0">
                  <c:v>922</c:v>
                </c:pt>
                <c:pt idx="1">
                  <c:v>760</c:v>
                </c:pt>
                <c:pt idx="2">
                  <c:v>559</c:v>
                </c:pt>
                <c:pt idx="3" formatCode="0">
                  <c:v>479</c:v>
                </c:pt>
                <c:pt idx="4">
                  <c:v>451</c:v>
                </c:pt>
                <c:pt idx="5" formatCode="0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D-4924-9660-03333CA836BC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'2'!$J$16:$O$16</c:f>
              <c:numCache>
                <c:formatCode>General</c:formatCode>
                <c:ptCount val="6"/>
                <c:pt idx="0">
                  <c:v>261</c:v>
                </c:pt>
                <c:pt idx="1">
                  <c:v>183</c:v>
                </c:pt>
                <c:pt idx="2">
                  <c:v>146</c:v>
                </c:pt>
                <c:pt idx="3" formatCode="0">
                  <c:v>109</c:v>
                </c:pt>
                <c:pt idx="4">
                  <c:v>108</c:v>
                </c:pt>
                <c:pt idx="5" formatCode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D-4924-9660-03333CA836BC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'2'!$J$14:$O$14</c:f>
              <c:numCache>
                <c:formatCode>General</c:formatCode>
                <c:ptCount val="6"/>
                <c:pt idx="0">
                  <c:v>137</c:v>
                </c:pt>
                <c:pt idx="1">
                  <c:v>98</c:v>
                </c:pt>
                <c:pt idx="2">
                  <c:v>76</c:v>
                </c:pt>
                <c:pt idx="3" formatCode="0">
                  <c:v>1</c:v>
                </c:pt>
                <c:pt idx="4">
                  <c:v>1</c:v>
                </c:pt>
                <c:pt idx="5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D-4924-9660-03333CA8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  <c:majorUnit val="5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443856209150325"/>
          <c:h val="0.67773163082437271"/>
        </c:manualLayout>
      </c:layout>
      <c:lineChart>
        <c:grouping val="standard"/>
        <c:varyColors val="0"/>
        <c:ser>
          <c:idx val="0"/>
          <c:order val="0"/>
          <c:tx>
            <c:strRef>
              <c:f>'15'!$H$9</c:f>
              <c:strCache>
                <c:ptCount val="1"/>
                <c:pt idx="0">
                  <c:v>C&amp;C*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028986157817877E-2"/>
                  <c:y val="-3.7354954776969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A-47B5-9442-FAC5EDF11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'15'!$J$7:$W$7</c:f>
              <c:strCache>
                <c:ptCount val="14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'15'!$J$9:$W$9</c:f>
              <c:numCache>
                <c:formatCode>0%</c:formatCode>
                <c:ptCount val="14"/>
                <c:pt idx="0">
                  <c:v>1</c:v>
                </c:pt>
                <c:pt idx="1">
                  <c:v>0.96640000000000004</c:v>
                </c:pt>
                <c:pt idx="2">
                  <c:v>1.3877999999999999</c:v>
                </c:pt>
                <c:pt idx="3">
                  <c:v>1.5314000000000001</c:v>
                </c:pt>
                <c:pt idx="4">
                  <c:v>1.2551000000000001</c:v>
                </c:pt>
                <c:pt idx="5">
                  <c:v>1.5468999999999999</c:v>
                </c:pt>
                <c:pt idx="6">
                  <c:v>1.7172000000000001</c:v>
                </c:pt>
                <c:pt idx="7">
                  <c:v>1.7816000000000001</c:v>
                </c:pt>
                <c:pt idx="8">
                  <c:v>1.5956999999999999</c:v>
                </c:pt>
                <c:pt idx="9">
                  <c:v>1.9018999999999999</c:v>
                </c:pt>
                <c:pt idx="10">
                  <c:v>2.0884</c:v>
                </c:pt>
                <c:pt idx="11">
                  <c:v>2.1663999999999999</c:v>
                </c:pt>
                <c:pt idx="12">
                  <c:v>1.8732</c:v>
                </c:pt>
                <c:pt idx="13">
                  <c:v>2.3338000000000001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A-47B5-9442-FAC5EDF11DA6}"/>
            </c:ext>
          </c:extLst>
        </c:ser>
        <c:ser>
          <c:idx val="2"/>
          <c:order val="1"/>
          <c:tx>
            <c:strRef>
              <c:f>'15'!$H$10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'15'!$J$7:$W$7</c:f>
              <c:strCache>
                <c:ptCount val="14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'15'!$J$10:$W$10</c:f>
              <c:numCache>
                <c:formatCode>0%</c:formatCode>
                <c:ptCount val="14"/>
                <c:pt idx="0">
                  <c:v>1</c:v>
                </c:pt>
                <c:pt idx="1">
                  <c:v>0.45700000000000002</c:v>
                </c:pt>
                <c:pt idx="2">
                  <c:v>0.66669999999999996</c:v>
                </c:pt>
                <c:pt idx="3">
                  <c:v>0.60950000000000004</c:v>
                </c:pt>
                <c:pt idx="4">
                  <c:v>0.73509999999999998</c:v>
                </c:pt>
                <c:pt idx="5">
                  <c:v>0.72240000000000004</c:v>
                </c:pt>
                <c:pt idx="6">
                  <c:v>0.75939999999999996</c:v>
                </c:pt>
                <c:pt idx="7">
                  <c:v>0.70040000000000002</c:v>
                </c:pt>
                <c:pt idx="8">
                  <c:v>0.87839999999999996</c:v>
                </c:pt>
                <c:pt idx="9">
                  <c:v>0.86040000000000005</c:v>
                </c:pt>
                <c:pt idx="10">
                  <c:v>0.99739999999999995</c:v>
                </c:pt>
                <c:pt idx="11">
                  <c:v>0.88070000000000004</c:v>
                </c:pt>
                <c:pt idx="12">
                  <c:v>1.0336000000000001</c:v>
                </c:pt>
                <c:pt idx="13">
                  <c:v>1.0613999999999999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0A-47B5-9442-FAC5EDF11DA6}"/>
            </c:ext>
          </c:extLst>
        </c:ser>
        <c:ser>
          <c:idx val="1"/>
          <c:order val="2"/>
          <c:tx>
            <c:strRef>
              <c:f>'15'!$H$11</c:f>
              <c:strCache>
                <c:ptCount val="1"/>
                <c:pt idx="0">
                  <c:v>MTPL**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7.5035227092793352E-2"/>
                  <c:y val="6.58010660068676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A-47B5-9442-FAC5EDF11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'15'!$J$7:$W$7</c:f>
              <c:strCache>
                <c:ptCount val="14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'15'!$J$11:$W$11</c:f>
              <c:numCache>
                <c:formatCode>0%</c:formatCode>
                <c:ptCount val="14"/>
                <c:pt idx="0">
                  <c:v>1</c:v>
                </c:pt>
                <c:pt idx="1">
                  <c:v>1.2833000000000001</c:v>
                </c:pt>
                <c:pt idx="2">
                  <c:v>1.6595</c:v>
                </c:pt>
                <c:pt idx="3">
                  <c:v>1.6359999999999999</c:v>
                </c:pt>
                <c:pt idx="4">
                  <c:v>1.3091999999999999</c:v>
                </c:pt>
                <c:pt idx="5">
                  <c:v>1.7032</c:v>
                </c:pt>
                <c:pt idx="6">
                  <c:v>1.9883999999999999</c:v>
                </c:pt>
                <c:pt idx="7">
                  <c:v>1.9575</c:v>
                </c:pt>
                <c:pt idx="8">
                  <c:v>1.6769000000000001</c:v>
                </c:pt>
                <c:pt idx="9">
                  <c:v>2.0588000000000002</c:v>
                </c:pt>
                <c:pt idx="10">
                  <c:v>2.2814000000000001</c:v>
                </c:pt>
                <c:pt idx="11">
                  <c:v>2.7054999999999998</c:v>
                </c:pt>
                <c:pt idx="12">
                  <c:v>3.4647999999999999</c:v>
                </c:pt>
                <c:pt idx="13">
                  <c:v>4.7653999999999996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0A-47B5-9442-FAC5EDF11DA6}"/>
            </c:ext>
          </c:extLst>
        </c:ser>
        <c:ser>
          <c:idx val="3"/>
          <c:order val="3"/>
          <c:tx>
            <c:strRef>
              <c:f>'15'!$H$12</c:f>
              <c:strCache>
                <c:ptCount val="1"/>
                <c:pt idx="0">
                  <c:v>Green Card***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02962083343431E-2"/>
                  <c:y val="3.3656232150047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A-47B5-9442-FAC5EDF11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'15'!$J$7:$W$7</c:f>
              <c:strCache>
                <c:ptCount val="14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'15'!$J$12:$W$12</c:f>
              <c:numCache>
                <c:formatCode>0%</c:formatCode>
                <c:ptCount val="14"/>
                <c:pt idx="0">
                  <c:v>1</c:v>
                </c:pt>
                <c:pt idx="1">
                  <c:v>1.4325000000000001</c:v>
                </c:pt>
                <c:pt idx="2">
                  <c:v>2.0017999999999998</c:v>
                </c:pt>
                <c:pt idx="3">
                  <c:v>1.7715000000000001</c:v>
                </c:pt>
                <c:pt idx="4">
                  <c:v>1.8043</c:v>
                </c:pt>
                <c:pt idx="5">
                  <c:v>1.9507000000000001</c:v>
                </c:pt>
                <c:pt idx="6">
                  <c:v>2.2145000000000001</c:v>
                </c:pt>
                <c:pt idx="7">
                  <c:v>1.8123</c:v>
                </c:pt>
                <c:pt idx="8">
                  <c:v>1.8589</c:v>
                </c:pt>
                <c:pt idx="9">
                  <c:v>2.1535000000000002</c:v>
                </c:pt>
                <c:pt idx="10">
                  <c:v>2.4260999999999999</c:v>
                </c:pt>
                <c:pt idx="11">
                  <c:v>2.1802999999999999</c:v>
                </c:pt>
                <c:pt idx="12">
                  <c:v>1.905</c:v>
                </c:pt>
                <c:pt idx="13">
                  <c:v>2.0318000000000001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0A-47B5-9442-FAC5EDF11DA6}"/>
            </c:ext>
          </c:extLst>
        </c:ser>
        <c:ser>
          <c:idx val="4"/>
          <c:order val="4"/>
          <c:tx>
            <c:strRef>
              <c:f>'15'!$H$13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02212729700807E-2"/>
                  <c:y val="-3.7534763514462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A-47B5-9442-FAC5EDF11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'15'!$J$7:$W$7</c:f>
              <c:strCache>
                <c:ptCount val="14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'15'!$J$13:$W$13</c:f>
              <c:numCache>
                <c:formatCode>0%</c:formatCode>
                <c:ptCount val="14"/>
                <c:pt idx="0">
                  <c:v>1</c:v>
                </c:pt>
                <c:pt idx="1">
                  <c:v>0.48209999999999997</c:v>
                </c:pt>
                <c:pt idx="2">
                  <c:v>0.90290000000000004</c:v>
                </c:pt>
                <c:pt idx="3">
                  <c:v>0.90669999999999995</c:v>
                </c:pt>
                <c:pt idx="4">
                  <c:v>0.93049999999999999</c:v>
                </c:pt>
                <c:pt idx="5">
                  <c:v>1.0143</c:v>
                </c:pt>
                <c:pt idx="6">
                  <c:v>1.2414000000000001</c:v>
                </c:pt>
                <c:pt idx="7">
                  <c:v>1.2657</c:v>
                </c:pt>
                <c:pt idx="8">
                  <c:v>0.99109999999999998</c:v>
                </c:pt>
                <c:pt idx="9">
                  <c:v>0.87109999999999999</c:v>
                </c:pt>
                <c:pt idx="10">
                  <c:v>0.94140000000000001</c:v>
                </c:pt>
                <c:pt idx="11">
                  <c:v>1.0042</c:v>
                </c:pt>
                <c:pt idx="12">
                  <c:v>1.0559000000000001</c:v>
                </c:pt>
                <c:pt idx="13">
                  <c:v>1.1825000000000001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B0A-47B5-9442-FAC5EDF11DA6}"/>
            </c:ext>
          </c:extLst>
        </c:ser>
        <c:ser>
          <c:idx val="5"/>
          <c:order val="5"/>
          <c:tx>
            <c:strRef>
              <c:f>'15'!$H$14</c:f>
              <c:strCache>
                <c:ptCount val="1"/>
                <c:pt idx="0">
                  <c:v>Life insurance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028986157817877E-2"/>
                  <c:y val="7.5079409973529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A-47B5-9442-FAC5EDF11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'15'!$J$7:$W$7</c:f>
              <c:strCache>
                <c:ptCount val="14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'15'!$J$14:$W$14</c:f>
              <c:numCache>
                <c:formatCode>0%</c:formatCode>
                <c:ptCount val="14"/>
                <c:pt idx="0">
                  <c:v>1</c:v>
                </c:pt>
                <c:pt idx="1">
                  <c:v>0.73109999999999997</c:v>
                </c:pt>
                <c:pt idx="2">
                  <c:v>0.93369999999999997</c:v>
                </c:pt>
                <c:pt idx="3">
                  <c:v>1.0255000000000001</c:v>
                </c:pt>
                <c:pt idx="4">
                  <c:v>0.86760000000000004</c:v>
                </c:pt>
                <c:pt idx="5">
                  <c:v>0.86539999999999995</c:v>
                </c:pt>
                <c:pt idx="6">
                  <c:v>1.0042</c:v>
                </c:pt>
                <c:pt idx="7">
                  <c:v>1.2228000000000001</c:v>
                </c:pt>
                <c:pt idx="8">
                  <c:v>1.0213000000000001</c:v>
                </c:pt>
                <c:pt idx="9">
                  <c:v>0.99629999999999996</c:v>
                </c:pt>
                <c:pt idx="10">
                  <c:v>1.0936999999999999</c:v>
                </c:pt>
                <c:pt idx="11">
                  <c:v>1.2797000000000001</c:v>
                </c:pt>
                <c:pt idx="12">
                  <c:v>1.079</c:v>
                </c:pt>
                <c:pt idx="13">
                  <c:v>1.0391999999999999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B0A-47B5-9442-FAC5EDF11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'16'!$G$9</c:f>
              <c:strCache>
                <c:ptCount val="1"/>
                <c:pt idx="0">
                  <c:v>Транспортне*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ACBC3A-ACEE-4DED-9412-4C1D2BA328B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7EB-47F3-9B2C-D7546593E2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CC7359F-BC05-4EC9-A68E-BCFB92D00E8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7EB-47F3-9B2C-D7546593E2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BE32993-F4DC-4FA8-8964-2A10F88D588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7EB-47F3-9B2C-D7546593E2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F7CA10A-67B6-4927-8388-2738BDF0EA5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7EB-47F3-9B2C-D7546593E2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6E7B8CC-AF7D-4B6E-B4B6-02B614A20D3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7EB-47F3-9B2C-D7546593E2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99EB3BD-A585-4C6E-B5C7-2A8342E0A88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7EB-47F3-9B2C-D7546593E2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0A4BCE3-7033-4AB4-A19A-EA05E7EFD92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7EB-47F3-9B2C-D7546593E2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112DE94-FD1C-4146-9586-E5D335295B5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7EB-47F3-9B2C-D7546593E2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BCD6B6F-9C29-4139-88FE-1FE928DB094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7EB-47F3-9B2C-D7546593E2D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28107FB-CE0B-4162-A6B9-54BAF751C55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7EB-47F3-9B2C-D7546593E2D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F18E585-9B03-4559-8317-6B8744F8254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7EB-47F3-9B2C-D7546593E2D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1243E73-07A7-466A-8A99-E70E0553CAC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7EB-47F3-9B2C-D7546593E2D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9B01552-A5ED-408D-8849-E43F0B3E576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7EB-47F3-9B2C-D7546593E2D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EFE8259-149E-4ABE-BF0E-1A7746A3880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7EB-47F3-9B2C-D7546593E2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'16'!$J$8:$W$8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'16'!$J$9:$W$9</c:f>
              <c:numCache>
                <c:formatCode>0.0</c:formatCode>
                <c:ptCount val="14"/>
                <c:pt idx="0">
                  <c:v>3.59</c:v>
                </c:pt>
                <c:pt idx="1">
                  <c:v>4.16</c:v>
                </c:pt>
                <c:pt idx="2">
                  <c:v>5.71</c:v>
                </c:pt>
                <c:pt idx="3">
                  <c:v>5.79</c:v>
                </c:pt>
                <c:pt idx="4">
                  <c:v>4.93</c:v>
                </c:pt>
                <c:pt idx="5">
                  <c:v>6.01</c:v>
                </c:pt>
                <c:pt idx="6">
                  <c:v>6.82</c:v>
                </c:pt>
                <c:pt idx="7">
                  <c:v>6.64</c:v>
                </c:pt>
                <c:pt idx="8">
                  <c:v>6</c:v>
                </c:pt>
                <c:pt idx="9">
                  <c:v>7.19</c:v>
                </c:pt>
                <c:pt idx="10">
                  <c:v>7.96</c:v>
                </c:pt>
                <c:pt idx="11">
                  <c:v>8.4600000000000009</c:v>
                </c:pt>
                <c:pt idx="12">
                  <c:v>8.7100000000000009</c:v>
                </c:pt>
                <c:pt idx="13">
                  <c:v>11.18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'16'!$J$17:$W$17</c15:f>
                <c15:dlblRangeCache>
                  <c:ptCount val="14"/>
                  <c:pt idx="0">
                    <c:v>37%</c:v>
                  </c:pt>
                  <c:pt idx="1">
                    <c:v>52%</c:v>
                  </c:pt>
                  <c:pt idx="2">
                    <c:v>52%</c:v>
                  </c:pt>
                  <c:pt idx="3">
                    <c:v>53%</c:v>
                  </c:pt>
                  <c:pt idx="4">
                    <c:v>49%</c:v>
                  </c:pt>
                  <c:pt idx="5">
                    <c:v>53%</c:v>
                  </c:pt>
                  <c:pt idx="6">
                    <c:v>53%</c:v>
                  </c:pt>
                  <c:pt idx="7">
                    <c:v>52%</c:v>
                  </c:pt>
                  <c:pt idx="8">
                    <c:v>52%</c:v>
                  </c:pt>
                  <c:pt idx="9">
                    <c:v>58%</c:v>
                  </c:pt>
                  <c:pt idx="10">
                    <c:v>56%</c:v>
                  </c:pt>
                  <c:pt idx="11">
                    <c:v>57%</c:v>
                  </c:pt>
                  <c:pt idx="12">
                    <c:v>57%</c:v>
                  </c:pt>
                  <c:pt idx="13">
                    <c:v>63%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27EB-47F3-9B2C-D7546593E2DC}"/>
            </c:ext>
          </c:extLst>
        </c:ser>
        <c:ser>
          <c:idx val="1"/>
          <c:order val="1"/>
          <c:tx>
            <c:strRef>
              <c:f>'16'!$G$10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54AA58D-721B-4F29-B9DD-77E26ED4D80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7EB-47F3-9B2C-D7546593E2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240E307-7F79-460B-9EC8-86E3486FE0C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7EB-47F3-9B2C-D7546593E2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CBB2D1B-D403-431B-8E0B-0ECD4ED8ACB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7EB-47F3-9B2C-D7546593E2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9E26351-67A1-4E38-9387-43150B7277E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7EB-47F3-9B2C-D7546593E2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B80FEB9-3AAE-4594-8BE4-EEF2DC378A3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7EB-47F3-9B2C-D7546593E2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DCFFC3D-8618-4A54-8E62-F2CFA361AB0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7EB-47F3-9B2C-D7546593E2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E077AA7-10A2-4743-817A-6E8F20D0E78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7EB-47F3-9B2C-D7546593E2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3BBAED8-BD52-4888-AC44-D353AB551C3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7EB-47F3-9B2C-D7546593E2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FF33E54-AA6F-43BB-8926-F1C0858BAE7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7EB-47F3-9B2C-D7546593E2D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DC0D42F-B3C6-4BB9-A5C6-620C7506D6F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7EB-47F3-9B2C-D7546593E2D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78AA25F-AA2B-4736-893A-AFA1BABE095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7EB-47F3-9B2C-D7546593E2D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7902BD3-6BBC-4061-856D-0ABA01440C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7EB-47F3-9B2C-D7546593E2D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98CAAB9-248C-4202-94CE-53C24424BAC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7EB-47F3-9B2C-D7546593E2D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B147201-1082-45AC-AFAB-E3985F61866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7EB-47F3-9B2C-D7546593E2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'16'!$J$8:$W$8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'16'!$J$10:$W$10</c:f>
              <c:numCache>
                <c:formatCode>0.0</c:formatCode>
                <c:ptCount val="14"/>
                <c:pt idx="0">
                  <c:v>3.75</c:v>
                </c:pt>
                <c:pt idx="1">
                  <c:v>2.0699999999999998</c:v>
                </c:pt>
                <c:pt idx="2">
                  <c:v>2.85</c:v>
                </c:pt>
                <c:pt idx="3">
                  <c:v>2.83</c:v>
                </c:pt>
                <c:pt idx="4">
                  <c:v>2.93</c:v>
                </c:pt>
                <c:pt idx="5">
                  <c:v>2.9</c:v>
                </c:pt>
                <c:pt idx="6">
                  <c:v>3.17</c:v>
                </c:pt>
                <c:pt idx="7">
                  <c:v>3.31</c:v>
                </c:pt>
                <c:pt idx="8">
                  <c:v>3.66</c:v>
                </c:pt>
                <c:pt idx="9">
                  <c:v>3.63</c:v>
                </c:pt>
                <c:pt idx="10">
                  <c:v>4.28</c:v>
                </c:pt>
                <c:pt idx="11">
                  <c:v>4.1100000000000003</c:v>
                </c:pt>
                <c:pt idx="12">
                  <c:v>4.24</c:v>
                </c:pt>
                <c:pt idx="13">
                  <c:v>4.38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'16'!$J$18:$W$18</c15:f>
                <c15:dlblRangeCache>
                  <c:ptCount val="14"/>
                  <c:pt idx="0">
                    <c:v>39%</c:v>
                  </c:pt>
                  <c:pt idx="1">
                    <c:v>26%</c:v>
                  </c:pt>
                  <c:pt idx="2">
                    <c:v>26%</c:v>
                  </c:pt>
                  <c:pt idx="3">
                    <c:v>26%</c:v>
                  </c:pt>
                  <c:pt idx="4">
                    <c:v>29%</c:v>
                  </c:pt>
                  <c:pt idx="5">
                    <c:v>26%</c:v>
                  </c:pt>
                  <c:pt idx="6">
                    <c:v>25%</c:v>
                  </c:pt>
                  <c:pt idx="7">
                    <c:v>26%</c:v>
                  </c:pt>
                  <c:pt idx="8">
                    <c:v>32%</c:v>
                  </c:pt>
                  <c:pt idx="9">
                    <c:v>28%</c:v>
                  </c:pt>
                  <c:pt idx="10">
                    <c:v>30%</c:v>
                  </c:pt>
                  <c:pt idx="11">
                    <c:v>28%</c:v>
                  </c:pt>
                  <c:pt idx="12">
                    <c:v>28%</c:v>
                  </c:pt>
                  <c:pt idx="13">
                    <c:v>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27EB-47F3-9B2C-D7546593E2DC}"/>
            </c:ext>
          </c:extLst>
        </c:ser>
        <c:ser>
          <c:idx val="2"/>
          <c:order val="2"/>
          <c:tx>
            <c:strRef>
              <c:f>'16'!$G$11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'16'!$J$8:$W$8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'16'!$J$11:$W$11</c:f>
              <c:numCache>
                <c:formatCode>0.0</c:formatCode>
                <c:ptCount val="14"/>
                <c:pt idx="0">
                  <c:v>0.81</c:v>
                </c:pt>
                <c:pt idx="1">
                  <c:v>0.39</c:v>
                </c:pt>
                <c:pt idx="2">
                  <c:v>0.73</c:v>
                </c:pt>
                <c:pt idx="3">
                  <c:v>0.73</c:v>
                </c:pt>
                <c:pt idx="4">
                  <c:v>0.75</c:v>
                </c:pt>
                <c:pt idx="5">
                  <c:v>0.82</c:v>
                </c:pt>
                <c:pt idx="6">
                  <c:v>1</c:v>
                </c:pt>
                <c:pt idx="7">
                  <c:v>1.02</c:v>
                </c:pt>
                <c:pt idx="8">
                  <c:v>0.8</c:v>
                </c:pt>
                <c:pt idx="9">
                  <c:v>0.7</c:v>
                </c:pt>
                <c:pt idx="10">
                  <c:v>0.76</c:v>
                </c:pt>
                <c:pt idx="11">
                  <c:v>0.81</c:v>
                </c:pt>
                <c:pt idx="12">
                  <c:v>0.85</c:v>
                </c:pt>
                <c:pt idx="1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7EB-47F3-9B2C-D7546593E2DC}"/>
            </c:ext>
          </c:extLst>
        </c:ser>
        <c:ser>
          <c:idx val="4"/>
          <c:order val="3"/>
          <c:tx>
            <c:strRef>
              <c:f>'16'!$G$12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'16'!$J$8:$W$8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'16'!$J$12:$W$12</c:f>
              <c:numCache>
                <c:formatCode>0.0</c:formatCode>
                <c:ptCount val="14"/>
                <c:pt idx="0">
                  <c:v>0.49</c:v>
                </c:pt>
                <c:pt idx="1">
                  <c:v>0.32</c:v>
                </c:pt>
                <c:pt idx="2">
                  <c:v>0.42</c:v>
                </c:pt>
                <c:pt idx="3">
                  <c:v>0.34</c:v>
                </c:pt>
                <c:pt idx="4">
                  <c:v>0.42</c:v>
                </c:pt>
                <c:pt idx="5">
                  <c:v>0.37</c:v>
                </c:pt>
                <c:pt idx="6">
                  <c:v>0.56000000000000005</c:v>
                </c:pt>
                <c:pt idx="7">
                  <c:v>0.48</c:v>
                </c:pt>
                <c:pt idx="8">
                  <c:v>0.48</c:v>
                </c:pt>
                <c:pt idx="9">
                  <c:v>0.49</c:v>
                </c:pt>
                <c:pt idx="10">
                  <c:v>0.54</c:v>
                </c:pt>
                <c:pt idx="11">
                  <c:v>0.63</c:v>
                </c:pt>
                <c:pt idx="12">
                  <c:v>0.69</c:v>
                </c:pt>
                <c:pt idx="13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27EB-47F3-9B2C-D7546593E2DC}"/>
            </c:ext>
          </c:extLst>
        </c:ser>
        <c:ser>
          <c:idx val="3"/>
          <c:order val="4"/>
          <c:tx>
            <c:strRef>
              <c:f>'16'!$G$14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'16'!$J$8:$W$8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'16'!$J$14:$W$14</c:f>
              <c:numCache>
                <c:formatCode>0.0</c:formatCode>
                <c:ptCount val="14"/>
                <c:pt idx="0">
                  <c:v>0.28000000000000003</c:v>
                </c:pt>
                <c:pt idx="1">
                  <c:v>0.21</c:v>
                </c:pt>
                <c:pt idx="2">
                  <c:v>0.25</c:v>
                </c:pt>
                <c:pt idx="3">
                  <c:v>0.26</c:v>
                </c:pt>
                <c:pt idx="4">
                  <c:v>0.3</c:v>
                </c:pt>
                <c:pt idx="5">
                  <c:v>0.22</c:v>
                </c:pt>
                <c:pt idx="6">
                  <c:v>0.25</c:v>
                </c:pt>
                <c:pt idx="7">
                  <c:v>0.35</c:v>
                </c:pt>
                <c:pt idx="8">
                  <c:v>0.28999999999999998</c:v>
                </c:pt>
                <c:pt idx="9">
                  <c:v>0.22</c:v>
                </c:pt>
                <c:pt idx="10">
                  <c:v>0.28000000000000003</c:v>
                </c:pt>
                <c:pt idx="11">
                  <c:v>0.26</c:v>
                </c:pt>
                <c:pt idx="12">
                  <c:v>0.39</c:v>
                </c:pt>
                <c:pt idx="13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7EB-47F3-9B2C-D7546593E2DC}"/>
            </c:ext>
          </c:extLst>
        </c:ser>
        <c:ser>
          <c:idx val="5"/>
          <c:order val="5"/>
          <c:tx>
            <c:strRef>
              <c:f>'16'!$G$13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'16'!$J$8:$W$8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'16'!$J$13:$W$13</c:f>
              <c:numCache>
                <c:formatCode>0.0</c:formatCode>
                <c:ptCount val="14"/>
                <c:pt idx="0">
                  <c:v>0.22</c:v>
                </c:pt>
                <c:pt idx="1">
                  <c:v>0.21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0.28999999999999998</c:v>
                </c:pt>
                <c:pt idx="5">
                  <c:v>0.34</c:v>
                </c:pt>
                <c:pt idx="6">
                  <c:v>0.32</c:v>
                </c:pt>
                <c:pt idx="7">
                  <c:v>0.35</c:v>
                </c:pt>
                <c:pt idx="8">
                  <c:v>0.35</c:v>
                </c:pt>
                <c:pt idx="9">
                  <c:v>0.38</c:v>
                </c:pt>
                <c:pt idx="10">
                  <c:v>0.45</c:v>
                </c:pt>
                <c:pt idx="11">
                  <c:v>0.52</c:v>
                </c:pt>
                <c:pt idx="12">
                  <c:v>0.53</c:v>
                </c:pt>
                <c:pt idx="1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7EB-47F3-9B2C-D7546593E2DC}"/>
            </c:ext>
          </c:extLst>
        </c:ser>
        <c:ser>
          <c:idx val="6"/>
          <c:order val="6"/>
          <c:tx>
            <c:strRef>
              <c:f>'16'!$G$15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'16'!$J$8:$W$8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'16'!$J$15:$W$15</c:f>
              <c:numCache>
                <c:formatCode>0.0</c:formatCode>
                <c:ptCount val="14"/>
                <c:pt idx="0">
                  <c:v>0.37</c:v>
                </c:pt>
                <c:pt idx="1">
                  <c:v>0.33</c:v>
                </c:pt>
                <c:pt idx="2">
                  <c:v>0.37</c:v>
                </c:pt>
                <c:pt idx="3">
                  <c:v>0.33</c:v>
                </c:pt>
                <c:pt idx="4">
                  <c:v>0.35</c:v>
                </c:pt>
                <c:pt idx="5">
                  <c:v>0.31</c:v>
                </c:pt>
                <c:pt idx="6">
                  <c:v>0.37</c:v>
                </c:pt>
                <c:pt idx="7">
                  <c:v>0.39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7EB-47F3-9B2C-D7546593E2DC}"/>
            </c:ext>
          </c:extLst>
        </c:ser>
        <c:ser>
          <c:idx val="7"/>
          <c:order val="7"/>
          <c:tx>
            <c:strRef>
              <c:f>'16'!$G$16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'16'!$J$8:$W$8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'16'!$J$16:$W$16</c:f>
              <c:numCache>
                <c:formatCode>0.0</c:formatCode>
                <c:ptCount val="14"/>
                <c:pt idx="0">
                  <c:v>0.17</c:v>
                </c:pt>
                <c:pt idx="1">
                  <c:v>0.33</c:v>
                </c:pt>
                <c:pt idx="2">
                  <c:v>0.32</c:v>
                </c:pt>
                <c:pt idx="3">
                  <c:v>0.43</c:v>
                </c:pt>
                <c:pt idx="4">
                  <c:v>0.15</c:v>
                </c:pt>
                <c:pt idx="5">
                  <c:v>0.28000000000000003</c:v>
                </c:pt>
                <c:pt idx="6">
                  <c:v>0.31</c:v>
                </c:pt>
                <c:pt idx="7">
                  <c:v>0.33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7EB-47F3-9B2C-D7546593E2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8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3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4126100930211736"/>
          <c:w val="0.99722060401711388"/>
          <c:h val="0.2566274759651590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138581B-E98C-4322-9264-EB1E3DDA595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5FE-4EAC-87B9-156E7C1FB4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205D933-0BDE-47C5-859C-6CAB5488C0A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5FE-4EAC-87B9-156E7C1FB4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D255F0-DBCA-4D0F-B011-A3531088A5F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5FE-4EAC-87B9-156E7C1FB4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489032-505B-403E-850C-CC1F1BCDE50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5FE-4EAC-87B9-156E7C1FB4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822B23E-8D31-4B91-952E-FE3964A88C7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5FE-4EAC-87B9-156E7C1FB4E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C0FB1B4-39B1-4BC5-8282-4ED4EAF7501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5FE-4EAC-87B9-156E7C1FB4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DA05C24-F3B2-4F66-A693-4FC2FA19C58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5FE-4EAC-87B9-156E7C1FB4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9234B3D-F67B-400A-A362-12EEF5C88F8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5FE-4EAC-87B9-156E7C1FB4E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C17C908-50B2-4762-A207-8295422A908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5FE-4EAC-87B9-156E7C1FB4E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52D3B1F-908F-4462-8AA1-7911E6DAE60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5FE-4EAC-87B9-156E7C1FB4E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40CA6EB-88CE-466E-BC7E-6C7CD4587A9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5FE-4EAC-87B9-156E7C1FB4E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227B91B-1C0B-46B8-BAC4-9BE5E0F159E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5FE-4EAC-87B9-156E7C1FB4E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3994716-5B90-4379-B75B-0781C505870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5FE-4EAC-87B9-156E7C1FB4E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13A0ABC-B1A7-4F4E-B3E6-A240615B905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5FE-4EAC-87B9-156E7C1FB4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'16'!$J$9:$W$9</c:f>
              <c:numCache>
                <c:formatCode>0.0</c:formatCode>
                <c:ptCount val="14"/>
                <c:pt idx="0">
                  <c:v>3.59</c:v>
                </c:pt>
                <c:pt idx="1">
                  <c:v>4.16</c:v>
                </c:pt>
                <c:pt idx="2">
                  <c:v>5.71</c:v>
                </c:pt>
                <c:pt idx="3">
                  <c:v>5.79</c:v>
                </c:pt>
                <c:pt idx="4">
                  <c:v>4.93</c:v>
                </c:pt>
                <c:pt idx="5">
                  <c:v>6.01</c:v>
                </c:pt>
                <c:pt idx="6">
                  <c:v>6.82</c:v>
                </c:pt>
                <c:pt idx="7">
                  <c:v>6.64</c:v>
                </c:pt>
                <c:pt idx="8">
                  <c:v>6</c:v>
                </c:pt>
                <c:pt idx="9">
                  <c:v>7.19</c:v>
                </c:pt>
                <c:pt idx="10">
                  <c:v>7.96</c:v>
                </c:pt>
                <c:pt idx="11">
                  <c:v>8.4600000000000009</c:v>
                </c:pt>
                <c:pt idx="12">
                  <c:v>8.7100000000000009</c:v>
                </c:pt>
                <c:pt idx="13">
                  <c:v>11.18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'16'!$J$17:$W$17</c15:f>
                <c15:dlblRangeCache>
                  <c:ptCount val="14"/>
                  <c:pt idx="0">
                    <c:v>37%</c:v>
                  </c:pt>
                  <c:pt idx="1">
                    <c:v>52%</c:v>
                  </c:pt>
                  <c:pt idx="2">
                    <c:v>52%</c:v>
                  </c:pt>
                  <c:pt idx="3">
                    <c:v>53%</c:v>
                  </c:pt>
                  <c:pt idx="4">
                    <c:v>49%</c:v>
                  </c:pt>
                  <c:pt idx="5">
                    <c:v>53%</c:v>
                  </c:pt>
                  <c:pt idx="6">
                    <c:v>53%</c:v>
                  </c:pt>
                  <c:pt idx="7">
                    <c:v>52%</c:v>
                  </c:pt>
                  <c:pt idx="8">
                    <c:v>52%</c:v>
                  </c:pt>
                  <c:pt idx="9">
                    <c:v>58%</c:v>
                  </c:pt>
                  <c:pt idx="10">
                    <c:v>56%</c:v>
                  </c:pt>
                  <c:pt idx="11">
                    <c:v>57%</c:v>
                  </c:pt>
                  <c:pt idx="12">
                    <c:v>57%</c:v>
                  </c:pt>
                  <c:pt idx="13">
                    <c:v>63%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65FE-4EAC-87B9-156E7C1FB4EE}"/>
            </c:ext>
          </c:extLst>
        </c:ser>
        <c:ser>
          <c:idx val="1"/>
          <c:order val="1"/>
          <c:tx>
            <c:strRef>
              <c:f>'16'!$H$10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F8DF361-2552-40D6-AD98-A76AFD72F82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5FE-4EAC-87B9-156E7C1FB4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4E3606-8036-485A-9E71-6F3C3CA9B87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5FE-4EAC-87B9-156E7C1FB4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7EA2554-C3D7-4F08-8849-CF055123D7F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5FE-4EAC-87B9-156E7C1FB4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C32B70-AB5C-4D32-AD36-94DDDD6D9E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5FE-4EAC-87B9-156E7C1FB4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52E259E-CF41-4782-817D-8DA2885EDAA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5FE-4EAC-87B9-156E7C1FB4E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6B31204-1CCF-4C27-A251-87ECD29DDE4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5FE-4EAC-87B9-156E7C1FB4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154B86E-6B16-48E5-96BC-20DA7A784E5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5FE-4EAC-87B9-156E7C1FB4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F370758-804D-4512-A520-6CDF1B80874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5FE-4EAC-87B9-156E7C1FB4E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1445D7A-9BB5-41F8-8ACB-5E93735FA90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5FE-4EAC-87B9-156E7C1FB4E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6965992-8BA5-434B-8842-792C1425551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5FE-4EAC-87B9-156E7C1FB4E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60F27C2-CC93-4A10-8CFF-AF26FC807D2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5FE-4EAC-87B9-156E7C1FB4E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67DBBAB-760E-4947-AA73-A4DD2BDA420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5FE-4EAC-87B9-156E7C1FB4E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93155D0-4443-403E-8214-C6A16FFC634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5FE-4EAC-87B9-156E7C1FB4E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0AEB9C2-CF5C-45A0-86DA-C15109F1765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5FE-4EAC-87B9-156E7C1FB4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'16'!$J$10:$W$10</c:f>
              <c:numCache>
                <c:formatCode>0.0</c:formatCode>
                <c:ptCount val="14"/>
                <c:pt idx="0">
                  <c:v>3.75</c:v>
                </c:pt>
                <c:pt idx="1">
                  <c:v>2.0699999999999998</c:v>
                </c:pt>
                <c:pt idx="2">
                  <c:v>2.85</c:v>
                </c:pt>
                <c:pt idx="3">
                  <c:v>2.83</c:v>
                </c:pt>
                <c:pt idx="4">
                  <c:v>2.93</c:v>
                </c:pt>
                <c:pt idx="5">
                  <c:v>2.9</c:v>
                </c:pt>
                <c:pt idx="6">
                  <c:v>3.17</c:v>
                </c:pt>
                <c:pt idx="7">
                  <c:v>3.31</c:v>
                </c:pt>
                <c:pt idx="8">
                  <c:v>3.66</c:v>
                </c:pt>
                <c:pt idx="9">
                  <c:v>3.63</c:v>
                </c:pt>
                <c:pt idx="10">
                  <c:v>4.28</c:v>
                </c:pt>
                <c:pt idx="11">
                  <c:v>4.1100000000000003</c:v>
                </c:pt>
                <c:pt idx="12">
                  <c:v>4.24</c:v>
                </c:pt>
                <c:pt idx="13">
                  <c:v>4.38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'16'!$J$18:$W$18</c15:f>
                <c15:dlblRangeCache>
                  <c:ptCount val="14"/>
                  <c:pt idx="0">
                    <c:v>39%</c:v>
                  </c:pt>
                  <c:pt idx="1">
                    <c:v>26%</c:v>
                  </c:pt>
                  <c:pt idx="2">
                    <c:v>26%</c:v>
                  </c:pt>
                  <c:pt idx="3">
                    <c:v>26%</c:v>
                  </c:pt>
                  <c:pt idx="4">
                    <c:v>29%</c:v>
                  </c:pt>
                  <c:pt idx="5">
                    <c:v>26%</c:v>
                  </c:pt>
                  <c:pt idx="6">
                    <c:v>25%</c:v>
                  </c:pt>
                  <c:pt idx="7">
                    <c:v>26%</c:v>
                  </c:pt>
                  <c:pt idx="8">
                    <c:v>32%</c:v>
                  </c:pt>
                  <c:pt idx="9">
                    <c:v>28%</c:v>
                  </c:pt>
                  <c:pt idx="10">
                    <c:v>30%</c:v>
                  </c:pt>
                  <c:pt idx="11">
                    <c:v>28%</c:v>
                  </c:pt>
                  <c:pt idx="12">
                    <c:v>28%</c:v>
                  </c:pt>
                  <c:pt idx="13">
                    <c:v>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65FE-4EAC-87B9-156E7C1FB4EE}"/>
            </c:ext>
          </c:extLst>
        </c:ser>
        <c:ser>
          <c:idx val="2"/>
          <c:order val="2"/>
          <c:tx>
            <c:strRef>
              <c:f>'16'!$H$11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'16'!$J$11:$W$11</c:f>
              <c:numCache>
                <c:formatCode>0.0</c:formatCode>
                <c:ptCount val="14"/>
                <c:pt idx="0">
                  <c:v>0.81</c:v>
                </c:pt>
                <c:pt idx="1">
                  <c:v>0.39</c:v>
                </c:pt>
                <c:pt idx="2">
                  <c:v>0.73</c:v>
                </c:pt>
                <c:pt idx="3">
                  <c:v>0.73</c:v>
                </c:pt>
                <c:pt idx="4">
                  <c:v>0.75</c:v>
                </c:pt>
                <c:pt idx="5">
                  <c:v>0.82</c:v>
                </c:pt>
                <c:pt idx="6">
                  <c:v>1</c:v>
                </c:pt>
                <c:pt idx="7">
                  <c:v>1.02</c:v>
                </c:pt>
                <c:pt idx="8">
                  <c:v>0.8</c:v>
                </c:pt>
                <c:pt idx="9">
                  <c:v>0.7</c:v>
                </c:pt>
                <c:pt idx="10">
                  <c:v>0.76</c:v>
                </c:pt>
                <c:pt idx="11">
                  <c:v>0.81</c:v>
                </c:pt>
                <c:pt idx="12">
                  <c:v>0.85</c:v>
                </c:pt>
                <c:pt idx="1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5FE-4EAC-87B9-156E7C1FB4EE}"/>
            </c:ext>
          </c:extLst>
        </c:ser>
        <c:ser>
          <c:idx val="4"/>
          <c:order val="3"/>
          <c:tx>
            <c:strRef>
              <c:f>'16'!$H$12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'16'!$J$12:$W$12</c:f>
              <c:numCache>
                <c:formatCode>0.0</c:formatCode>
                <c:ptCount val="14"/>
                <c:pt idx="0">
                  <c:v>0.49</c:v>
                </c:pt>
                <c:pt idx="1">
                  <c:v>0.32</c:v>
                </c:pt>
                <c:pt idx="2">
                  <c:v>0.42</c:v>
                </c:pt>
                <c:pt idx="3">
                  <c:v>0.34</c:v>
                </c:pt>
                <c:pt idx="4">
                  <c:v>0.42</c:v>
                </c:pt>
                <c:pt idx="5">
                  <c:v>0.37</c:v>
                </c:pt>
                <c:pt idx="6">
                  <c:v>0.56000000000000005</c:v>
                </c:pt>
                <c:pt idx="7">
                  <c:v>0.48</c:v>
                </c:pt>
                <c:pt idx="8">
                  <c:v>0.48</c:v>
                </c:pt>
                <c:pt idx="9">
                  <c:v>0.49</c:v>
                </c:pt>
                <c:pt idx="10">
                  <c:v>0.54</c:v>
                </c:pt>
                <c:pt idx="11">
                  <c:v>0.63</c:v>
                </c:pt>
                <c:pt idx="12">
                  <c:v>0.69</c:v>
                </c:pt>
                <c:pt idx="13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5FE-4EAC-87B9-156E7C1FB4EE}"/>
            </c:ext>
          </c:extLst>
        </c:ser>
        <c:ser>
          <c:idx val="3"/>
          <c:order val="4"/>
          <c:tx>
            <c:strRef>
              <c:f>'16'!$H$14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'16'!$J$14:$W$14</c:f>
              <c:numCache>
                <c:formatCode>0.0</c:formatCode>
                <c:ptCount val="14"/>
                <c:pt idx="0">
                  <c:v>0.28000000000000003</c:v>
                </c:pt>
                <c:pt idx="1">
                  <c:v>0.21</c:v>
                </c:pt>
                <c:pt idx="2">
                  <c:v>0.25</c:v>
                </c:pt>
                <c:pt idx="3">
                  <c:v>0.26</c:v>
                </c:pt>
                <c:pt idx="4">
                  <c:v>0.3</c:v>
                </c:pt>
                <c:pt idx="5">
                  <c:v>0.22</c:v>
                </c:pt>
                <c:pt idx="6">
                  <c:v>0.25</c:v>
                </c:pt>
                <c:pt idx="7">
                  <c:v>0.35</c:v>
                </c:pt>
                <c:pt idx="8">
                  <c:v>0.28999999999999998</c:v>
                </c:pt>
                <c:pt idx="9">
                  <c:v>0.22</c:v>
                </c:pt>
                <c:pt idx="10">
                  <c:v>0.28000000000000003</c:v>
                </c:pt>
                <c:pt idx="11">
                  <c:v>0.26</c:v>
                </c:pt>
                <c:pt idx="12">
                  <c:v>0.39</c:v>
                </c:pt>
                <c:pt idx="13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5FE-4EAC-87B9-156E7C1FB4EE}"/>
            </c:ext>
          </c:extLst>
        </c:ser>
        <c:ser>
          <c:idx val="5"/>
          <c:order val="5"/>
          <c:tx>
            <c:strRef>
              <c:f>'16'!$H$13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'16'!$J$13:$W$13</c:f>
              <c:numCache>
                <c:formatCode>0.0</c:formatCode>
                <c:ptCount val="14"/>
                <c:pt idx="0">
                  <c:v>0.22</c:v>
                </c:pt>
                <c:pt idx="1">
                  <c:v>0.21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0.28999999999999998</c:v>
                </c:pt>
                <c:pt idx="5">
                  <c:v>0.34</c:v>
                </c:pt>
                <c:pt idx="6">
                  <c:v>0.32</c:v>
                </c:pt>
                <c:pt idx="7">
                  <c:v>0.35</c:v>
                </c:pt>
                <c:pt idx="8">
                  <c:v>0.35</c:v>
                </c:pt>
                <c:pt idx="9">
                  <c:v>0.38</c:v>
                </c:pt>
                <c:pt idx="10">
                  <c:v>0.45</c:v>
                </c:pt>
                <c:pt idx="11">
                  <c:v>0.52</c:v>
                </c:pt>
                <c:pt idx="12">
                  <c:v>0.53</c:v>
                </c:pt>
                <c:pt idx="1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5FE-4EAC-87B9-156E7C1FB4EE}"/>
            </c:ext>
          </c:extLst>
        </c:ser>
        <c:ser>
          <c:idx val="6"/>
          <c:order val="6"/>
          <c:tx>
            <c:strRef>
              <c:f>'16'!$H$15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'16'!$J$15:$W$15</c:f>
              <c:numCache>
                <c:formatCode>0.0</c:formatCode>
                <c:ptCount val="14"/>
                <c:pt idx="0">
                  <c:v>0.37</c:v>
                </c:pt>
                <c:pt idx="1">
                  <c:v>0.33</c:v>
                </c:pt>
                <c:pt idx="2">
                  <c:v>0.37</c:v>
                </c:pt>
                <c:pt idx="3">
                  <c:v>0.33</c:v>
                </c:pt>
                <c:pt idx="4">
                  <c:v>0.35</c:v>
                </c:pt>
                <c:pt idx="5">
                  <c:v>0.31</c:v>
                </c:pt>
                <c:pt idx="6">
                  <c:v>0.37</c:v>
                </c:pt>
                <c:pt idx="7">
                  <c:v>0.39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5FE-4EAC-87B9-156E7C1FB4EE}"/>
            </c:ext>
          </c:extLst>
        </c:ser>
        <c:ser>
          <c:idx val="7"/>
          <c:order val="7"/>
          <c:tx>
            <c:strRef>
              <c:f>'16'!$H$16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'16'!$J$16:$W$16</c:f>
              <c:numCache>
                <c:formatCode>0.0</c:formatCode>
                <c:ptCount val="14"/>
                <c:pt idx="0">
                  <c:v>0.17</c:v>
                </c:pt>
                <c:pt idx="1">
                  <c:v>0.33</c:v>
                </c:pt>
                <c:pt idx="2">
                  <c:v>0.32</c:v>
                </c:pt>
                <c:pt idx="3">
                  <c:v>0.43</c:v>
                </c:pt>
                <c:pt idx="4">
                  <c:v>0.15</c:v>
                </c:pt>
                <c:pt idx="5">
                  <c:v>0.28000000000000003</c:v>
                </c:pt>
                <c:pt idx="6">
                  <c:v>0.31</c:v>
                </c:pt>
                <c:pt idx="7">
                  <c:v>0.33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65FE-4EAC-87B9-156E7C1FB4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8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3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4126100930211736"/>
          <c:w val="0.99722060401711388"/>
          <c:h val="0.2566274759651590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'17'!$H$12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1.7002094419218159E-2"/>
                  <c:y val="-4.064751171121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7A-4429-8E10-60263DF811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'17'!$I$11:$V$11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'17'!$I$12:$V$12</c:f>
              <c:numCache>
                <c:formatCode>0%</c:formatCode>
                <c:ptCount val="14"/>
                <c:pt idx="0">
                  <c:v>1</c:v>
                </c:pt>
                <c:pt idx="1">
                  <c:v>0.73109999999999997</c:v>
                </c:pt>
                <c:pt idx="2">
                  <c:v>0.93369999999999997</c:v>
                </c:pt>
                <c:pt idx="3">
                  <c:v>1.0255000000000001</c:v>
                </c:pt>
                <c:pt idx="4">
                  <c:v>0.86760000000000004</c:v>
                </c:pt>
                <c:pt idx="5">
                  <c:v>0.86539999999999995</c:v>
                </c:pt>
                <c:pt idx="6">
                  <c:v>1.0042</c:v>
                </c:pt>
                <c:pt idx="7">
                  <c:v>1.2228000000000001</c:v>
                </c:pt>
                <c:pt idx="8">
                  <c:v>1.0213000000000001</c:v>
                </c:pt>
                <c:pt idx="9">
                  <c:v>0.99939999999999996</c:v>
                </c:pt>
                <c:pt idx="10">
                  <c:v>1.0936999999999999</c:v>
                </c:pt>
                <c:pt idx="11">
                  <c:v>1.2797000000000001</c:v>
                </c:pt>
                <c:pt idx="12">
                  <c:v>1.079</c:v>
                </c:pt>
                <c:pt idx="13">
                  <c:v>1.0391999999999999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A-4429-8E10-60263DF811D6}"/>
            </c:ext>
          </c:extLst>
        </c:ser>
        <c:ser>
          <c:idx val="2"/>
          <c:order val="1"/>
          <c:tx>
            <c:strRef>
              <c:f>'17'!$H$13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3.3190854256830368E-2"/>
                  <c:y val="-4.0628474647049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7A-4429-8E10-60263DF811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'17'!$I$11:$V$11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'17'!$I$13:$V$13</c:f>
              <c:numCache>
                <c:formatCode>0%</c:formatCode>
                <c:ptCount val="14"/>
                <c:pt idx="0">
                  <c:v>1</c:v>
                </c:pt>
                <c:pt idx="1">
                  <c:v>0.86180000000000001</c:v>
                </c:pt>
                <c:pt idx="2">
                  <c:v>1.1657</c:v>
                </c:pt>
                <c:pt idx="3">
                  <c:v>1.1672</c:v>
                </c:pt>
                <c:pt idx="4">
                  <c:v>1.0932999999999999</c:v>
                </c:pt>
                <c:pt idx="5">
                  <c:v>1.2261</c:v>
                </c:pt>
                <c:pt idx="6">
                  <c:v>1.3980999999999999</c:v>
                </c:pt>
                <c:pt idx="7">
                  <c:v>1.3665</c:v>
                </c:pt>
                <c:pt idx="8">
                  <c:v>1.2633000000000001</c:v>
                </c:pt>
                <c:pt idx="9">
                  <c:v>1.3980999999999999</c:v>
                </c:pt>
                <c:pt idx="10">
                  <c:v>1.5852999999999999</c:v>
                </c:pt>
                <c:pt idx="11">
                  <c:v>1.6015999999999999</c:v>
                </c:pt>
                <c:pt idx="12">
                  <c:v>1.7359</c:v>
                </c:pt>
                <c:pt idx="13">
                  <c:v>2.0413999999999999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7A-4429-8E10-60263DF81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'17'!$G$12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1883213036601186E-2"/>
                  <c:y val="-5.9901569548857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1B-46FF-8900-21B49F1A8ED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'17'!$I$10:$V$10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'17'!$I$12:$V$12</c:f>
              <c:numCache>
                <c:formatCode>0%</c:formatCode>
                <c:ptCount val="14"/>
                <c:pt idx="0">
                  <c:v>1</c:v>
                </c:pt>
                <c:pt idx="1">
                  <c:v>0.73109999999999997</c:v>
                </c:pt>
                <c:pt idx="2">
                  <c:v>0.93369999999999997</c:v>
                </c:pt>
                <c:pt idx="3">
                  <c:v>1.0255000000000001</c:v>
                </c:pt>
                <c:pt idx="4">
                  <c:v>0.86760000000000004</c:v>
                </c:pt>
                <c:pt idx="5">
                  <c:v>0.86539999999999995</c:v>
                </c:pt>
                <c:pt idx="6">
                  <c:v>1.0042</c:v>
                </c:pt>
                <c:pt idx="7">
                  <c:v>1.2228000000000001</c:v>
                </c:pt>
                <c:pt idx="8">
                  <c:v>1.0213000000000001</c:v>
                </c:pt>
                <c:pt idx="9">
                  <c:v>0.99939999999999996</c:v>
                </c:pt>
                <c:pt idx="10">
                  <c:v>1.0936999999999999</c:v>
                </c:pt>
                <c:pt idx="11">
                  <c:v>1.2797000000000001</c:v>
                </c:pt>
                <c:pt idx="12">
                  <c:v>1.079</c:v>
                </c:pt>
                <c:pt idx="13">
                  <c:v>1.0391999999999999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B-46FF-8900-21B49F1A8EDE}"/>
            </c:ext>
          </c:extLst>
        </c:ser>
        <c:ser>
          <c:idx val="2"/>
          <c:order val="1"/>
          <c:tx>
            <c:strRef>
              <c:f>'17'!$G$13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7.0592123283402433E-2"/>
                  <c:y val="-2.773972099723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1B-46FF-8900-21B49F1A8ED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'17'!$I$10:$V$10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'17'!$I$13:$V$13</c:f>
              <c:numCache>
                <c:formatCode>0%</c:formatCode>
                <c:ptCount val="14"/>
                <c:pt idx="0">
                  <c:v>1</c:v>
                </c:pt>
                <c:pt idx="1">
                  <c:v>0.86180000000000001</c:v>
                </c:pt>
                <c:pt idx="2">
                  <c:v>1.1657</c:v>
                </c:pt>
                <c:pt idx="3">
                  <c:v>1.1672</c:v>
                </c:pt>
                <c:pt idx="4">
                  <c:v>1.0932999999999999</c:v>
                </c:pt>
                <c:pt idx="5">
                  <c:v>1.2261</c:v>
                </c:pt>
                <c:pt idx="6">
                  <c:v>1.3980999999999999</c:v>
                </c:pt>
                <c:pt idx="7">
                  <c:v>1.3665</c:v>
                </c:pt>
                <c:pt idx="8">
                  <c:v>1.2633000000000001</c:v>
                </c:pt>
                <c:pt idx="9">
                  <c:v>1.3980999999999999</c:v>
                </c:pt>
                <c:pt idx="10">
                  <c:v>1.5852999999999999</c:v>
                </c:pt>
                <c:pt idx="11">
                  <c:v>1.6015999999999999</c:v>
                </c:pt>
                <c:pt idx="12">
                  <c:v>1.7359</c:v>
                </c:pt>
                <c:pt idx="13">
                  <c:v>2.0413999999999999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1B-46FF-8900-21B49F1A8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'18'!$H$12</c:f>
              <c:strCache>
                <c:ptCount val="1"/>
                <c:pt idx="0">
                  <c:v>Фізичні особи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76-43A1-97C7-3A529AE27B2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76-43A1-97C7-3A529AE27B2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76-43A1-97C7-3A529AE27B2E}"/>
                </c:ext>
              </c:extLst>
            </c:dLbl>
            <c:dLbl>
              <c:idx val="13"/>
              <c:layout>
                <c:manualLayout>
                  <c:x val="-3.2746901750351345E-2"/>
                  <c:y val="-4.5000764354940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76-43A1-97C7-3A529AE27B2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'18'!$I$11:$V$11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'18'!$I$12:$V$12</c:f>
              <c:numCache>
                <c:formatCode>0%</c:formatCode>
                <c:ptCount val="14"/>
                <c:pt idx="0">
                  <c:v>1</c:v>
                </c:pt>
                <c:pt idx="1">
                  <c:v>0.91800000000000004</c:v>
                </c:pt>
                <c:pt idx="2">
                  <c:v>1.2522</c:v>
                </c:pt>
                <c:pt idx="3">
                  <c:v>1.2318</c:v>
                </c:pt>
                <c:pt idx="4">
                  <c:v>1.1129</c:v>
                </c:pt>
                <c:pt idx="5">
                  <c:v>1.2948999999999999</c:v>
                </c:pt>
                <c:pt idx="6">
                  <c:v>1.4725999999999999</c:v>
                </c:pt>
                <c:pt idx="7">
                  <c:v>1.3824000000000001</c:v>
                </c:pt>
                <c:pt idx="8">
                  <c:v>1.2062999999999999</c:v>
                </c:pt>
                <c:pt idx="9">
                  <c:v>1.5186999999999999</c:v>
                </c:pt>
                <c:pt idx="10">
                  <c:v>1.6647000000000001</c:v>
                </c:pt>
                <c:pt idx="11">
                  <c:v>1.6862999999999999</c:v>
                </c:pt>
                <c:pt idx="12">
                  <c:v>1.7936000000000001</c:v>
                </c:pt>
                <c:pt idx="13">
                  <c:v>2.2096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76-43A1-97C7-3A529AE27B2E}"/>
            </c:ext>
          </c:extLst>
        </c:ser>
        <c:ser>
          <c:idx val="3"/>
          <c:order val="1"/>
          <c:tx>
            <c:strRef>
              <c:f>'18'!$H$13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76-43A1-97C7-3A529AE27B2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76-43A1-97C7-3A529AE27B2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76-43A1-97C7-3A529AE27B2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76-43A1-97C7-3A529AE27B2E}"/>
                </c:ext>
              </c:extLst>
            </c:dLbl>
            <c:dLbl>
              <c:idx val="13"/>
              <c:layout>
                <c:manualLayout>
                  <c:x val="-1.6521016992461991E-2"/>
                  <c:y val="9.0001528709880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76-43A1-97C7-3A529AE27B2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'18'!$I$11:$V$11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'18'!$I$13:$V$13</c:f>
              <c:numCache>
                <c:formatCode>0%</c:formatCode>
                <c:ptCount val="14"/>
                <c:pt idx="0">
                  <c:v>1</c:v>
                </c:pt>
                <c:pt idx="1">
                  <c:v>0.77059999999999995</c:v>
                </c:pt>
                <c:pt idx="2">
                  <c:v>1.079</c:v>
                </c:pt>
                <c:pt idx="3">
                  <c:v>1.0955999999999999</c:v>
                </c:pt>
                <c:pt idx="4">
                  <c:v>1.0650999999999999</c:v>
                </c:pt>
                <c:pt idx="5">
                  <c:v>1.1378999999999999</c:v>
                </c:pt>
                <c:pt idx="6">
                  <c:v>1.3075000000000001</c:v>
                </c:pt>
                <c:pt idx="7">
                  <c:v>1.3447</c:v>
                </c:pt>
                <c:pt idx="8">
                  <c:v>1.2371000000000001</c:v>
                </c:pt>
                <c:pt idx="9">
                  <c:v>1.3677999999999999</c:v>
                </c:pt>
                <c:pt idx="10">
                  <c:v>1.4902</c:v>
                </c:pt>
                <c:pt idx="11">
                  <c:v>1.5517000000000001</c:v>
                </c:pt>
                <c:pt idx="12">
                  <c:v>1.6649</c:v>
                </c:pt>
                <c:pt idx="13">
                  <c:v>1.8311999999999999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076-43A1-97C7-3A529AE27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5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'18'!$G$12</c:f>
              <c:strCache>
                <c:ptCount val="1"/>
                <c:pt idx="0">
                  <c:v>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51-4195-A8F7-5160FDDB818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51-4195-A8F7-5160FDDB818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51-4195-A8F7-5160FDDB8183}"/>
                </c:ext>
              </c:extLst>
            </c:dLbl>
            <c:dLbl>
              <c:idx val="13"/>
              <c:layout>
                <c:manualLayout>
                  <c:x val="-7.0671028708455486E-2"/>
                  <c:y val="3.9770858915383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51-4195-A8F7-5160FDDB818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'18'!$I$10:$V$10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'18'!$I$12:$V$12</c:f>
              <c:numCache>
                <c:formatCode>0%</c:formatCode>
                <c:ptCount val="14"/>
                <c:pt idx="0">
                  <c:v>1</c:v>
                </c:pt>
                <c:pt idx="1">
                  <c:v>0.91800000000000004</c:v>
                </c:pt>
                <c:pt idx="2">
                  <c:v>1.2522</c:v>
                </c:pt>
                <c:pt idx="3">
                  <c:v>1.2318</c:v>
                </c:pt>
                <c:pt idx="4">
                  <c:v>1.1129</c:v>
                </c:pt>
                <c:pt idx="5">
                  <c:v>1.2948999999999999</c:v>
                </c:pt>
                <c:pt idx="6">
                  <c:v>1.4725999999999999</c:v>
                </c:pt>
                <c:pt idx="7">
                  <c:v>1.3824000000000001</c:v>
                </c:pt>
                <c:pt idx="8">
                  <c:v>1.2062999999999999</c:v>
                </c:pt>
                <c:pt idx="9">
                  <c:v>1.5186999999999999</c:v>
                </c:pt>
                <c:pt idx="10">
                  <c:v>1.6647000000000001</c:v>
                </c:pt>
                <c:pt idx="11">
                  <c:v>1.6862999999999999</c:v>
                </c:pt>
                <c:pt idx="12">
                  <c:v>1.7936000000000001</c:v>
                </c:pt>
                <c:pt idx="13">
                  <c:v>2.2096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51-4195-A8F7-5160FDDB8183}"/>
            </c:ext>
          </c:extLst>
        </c:ser>
        <c:ser>
          <c:idx val="3"/>
          <c:order val="1"/>
          <c:tx>
            <c:strRef>
              <c:f>'18'!$G$13</c:f>
              <c:strCache>
                <c:ptCount val="1"/>
                <c:pt idx="0">
                  <c:v>Legal entities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1.7841429285453268E-2"/>
                  <c:y val="8.1389939391061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51-4195-A8F7-5160FDDB818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'18'!$I$10:$V$10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'18'!$I$13:$V$13</c:f>
              <c:numCache>
                <c:formatCode>0%</c:formatCode>
                <c:ptCount val="14"/>
                <c:pt idx="0">
                  <c:v>1</c:v>
                </c:pt>
                <c:pt idx="1">
                  <c:v>0.77059999999999995</c:v>
                </c:pt>
                <c:pt idx="2">
                  <c:v>1.079</c:v>
                </c:pt>
                <c:pt idx="3">
                  <c:v>1.0955999999999999</c:v>
                </c:pt>
                <c:pt idx="4">
                  <c:v>1.0650999999999999</c:v>
                </c:pt>
                <c:pt idx="5">
                  <c:v>1.1378999999999999</c:v>
                </c:pt>
                <c:pt idx="6">
                  <c:v>1.3075000000000001</c:v>
                </c:pt>
                <c:pt idx="7">
                  <c:v>1.3447</c:v>
                </c:pt>
                <c:pt idx="8">
                  <c:v>1.2371000000000001</c:v>
                </c:pt>
                <c:pt idx="9">
                  <c:v>1.3677999999999999</c:v>
                </c:pt>
                <c:pt idx="10">
                  <c:v>1.4902</c:v>
                </c:pt>
                <c:pt idx="11">
                  <c:v>1.5517000000000001</c:v>
                </c:pt>
                <c:pt idx="12">
                  <c:v>1.6649</c:v>
                </c:pt>
                <c:pt idx="13">
                  <c:v>1.8311999999999999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51-4195-A8F7-5160FDDB81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5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'19'!$F$9:$S$9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'19'!$F$10:$S$10</c:f>
              <c:numCache>
                <c:formatCode>0.0</c:formatCode>
                <c:ptCount val="14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1.39</c:v>
                </c:pt>
                <c:pt idx="10" formatCode="General">
                  <c:v>1.98</c:v>
                </c:pt>
                <c:pt idx="11" formatCode="General">
                  <c:v>2.48</c:v>
                </c:pt>
                <c:pt idx="12" formatCode="0.00">
                  <c:v>0.96044757747999976</c:v>
                </c:pt>
                <c:pt idx="13" formatCode="0.00">
                  <c:v>1.8767360285100003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9-457F-88DA-A41D5C214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'19'!$E$11</c:f>
              <c:strCache>
                <c:ptCount val="1"/>
                <c:pt idx="0">
                  <c:v>Net 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29-457F-88DA-A41D5C2145E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129-457F-88DA-A41D5C2145E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29-457F-88DA-A41D5C2145E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129-457F-88DA-A41D5C2145E1}"/>
              </c:ext>
            </c:extLst>
          </c:dPt>
          <c:cat>
            <c:strRef>
              <c:f>'19'!$F$9:$S$9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'19'!$F$11:$S$11</c:f>
              <c:numCache>
                <c:formatCode>0.0%</c:formatCode>
                <c:ptCount val="14"/>
                <c:pt idx="0">
                  <c:v>0.39290000000000003</c:v>
                </c:pt>
                <c:pt idx="1">
                  <c:v>0.4128</c:v>
                </c:pt>
                <c:pt idx="2">
                  <c:v>0.43630000000000002</c:v>
                </c:pt>
                <c:pt idx="3">
                  <c:v>0.42299999999999999</c:v>
                </c:pt>
                <c:pt idx="4">
                  <c:v>0.42909999999999998</c:v>
                </c:pt>
                <c:pt idx="5">
                  <c:v>0.41420000000000001</c:v>
                </c:pt>
                <c:pt idx="6">
                  <c:v>0.40639999999999998</c:v>
                </c:pt>
                <c:pt idx="7">
                  <c:v>0.42720000000000002</c:v>
                </c:pt>
                <c:pt idx="8">
                  <c:v>0.61850000000000005</c:v>
                </c:pt>
                <c:pt idx="9">
                  <c:v>0.51780000000000004</c:v>
                </c:pt>
                <c:pt idx="10">
                  <c:v>0.49619999999999997</c:v>
                </c:pt>
                <c:pt idx="11" formatCode="0.00%">
                  <c:v>0.49640000000000001</c:v>
                </c:pt>
                <c:pt idx="12">
                  <c:v>0.46779999999999999</c:v>
                </c:pt>
                <c:pt idx="13">
                  <c:v>0.49320000000000003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129-457F-88DA-A41D5C2145E1}"/>
            </c:ext>
          </c:extLst>
        </c:ser>
        <c:ser>
          <c:idx val="3"/>
          <c:order val="2"/>
          <c:tx>
            <c:strRef>
              <c:f>'19'!$E$12</c:f>
              <c:strCache>
                <c:ptCount val="1"/>
                <c:pt idx="0">
                  <c:v>Net 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29-457F-88DA-A41D5C2145E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29-457F-88DA-A41D5C2145E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129-457F-88DA-A41D5C2145E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129-457F-88DA-A41D5C2145E1}"/>
              </c:ext>
            </c:extLst>
          </c:dPt>
          <c:cat>
            <c:strRef>
              <c:f>'19'!$F$9:$S$9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'19'!$F$12:$S$12</c:f>
              <c:numCache>
                <c:formatCode>0.0%</c:formatCode>
                <c:ptCount val="14"/>
                <c:pt idx="0">
                  <c:v>0.85370000000000001</c:v>
                </c:pt>
                <c:pt idx="1">
                  <c:v>0.88660000000000005</c:v>
                </c:pt>
                <c:pt idx="2">
                  <c:v>0.91700000000000004</c:v>
                </c:pt>
                <c:pt idx="3">
                  <c:v>0.92989999999999995</c:v>
                </c:pt>
                <c:pt idx="4">
                  <c:v>0.94550000000000001</c:v>
                </c:pt>
                <c:pt idx="5">
                  <c:v>0.93640000000000001</c:v>
                </c:pt>
                <c:pt idx="6">
                  <c:v>0.92679999999999996</c:v>
                </c:pt>
                <c:pt idx="7">
                  <c:v>0.95389999999999997</c:v>
                </c:pt>
                <c:pt idx="8">
                  <c:v>1.1266</c:v>
                </c:pt>
                <c:pt idx="9">
                  <c:v>1.0410999999999999</c:v>
                </c:pt>
                <c:pt idx="10">
                  <c:v>1.0011000000000001</c:v>
                </c:pt>
                <c:pt idx="11" formatCode="0.00%">
                  <c:v>0.99050000000000005</c:v>
                </c:pt>
                <c:pt idx="12" formatCode="0%">
                  <c:v>0.95320000000000005</c:v>
                </c:pt>
                <c:pt idx="13">
                  <c:v>0.99550000000000005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29-457F-88DA-A41D5C2145E1}"/>
            </c:ext>
          </c:extLst>
        </c:ser>
        <c:ser>
          <c:idx val="4"/>
          <c:order val="3"/>
          <c:tx>
            <c:strRef>
              <c:f>'19'!$E$13</c:f>
              <c:strCache>
                <c:ptCount val="1"/>
                <c:pt idx="0">
                  <c:v>Net 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B129-457F-88DA-A41D5C2145E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B129-457F-88DA-A41D5C2145E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B129-457F-88DA-A41D5C2145E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B129-457F-88DA-A41D5C2145E1}"/>
              </c:ext>
            </c:extLst>
          </c:dPt>
          <c:cat>
            <c:strRef>
              <c:f>'19'!$F$9:$S$9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'19'!$F$13:$S$13</c:f>
              <c:numCache>
                <c:formatCode>0.0%</c:formatCode>
                <c:ptCount val="14"/>
                <c:pt idx="0">
                  <c:v>0.8125</c:v>
                </c:pt>
                <c:pt idx="1">
                  <c:v>0.84199999999999997</c:v>
                </c:pt>
                <c:pt idx="2">
                  <c:v>0.86299999999999999</c:v>
                </c:pt>
                <c:pt idx="3">
                  <c:v>0.87270000000000003</c:v>
                </c:pt>
                <c:pt idx="4">
                  <c:v>0.87880000000000003</c:v>
                </c:pt>
                <c:pt idx="5">
                  <c:v>0.86409999999999998</c:v>
                </c:pt>
                <c:pt idx="6">
                  <c:v>0.85170000000000001</c:v>
                </c:pt>
                <c:pt idx="7">
                  <c:v>0.87660000000000005</c:v>
                </c:pt>
                <c:pt idx="8">
                  <c:v>1.0335000000000001</c:v>
                </c:pt>
                <c:pt idx="9">
                  <c:v>0.95660000000000001</c:v>
                </c:pt>
                <c:pt idx="10">
                  <c:v>0.91720000000000002</c:v>
                </c:pt>
                <c:pt idx="11">
                  <c:v>0.90329999999999999</c:v>
                </c:pt>
                <c:pt idx="12">
                  <c:v>0.86809999999999998</c:v>
                </c:pt>
                <c:pt idx="13">
                  <c:v>0.91090000000000004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129-457F-88DA-A41D5C214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'19'!$D$10</c:f>
              <c:strCache>
                <c:ptCount val="1"/>
                <c:pt idx="0">
                  <c:v>Net profit or 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'19'!$F$8:$S$8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'19'!$F$10:$S$10</c:f>
              <c:numCache>
                <c:formatCode>0.0</c:formatCode>
                <c:ptCount val="14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1.39</c:v>
                </c:pt>
                <c:pt idx="10" formatCode="General">
                  <c:v>1.98</c:v>
                </c:pt>
                <c:pt idx="11" formatCode="General">
                  <c:v>2.48</c:v>
                </c:pt>
                <c:pt idx="12" formatCode="0.00">
                  <c:v>0.96044757747999976</c:v>
                </c:pt>
                <c:pt idx="13" formatCode="0.00">
                  <c:v>1.8767360285100003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1-407B-8AB4-31009921E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'19'!$D$11</c:f>
              <c:strCache>
                <c:ptCount val="1"/>
                <c:pt idx="0">
                  <c:v>Net 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911-407B-8AB4-31009921E1E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911-407B-8AB4-31009921E1E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911-407B-8AB4-31009921E1E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911-407B-8AB4-31009921E1EE}"/>
              </c:ext>
            </c:extLst>
          </c:dPt>
          <c:cat>
            <c:strRef>
              <c:f>'19'!$F$8:$S$8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'19'!$F$11:$S$11</c:f>
              <c:numCache>
                <c:formatCode>0.0%</c:formatCode>
                <c:ptCount val="14"/>
                <c:pt idx="0">
                  <c:v>0.39290000000000003</c:v>
                </c:pt>
                <c:pt idx="1">
                  <c:v>0.4128</c:v>
                </c:pt>
                <c:pt idx="2">
                  <c:v>0.43630000000000002</c:v>
                </c:pt>
                <c:pt idx="3">
                  <c:v>0.42299999999999999</c:v>
                </c:pt>
                <c:pt idx="4">
                  <c:v>0.42909999999999998</c:v>
                </c:pt>
                <c:pt idx="5">
                  <c:v>0.41420000000000001</c:v>
                </c:pt>
                <c:pt idx="6">
                  <c:v>0.40639999999999998</c:v>
                </c:pt>
                <c:pt idx="7">
                  <c:v>0.42720000000000002</c:v>
                </c:pt>
                <c:pt idx="8">
                  <c:v>0.61850000000000005</c:v>
                </c:pt>
                <c:pt idx="9">
                  <c:v>0.51780000000000004</c:v>
                </c:pt>
                <c:pt idx="10">
                  <c:v>0.49619999999999997</c:v>
                </c:pt>
                <c:pt idx="11" formatCode="0.00%">
                  <c:v>0.49640000000000001</c:v>
                </c:pt>
                <c:pt idx="12">
                  <c:v>0.46779999999999999</c:v>
                </c:pt>
                <c:pt idx="13">
                  <c:v>0.49320000000000003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11-407B-8AB4-31009921E1EE}"/>
            </c:ext>
          </c:extLst>
        </c:ser>
        <c:ser>
          <c:idx val="3"/>
          <c:order val="2"/>
          <c:tx>
            <c:strRef>
              <c:f>'19'!$D$12</c:f>
              <c:strCache>
                <c:ptCount val="1"/>
                <c:pt idx="0">
                  <c:v>Net 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11-407B-8AB4-31009921E1E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911-407B-8AB4-31009921E1E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911-407B-8AB4-31009921E1E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A911-407B-8AB4-31009921E1EE}"/>
              </c:ext>
            </c:extLst>
          </c:dPt>
          <c:cat>
            <c:strRef>
              <c:f>'19'!$F$8:$S$8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'19'!$F$12:$S$12</c:f>
              <c:numCache>
                <c:formatCode>0.0%</c:formatCode>
                <c:ptCount val="14"/>
                <c:pt idx="0">
                  <c:v>0.85370000000000001</c:v>
                </c:pt>
                <c:pt idx="1">
                  <c:v>0.88660000000000005</c:v>
                </c:pt>
                <c:pt idx="2">
                  <c:v>0.91700000000000004</c:v>
                </c:pt>
                <c:pt idx="3">
                  <c:v>0.92989999999999995</c:v>
                </c:pt>
                <c:pt idx="4">
                  <c:v>0.94550000000000001</c:v>
                </c:pt>
                <c:pt idx="5">
                  <c:v>0.93640000000000001</c:v>
                </c:pt>
                <c:pt idx="6">
                  <c:v>0.92679999999999996</c:v>
                </c:pt>
                <c:pt idx="7">
                  <c:v>0.95389999999999997</c:v>
                </c:pt>
                <c:pt idx="8">
                  <c:v>1.1266</c:v>
                </c:pt>
                <c:pt idx="9">
                  <c:v>1.0410999999999999</c:v>
                </c:pt>
                <c:pt idx="10">
                  <c:v>1.0011000000000001</c:v>
                </c:pt>
                <c:pt idx="11" formatCode="0.00%">
                  <c:v>0.99050000000000005</c:v>
                </c:pt>
                <c:pt idx="12" formatCode="0%">
                  <c:v>0.95320000000000005</c:v>
                </c:pt>
                <c:pt idx="13">
                  <c:v>0.99550000000000005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911-407B-8AB4-31009921E1EE}"/>
            </c:ext>
          </c:extLst>
        </c:ser>
        <c:ser>
          <c:idx val="4"/>
          <c:order val="3"/>
          <c:tx>
            <c:strRef>
              <c:f>'19'!$D$13</c:f>
              <c:strCache>
                <c:ptCount val="1"/>
                <c:pt idx="0">
                  <c:v>Net 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911-407B-8AB4-31009921E1E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A911-407B-8AB4-31009921E1E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911-407B-8AB4-31009921E1E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A911-407B-8AB4-31009921E1EE}"/>
              </c:ext>
            </c:extLst>
          </c:dPt>
          <c:cat>
            <c:strRef>
              <c:f>'19'!$F$8:$S$8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'19'!$F$13:$S$13</c:f>
              <c:numCache>
                <c:formatCode>0.0%</c:formatCode>
                <c:ptCount val="14"/>
                <c:pt idx="0">
                  <c:v>0.8125</c:v>
                </c:pt>
                <c:pt idx="1">
                  <c:v>0.84199999999999997</c:v>
                </c:pt>
                <c:pt idx="2">
                  <c:v>0.86299999999999999</c:v>
                </c:pt>
                <c:pt idx="3">
                  <c:v>0.87270000000000003</c:v>
                </c:pt>
                <c:pt idx="4">
                  <c:v>0.87880000000000003</c:v>
                </c:pt>
                <c:pt idx="5">
                  <c:v>0.86409999999999998</c:v>
                </c:pt>
                <c:pt idx="6">
                  <c:v>0.85170000000000001</c:v>
                </c:pt>
                <c:pt idx="7">
                  <c:v>0.87660000000000005</c:v>
                </c:pt>
                <c:pt idx="8">
                  <c:v>1.0335000000000001</c:v>
                </c:pt>
                <c:pt idx="9">
                  <c:v>0.95660000000000001</c:v>
                </c:pt>
                <c:pt idx="10">
                  <c:v>0.91720000000000002</c:v>
                </c:pt>
                <c:pt idx="11">
                  <c:v>0.90329999999999999</c:v>
                </c:pt>
                <c:pt idx="12">
                  <c:v>0.86809999999999998</c:v>
                </c:pt>
                <c:pt idx="13">
                  <c:v>0.91090000000000004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911-407B-8AB4-31009921E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601926364386970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'20'!$H$12</c:f>
              <c:strCache>
                <c:ptCount val="1"/>
                <c:pt idx="0">
                  <c:v>Резерв збитків,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'20'!$I$11:$V$11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'20'!$I$12:$V$12</c:f>
              <c:numCache>
                <c:formatCode>0.0</c:formatCode>
                <c:ptCount val="14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13.05</c:v>
                </c:pt>
                <c:pt idx="11">
                  <c:v>12.68</c:v>
                </c:pt>
                <c:pt idx="12">
                  <c:v>12.964249566190007</c:v>
                </c:pt>
                <c:pt idx="13">
                  <c:v>13.827368934770002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7-4D05-A706-9F2BE0D59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'20'!$H$13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37-4D05-A706-9F2BE0D5939C}"/>
              </c:ext>
            </c:extLst>
          </c:dPt>
          <c:cat>
            <c:strRef>
              <c:f>'20'!$I$11:$V$11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'20'!$I$13:$V$13</c:f>
              <c:numCache>
                <c:formatCode>0.0%</c:formatCode>
                <c:ptCount val="14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1.0634999999999999</c:v>
                </c:pt>
                <c:pt idx="11">
                  <c:v>1.0359</c:v>
                </c:pt>
                <c:pt idx="12">
                  <c:v>0.9890238410828015</c:v>
                </c:pt>
                <c:pt idx="13">
                  <c:v>0.93562528676132295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37-4D05-A706-9F2BE0D5939C}"/>
            </c:ext>
          </c:extLst>
        </c:ser>
        <c:ser>
          <c:idx val="1"/>
          <c:order val="2"/>
          <c:tx>
            <c:strRef>
              <c:f>'20'!$H$14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37-4D05-A706-9F2BE0D5939C}"/>
              </c:ext>
            </c:extLst>
          </c:dPt>
          <c:cat>
            <c:strRef>
              <c:f>'20'!$I$11:$V$11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'20'!$I$14:$V$14</c:f>
              <c:numCache>
                <c:formatCode>0.0%</c:formatCode>
                <c:ptCount val="14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2.5937000000000001</c:v>
                </c:pt>
                <c:pt idx="11">
                  <c:v>2.5236999999999998</c:v>
                </c:pt>
                <c:pt idx="12">
                  <c:v>2.5014593528853384</c:v>
                </c:pt>
                <c:pt idx="13">
                  <c:v>2.4548468420665266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37-4D05-A706-9F2BE0D59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944558151434442"/>
          <c:w val="1"/>
          <c:h val="0.2005544184856554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'2'!$J$11:$O$11</c:f>
              <c:numCache>
                <c:formatCode>General</c:formatCode>
                <c:ptCount val="6"/>
                <c:pt idx="0">
                  <c:v>71</c:v>
                </c:pt>
                <c:pt idx="1">
                  <c:v>67</c:v>
                </c:pt>
                <c:pt idx="2">
                  <c:v>63</c:v>
                </c:pt>
                <c:pt idx="3" formatCode="0">
                  <c:v>62</c:v>
                </c:pt>
                <c:pt idx="4">
                  <c:v>60</c:v>
                </c:pt>
                <c:pt idx="5" formatCode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0C-93F7-E1668311B333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'2'!$J$15:$O$15</c:f>
              <c:numCache>
                <c:formatCode>General</c:formatCode>
                <c:ptCount val="6"/>
                <c:pt idx="0">
                  <c:v>278</c:v>
                </c:pt>
                <c:pt idx="1">
                  <c:v>162</c:v>
                </c:pt>
                <c:pt idx="2">
                  <c:v>133</c:v>
                </c:pt>
                <c:pt idx="3" formatCode="0">
                  <c:v>104</c:v>
                </c:pt>
                <c:pt idx="4">
                  <c:v>98</c:v>
                </c:pt>
                <c:pt idx="5" formatCode="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0C-93F7-E1668311B333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'2'!$J$12:$O$12</c:f>
              <c:numCache>
                <c:formatCode>General</c:formatCode>
                <c:ptCount val="6"/>
                <c:pt idx="0">
                  <c:v>155</c:v>
                </c:pt>
                <c:pt idx="1">
                  <c:v>128</c:v>
                </c:pt>
                <c:pt idx="2">
                  <c:v>101</c:v>
                </c:pt>
                <c:pt idx="3" formatCode="0">
                  <c:v>65</c:v>
                </c:pt>
                <c:pt idx="4">
                  <c:v>63</c:v>
                </c:pt>
                <c:pt idx="5" formatCode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0C-93F7-E1668311B333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'2'!$J$13:$O$13</c:f>
              <c:numCache>
                <c:formatCode>General</c:formatCode>
                <c:ptCount val="6"/>
                <c:pt idx="0">
                  <c:v>922</c:v>
                </c:pt>
                <c:pt idx="1">
                  <c:v>760</c:v>
                </c:pt>
                <c:pt idx="2">
                  <c:v>559</c:v>
                </c:pt>
                <c:pt idx="3" formatCode="0">
                  <c:v>479</c:v>
                </c:pt>
                <c:pt idx="4">
                  <c:v>451</c:v>
                </c:pt>
                <c:pt idx="5" formatCode="0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D-490C-93F7-E1668311B333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'2'!$J$16:$O$16</c:f>
              <c:numCache>
                <c:formatCode>General</c:formatCode>
                <c:ptCount val="6"/>
                <c:pt idx="0">
                  <c:v>261</c:v>
                </c:pt>
                <c:pt idx="1">
                  <c:v>183</c:v>
                </c:pt>
                <c:pt idx="2">
                  <c:v>146</c:v>
                </c:pt>
                <c:pt idx="3" formatCode="0">
                  <c:v>109</c:v>
                </c:pt>
                <c:pt idx="4">
                  <c:v>108</c:v>
                </c:pt>
                <c:pt idx="5" formatCode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D-490C-93F7-E1668311B333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'2'!$J$14:$O$14</c:f>
              <c:numCache>
                <c:formatCode>General</c:formatCode>
                <c:ptCount val="6"/>
                <c:pt idx="0">
                  <c:v>137</c:v>
                </c:pt>
                <c:pt idx="1">
                  <c:v>98</c:v>
                </c:pt>
                <c:pt idx="2">
                  <c:v>76</c:v>
                </c:pt>
                <c:pt idx="3" formatCode="0">
                  <c:v>1</c:v>
                </c:pt>
                <c:pt idx="4">
                  <c:v>1</c:v>
                </c:pt>
                <c:pt idx="5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D-490C-93F7-E1668311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1976535947712414"/>
          <c:h val="0.6817921296296295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'20'!$G$12</c:f>
              <c:strCache>
                <c:ptCount val="1"/>
                <c:pt idx="0">
                  <c:v>Loss reserves,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'20'!$I$10:$V$10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'20'!$I$12:$V$12</c:f>
              <c:numCache>
                <c:formatCode>0.0</c:formatCode>
                <c:ptCount val="14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13.05</c:v>
                </c:pt>
                <c:pt idx="11">
                  <c:v>12.68</c:v>
                </c:pt>
                <c:pt idx="12">
                  <c:v>12.964249566190007</c:v>
                </c:pt>
                <c:pt idx="13">
                  <c:v>13.827368934770002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1-43BB-8B88-5C0ED8859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'20'!$G$13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DF1-43BB-8B88-5C0ED885900F}"/>
              </c:ext>
            </c:extLst>
          </c:dPt>
          <c:cat>
            <c:strRef>
              <c:f>'20'!$I$10:$V$10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'20'!$I$13:$V$13</c:f>
              <c:numCache>
                <c:formatCode>0.0%</c:formatCode>
                <c:ptCount val="14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1.0634999999999999</c:v>
                </c:pt>
                <c:pt idx="11">
                  <c:v>1.0359</c:v>
                </c:pt>
                <c:pt idx="12">
                  <c:v>0.9890238410828015</c:v>
                </c:pt>
                <c:pt idx="13">
                  <c:v>0.93562528676132295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F1-43BB-8B88-5C0ED885900F}"/>
            </c:ext>
          </c:extLst>
        </c:ser>
        <c:ser>
          <c:idx val="1"/>
          <c:order val="2"/>
          <c:tx>
            <c:strRef>
              <c:f>'20'!$G$14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F1-43BB-8B88-5C0ED885900F}"/>
              </c:ext>
            </c:extLst>
          </c:dPt>
          <c:cat>
            <c:strRef>
              <c:f>'20'!$I$10:$V$10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'20'!$I$14:$V$14</c:f>
              <c:numCache>
                <c:formatCode>0.0%</c:formatCode>
                <c:ptCount val="14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2.5937000000000001</c:v>
                </c:pt>
                <c:pt idx="11">
                  <c:v>2.5236999999999998</c:v>
                </c:pt>
                <c:pt idx="12">
                  <c:v>2.5014593528853384</c:v>
                </c:pt>
                <c:pt idx="13">
                  <c:v>2.4548468420665266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F1-43BB-8B88-5C0ED8859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258379629629617"/>
          <c:w val="0.9890774641952752"/>
          <c:h val="0.1974162037037037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'21'!$G$8:$T$8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'21'!$G$9:$T$9</c:f>
              <c:numCache>
                <c:formatCode>0.0</c:formatCode>
                <c:ptCount val="14"/>
                <c:pt idx="0">
                  <c:v>0.1</c:v>
                </c:pt>
                <c:pt idx="1">
                  <c:v>0.31</c:v>
                </c:pt>
                <c:pt idx="2">
                  <c:v>0.33</c:v>
                </c:pt>
                <c:pt idx="3">
                  <c:v>0.34</c:v>
                </c:pt>
                <c:pt idx="4">
                  <c:v>0.25</c:v>
                </c:pt>
                <c:pt idx="5">
                  <c:v>0.45</c:v>
                </c:pt>
                <c:pt idx="6">
                  <c:v>0.7</c:v>
                </c:pt>
                <c:pt idx="7">
                  <c:v>0.55000000000000004</c:v>
                </c:pt>
                <c:pt idx="8">
                  <c:v>0.26</c:v>
                </c:pt>
                <c:pt idx="9">
                  <c:v>0.87</c:v>
                </c:pt>
                <c:pt idx="10">
                  <c:v>1.075</c:v>
                </c:pt>
                <c:pt idx="11">
                  <c:v>1.41</c:v>
                </c:pt>
                <c:pt idx="12">
                  <c:v>0.24833654568999997</c:v>
                </c:pt>
                <c:pt idx="13">
                  <c:v>0.45516655501000003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4-4702-B2E7-40CF1AF22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'21'!$F$10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24-4702-B2E7-40CF1AF2212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24-4702-B2E7-40CF1AF2212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924-4702-B2E7-40CF1AF2212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924-4702-B2E7-40CF1AF2212B}"/>
              </c:ext>
            </c:extLst>
          </c:dPt>
          <c:cat>
            <c:strRef>
              <c:f>'21'!$G$8:$Q$8</c:f>
              <c:strCache>
                <c:ptCount val="10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</c:strCache>
            </c:strRef>
          </c:cat>
          <c:val>
            <c:numRef>
              <c:f>'21'!$G$10:$T$10</c:f>
              <c:numCache>
                <c:formatCode>0.0%</c:formatCode>
                <c:ptCount val="14"/>
                <c:pt idx="0">
                  <c:v>5.4999999999999997E-3</c:v>
                </c:pt>
                <c:pt idx="1">
                  <c:v>1.7000000000000001E-2</c:v>
                </c:pt>
                <c:pt idx="2">
                  <c:v>1.8100000000000002E-2</c:v>
                </c:pt>
                <c:pt idx="3">
                  <c:v>1.8200000000000001E-2</c:v>
                </c:pt>
                <c:pt idx="4">
                  <c:v>1.18E-2</c:v>
                </c:pt>
                <c:pt idx="5">
                  <c:v>2.1100000000000001E-2</c:v>
                </c:pt>
                <c:pt idx="6">
                  <c:v>3.2199999999999999E-2</c:v>
                </c:pt>
                <c:pt idx="7">
                  <c:v>2.47E-2</c:v>
                </c:pt>
                <c:pt idx="8" formatCode="0%">
                  <c:v>1.06E-2</c:v>
                </c:pt>
                <c:pt idx="9" formatCode="0%">
                  <c:v>3.5099999999999999E-2</c:v>
                </c:pt>
                <c:pt idx="10" formatCode="0.00%">
                  <c:v>4.3200000000000002E-2</c:v>
                </c:pt>
                <c:pt idx="11" formatCode="0.00%">
                  <c:v>5.5899999999999998E-2</c:v>
                </c:pt>
                <c:pt idx="12" formatCode="0.00%">
                  <c:v>9.6091323804543584E-3</c:v>
                </c:pt>
                <c:pt idx="13" formatCode="0.00%">
                  <c:v>1.6587932113124294E-2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24-4702-B2E7-40CF1AF2212B}"/>
            </c:ext>
          </c:extLst>
        </c:ser>
        <c:ser>
          <c:idx val="3"/>
          <c:order val="2"/>
          <c:tx>
            <c:strRef>
              <c:f>'21'!$F$11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24-4702-B2E7-40CF1AF2212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24-4702-B2E7-40CF1AF2212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4924-4702-B2E7-40CF1AF2212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4924-4702-B2E7-40CF1AF2212B}"/>
              </c:ext>
            </c:extLst>
          </c:dPt>
          <c:cat>
            <c:strRef>
              <c:f>'21'!$G$8:$Q$8</c:f>
              <c:strCache>
                <c:ptCount val="10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</c:strCache>
            </c:strRef>
          </c:cat>
          <c:val>
            <c:numRef>
              <c:f>'21'!$G$11:$T$11</c:f>
              <c:numCache>
                <c:formatCode>0.0%</c:formatCode>
                <c:ptCount val="14"/>
                <c:pt idx="0">
                  <c:v>4.0800000000000003E-2</c:v>
                </c:pt>
                <c:pt idx="1">
                  <c:v>0.12809999999999999</c:v>
                </c:pt>
                <c:pt idx="2">
                  <c:v>0.13830000000000001</c:v>
                </c:pt>
                <c:pt idx="3">
                  <c:v>0.1424</c:v>
                </c:pt>
                <c:pt idx="4">
                  <c:v>9.5000000000000001E-2</c:v>
                </c:pt>
                <c:pt idx="5">
                  <c:v>0.16619999999999999</c:v>
                </c:pt>
                <c:pt idx="6">
                  <c:v>0.248</c:v>
                </c:pt>
                <c:pt idx="7">
                  <c:v>0.1885</c:v>
                </c:pt>
                <c:pt idx="8" formatCode="0%">
                  <c:v>5.0999999999999997E-2</c:v>
                </c:pt>
                <c:pt idx="9" formatCode="0%">
                  <c:v>0.1401</c:v>
                </c:pt>
                <c:pt idx="10" formatCode="0.00%">
                  <c:v>0.14860000000000001</c:v>
                </c:pt>
                <c:pt idx="11" formatCode="0.00%">
                  <c:v>0.1893</c:v>
                </c:pt>
                <c:pt idx="12" formatCode="0.00%">
                  <c:v>3.1614146008711111E-2</c:v>
                </c:pt>
                <c:pt idx="13" formatCode="0.00%">
                  <c:v>5.3892480714056668E-2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924-4702-B2E7-40CF1AF22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ax val="1.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2"/>
      </c:valAx>
      <c:valAx>
        <c:axId val="545078424"/>
        <c:scaling>
          <c:orientation val="minMax"/>
          <c:max val="0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5.000000000000001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'21'!$E$9</c:f>
              <c:strCache>
                <c:ptCount val="1"/>
                <c:pt idx="0">
                  <c:v>Net profit or 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'21'!$G$8:$T$8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'21'!$G$9:$T$9</c:f>
              <c:numCache>
                <c:formatCode>0.0</c:formatCode>
                <c:ptCount val="14"/>
                <c:pt idx="0">
                  <c:v>0.1</c:v>
                </c:pt>
                <c:pt idx="1">
                  <c:v>0.31</c:v>
                </c:pt>
                <c:pt idx="2">
                  <c:v>0.33</c:v>
                </c:pt>
                <c:pt idx="3">
                  <c:v>0.34</c:v>
                </c:pt>
                <c:pt idx="4">
                  <c:v>0.25</c:v>
                </c:pt>
                <c:pt idx="5">
                  <c:v>0.45</c:v>
                </c:pt>
                <c:pt idx="6">
                  <c:v>0.7</c:v>
                </c:pt>
                <c:pt idx="7">
                  <c:v>0.55000000000000004</c:v>
                </c:pt>
                <c:pt idx="8">
                  <c:v>0.26</c:v>
                </c:pt>
                <c:pt idx="9">
                  <c:v>0.87</c:v>
                </c:pt>
                <c:pt idx="10">
                  <c:v>1.075</c:v>
                </c:pt>
                <c:pt idx="11">
                  <c:v>1.41</c:v>
                </c:pt>
                <c:pt idx="12">
                  <c:v>0.24833654568999997</c:v>
                </c:pt>
                <c:pt idx="13">
                  <c:v>0.45516655501000003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2-4E17-94DD-7A1AB5C0E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'21'!$E$10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412-4E17-94DD-7A1AB5C0E1E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412-4E17-94DD-7A1AB5C0E1E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412-4E17-94DD-7A1AB5C0E1E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412-4E17-94DD-7A1AB5C0E1E2}"/>
              </c:ext>
            </c:extLst>
          </c:dPt>
          <c:cat>
            <c:strRef>
              <c:f>'21'!$G$7:$T$7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'21'!$G$10:$T$10</c:f>
              <c:numCache>
                <c:formatCode>0.0%</c:formatCode>
                <c:ptCount val="14"/>
                <c:pt idx="0">
                  <c:v>5.4999999999999997E-3</c:v>
                </c:pt>
                <c:pt idx="1">
                  <c:v>1.7000000000000001E-2</c:v>
                </c:pt>
                <c:pt idx="2">
                  <c:v>1.8100000000000002E-2</c:v>
                </c:pt>
                <c:pt idx="3">
                  <c:v>1.8200000000000001E-2</c:v>
                </c:pt>
                <c:pt idx="4">
                  <c:v>1.18E-2</c:v>
                </c:pt>
                <c:pt idx="5">
                  <c:v>2.1100000000000001E-2</c:v>
                </c:pt>
                <c:pt idx="6">
                  <c:v>3.2199999999999999E-2</c:v>
                </c:pt>
                <c:pt idx="7">
                  <c:v>2.47E-2</c:v>
                </c:pt>
                <c:pt idx="8" formatCode="0%">
                  <c:v>1.06E-2</c:v>
                </c:pt>
                <c:pt idx="9" formatCode="0%">
                  <c:v>3.5099999999999999E-2</c:v>
                </c:pt>
                <c:pt idx="10" formatCode="0.00%">
                  <c:v>4.3200000000000002E-2</c:v>
                </c:pt>
                <c:pt idx="11" formatCode="0.00%">
                  <c:v>5.5899999999999998E-2</c:v>
                </c:pt>
                <c:pt idx="12" formatCode="0.00%">
                  <c:v>9.6091323804543584E-3</c:v>
                </c:pt>
                <c:pt idx="13" formatCode="0.00%">
                  <c:v>1.6587932113124294E-2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412-4E17-94DD-7A1AB5C0E1E2}"/>
            </c:ext>
          </c:extLst>
        </c:ser>
        <c:ser>
          <c:idx val="3"/>
          <c:order val="2"/>
          <c:tx>
            <c:strRef>
              <c:f>'21'!$E$11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12-4E17-94DD-7A1AB5C0E1E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12-4E17-94DD-7A1AB5C0E1E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412-4E17-94DD-7A1AB5C0E1E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412-4E17-94DD-7A1AB5C0E1E2}"/>
              </c:ext>
            </c:extLst>
          </c:dPt>
          <c:cat>
            <c:strRef>
              <c:f>'21'!$G$7:$T$7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'21'!$G$11:$T$11</c:f>
              <c:numCache>
                <c:formatCode>0.0%</c:formatCode>
                <c:ptCount val="14"/>
                <c:pt idx="0">
                  <c:v>4.0800000000000003E-2</c:v>
                </c:pt>
                <c:pt idx="1">
                  <c:v>0.12809999999999999</c:v>
                </c:pt>
                <c:pt idx="2">
                  <c:v>0.13830000000000001</c:v>
                </c:pt>
                <c:pt idx="3">
                  <c:v>0.1424</c:v>
                </c:pt>
                <c:pt idx="4">
                  <c:v>9.5000000000000001E-2</c:v>
                </c:pt>
                <c:pt idx="5">
                  <c:v>0.16619999999999999</c:v>
                </c:pt>
                <c:pt idx="6">
                  <c:v>0.248</c:v>
                </c:pt>
                <c:pt idx="7">
                  <c:v>0.1885</c:v>
                </c:pt>
                <c:pt idx="8" formatCode="0%">
                  <c:v>5.0999999999999997E-2</c:v>
                </c:pt>
                <c:pt idx="9" formatCode="0%">
                  <c:v>0.1401</c:v>
                </c:pt>
                <c:pt idx="10" formatCode="0.00%">
                  <c:v>0.14860000000000001</c:v>
                </c:pt>
                <c:pt idx="11" formatCode="0.00%">
                  <c:v>0.1893</c:v>
                </c:pt>
                <c:pt idx="12" formatCode="0.00%">
                  <c:v>3.1614146008711111E-2</c:v>
                </c:pt>
                <c:pt idx="13" formatCode="0.00%">
                  <c:v>5.3892480714056668E-2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412-4E17-94DD-7A1AB5C0E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ax val="1.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2"/>
      </c:valAx>
      <c:valAx>
        <c:axId val="545078424"/>
        <c:scaling>
          <c:orientation val="minMax"/>
          <c:max val="0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5.000000000000001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'22'!$G$8:$T$8</c:f>
              <c:strCache>
                <c:ptCount val="14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  <c:pt idx="11">
                  <c:v>ІV.24</c:v>
                </c:pt>
                <c:pt idx="13">
                  <c:v>IІ.25</c:v>
                </c:pt>
              </c:strCache>
            </c:strRef>
          </c:cat>
          <c:val>
            <c:numRef>
              <c:f>'22'!$G$9:$T$9</c:f>
              <c:numCache>
                <c:formatCode>0.0</c:formatCode>
                <c:ptCount val="14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1.39</c:v>
                </c:pt>
                <c:pt idx="10">
                  <c:v>1.98</c:v>
                </c:pt>
                <c:pt idx="11">
                  <c:v>2.48</c:v>
                </c:pt>
                <c:pt idx="12">
                  <c:v>0.96044757747999976</c:v>
                </c:pt>
                <c:pt idx="13">
                  <c:v>1.8817558160200003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6E-88CC-74C739870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DBA-426E-88CC-74C739870AF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DBA-426E-88CC-74C739870AF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DBA-426E-88CC-74C739870AF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DBA-426E-88CC-74C739870AFA}"/>
              </c:ext>
            </c:extLst>
          </c:dPt>
          <c:cat>
            <c:strRef>
              <c:f>'22'!$G$8:$Q$8</c:f>
              <c:strCache>
                <c:ptCount val="10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</c:strCache>
            </c:strRef>
          </c:cat>
          <c:val>
            <c:numRef>
              <c:f>'22'!$G$10:$T$10</c:f>
              <c:numCache>
                <c:formatCode>0.0%</c:formatCode>
                <c:ptCount val="14"/>
                <c:pt idx="0">
                  <c:v>1.83E-2</c:v>
                </c:pt>
                <c:pt idx="1">
                  <c:v>3.7900000000000003E-2</c:v>
                </c:pt>
                <c:pt idx="2">
                  <c:v>6.5699999999999995E-2</c:v>
                </c:pt>
                <c:pt idx="3">
                  <c:v>6.2300000000000001E-2</c:v>
                </c:pt>
                <c:pt idx="4">
                  <c:v>1.0200000000000001E-2</c:v>
                </c:pt>
                <c:pt idx="5">
                  <c:v>2.3800000000000002E-2</c:v>
                </c:pt>
                <c:pt idx="6">
                  <c:v>3.6700000000000003E-2</c:v>
                </c:pt>
                <c:pt idx="7">
                  <c:v>3.8300000000000001E-2</c:v>
                </c:pt>
                <c:pt idx="8" formatCode="0%">
                  <c:v>1.77E-2</c:v>
                </c:pt>
                <c:pt idx="9">
                  <c:v>3.1300000000000001E-2</c:v>
                </c:pt>
                <c:pt idx="10" formatCode="0.00%">
                  <c:v>4.48E-2</c:v>
                </c:pt>
                <c:pt idx="11" formatCode="0.00%">
                  <c:v>5.57E-2</c:v>
                </c:pt>
                <c:pt idx="12" formatCode="0.00%">
                  <c:v>2.1473212702235289E-2</c:v>
                </c:pt>
                <c:pt idx="13" formatCode="0.00%">
                  <c:v>3.7971669146425434E-2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DBA-426E-88CC-74C739870AFA}"/>
            </c:ext>
          </c:extLst>
        </c:ser>
        <c:ser>
          <c:idx val="3"/>
          <c:order val="2"/>
          <c:tx>
            <c:strRef>
              <c:f>'22'!$F$11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BA-426E-88CC-74C739870AF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BA-426E-88CC-74C739870AF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DBA-426E-88CC-74C739870AF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DBA-426E-88CC-74C739870AFA}"/>
              </c:ext>
            </c:extLst>
          </c:dPt>
          <c:cat>
            <c:strRef>
              <c:f>'22'!$G$8:$Q$8</c:f>
              <c:strCache>
                <c:ptCount val="10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</c:strCache>
            </c:strRef>
          </c:cat>
          <c:val>
            <c:numRef>
              <c:f>'22'!$G$11:$T$11</c:f>
              <c:numCache>
                <c:formatCode>0.0%</c:formatCode>
                <c:ptCount val="14"/>
                <c:pt idx="0">
                  <c:v>4.2099999999999999E-2</c:v>
                </c:pt>
                <c:pt idx="1">
                  <c:v>8.5999999999999993E-2</c:v>
                </c:pt>
                <c:pt idx="2">
                  <c:v>0.1487</c:v>
                </c:pt>
                <c:pt idx="3">
                  <c:v>0.14230000000000001</c:v>
                </c:pt>
                <c:pt idx="4">
                  <c:v>2.52E-2</c:v>
                </c:pt>
                <c:pt idx="5">
                  <c:v>5.96E-2</c:v>
                </c:pt>
                <c:pt idx="6">
                  <c:v>9.35E-2</c:v>
                </c:pt>
                <c:pt idx="7">
                  <c:v>9.9599999999999994E-2</c:v>
                </c:pt>
                <c:pt idx="8" formatCode="0%">
                  <c:v>4.6399999999999997E-2</c:v>
                </c:pt>
                <c:pt idx="9">
                  <c:v>7.85E-2</c:v>
                </c:pt>
                <c:pt idx="10" formatCode="0.00%">
                  <c:v>0.11219999999999999</c:v>
                </c:pt>
                <c:pt idx="11" formatCode="0.00%">
                  <c:v>0.13969999999999999</c:v>
                </c:pt>
                <c:pt idx="12" formatCode="0.00%">
                  <c:v>5.3253001181699171E-2</c:v>
                </c:pt>
                <c:pt idx="13" formatCode="0.00%">
                  <c:v>9.9568531286353998E-2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DBA-426E-88CC-74C739870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'22'!$E$9</c:f>
              <c:strCache>
                <c:ptCount val="1"/>
                <c:pt idx="0">
                  <c:v>Net profit or 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'22'!$G$7:$T$7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'22'!$G$9:$T$9</c:f>
              <c:numCache>
                <c:formatCode>0.0</c:formatCode>
                <c:ptCount val="14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1.39</c:v>
                </c:pt>
                <c:pt idx="10">
                  <c:v>1.98</c:v>
                </c:pt>
                <c:pt idx="11">
                  <c:v>2.48</c:v>
                </c:pt>
                <c:pt idx="12">
                  <c:v>0.96044757747999976</c:v>
                </c:pt>
                <c:pt idx="13">
                  <c:v>1.8817558160200003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2-4232-B47E-32163716F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7B2-4232-B47E-32163716FBD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7B2-4232-B47E-32163716FBD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B2-4232-B47E-32163716FBD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7B2-4232-B47E-32163716FBDE}"/>
              </c:ext>
            </c:extLst>
          </c:dPt>
          <c:cat>
            <c:strRef>
              <c:f>'22'!$G$8:$Q$8</c:f>
              <c:strCache>
                <c:ptCount val="10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</c:strCache>
            </c:strRef>
          </c:cat>
          <c:val>
            <c:numRef>
              <c:f>'22'!$G$10:$T$10</c:f>
              <c:numCache>
                <c:formatCode>0.0%</c:formatCode>
                <c:ptCount val="14"/>
                <c:pt idx="0">
                  <c:v>1.83E-2</c:v>
                </c:pt>
                <c:pt idx="1">
                  <c:v>3.7900000000000003E-2</c:v>
                </c:pt>
                <c:pt idx="2">
                  <c:v>6.5699999999999995E-2</c:v>
                </c:pt>
                <c:pt idx="3">
                  <c:v>6.2300000000000001E-2</c:v>
                </c:pt>
                <c:pt idx="4">
                  <c:v>1.0200000000000001E-2</c:v>
                </c:pt>
                <c:pt idx="5">
                  <c:v>2.3800000000000002E-2</c:v>
                </c:pt>
                <c:pt idx="6">
                  <c:v>3.6700000000000003E-2</c:v>
                </c:pt>
                <c:pt idx="7">
                  <c:v>3.8300000000000001E-2</c:v>
                </c:pt>
                <c:pt idx="8" formatCode="0%">
                  <c:v>1.77E-2</c:v>
                </c:pt>
                <c:pt idx="9">
                  <c:v>3.1300000000000001E-2</c:v>
                </c:pt>
                <c:pt idx="10" formatCode="0.00%">
                  <c:v>4.48E-2</c:v>
                </c:pt>
                <c:pt idx="11" formatCode="0.00%">
                  <c:v>5.57E-2</c:v>
                </c:pt>
                <c:pt idx="12" formatCode="0.00%">
                  <c:v>2.1473212702235289E-2</c:v>
                </c:pt>
                <c:pt idx="13" formatCode="0.00%">
                  <c:v>3.7971669146425434E-2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B2-4232-B47E-32163716FBDE}"/>
            </c:ext>
          </c:extLst>
        </c:ser>
        <c:ser>
          <c:idx val="3"/>
          <c:order val="2"/>
          <c:tx>
            <c:strRef>
              <c:f>'22'!$E$11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B2-4232-B47E-32163716FBD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B2-4232-B47E-32163716FBD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B2-4232-B47E-32163716FBD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B2-4232-B47E-32163716FBDE}"/>
              </c:ext>
            </c:extLst>
          </c:dPt>
          <c:cat>
            <c:strRef>
              <c:f>'22'!$G$8:$Q$8</c:f>
              <c:strCache>
                <c:ptCount val="10"/>
                <c:pt idx="0">
                  <c:v>I.22</c:v>
                </c:pt>
                <c:pt idx="3">
                  <c:v>ІV.22</c:v>
                </c:pt>
                <c:pt idx="5">
                  <c:v>IІ.23</c:v>
                </c:pt>
                <c:pt idx="7">
                  <c:v>ІV.23</c:v>
                </c:pt>
                <c:pt idx="9">
                  <c:v>IІ.24</c:v>
                </c:pt>
              </c:strCache>
            </c:strRef>
          </c:cat>
          <c:val>
            <c:numRef>
              <c:f>'22'!$G$11:$T$11</c:f>
              <c:numCache>
                <c:formatCode>0.0%</c:formatCode>
                <c:ptCount val="14"/>
                <c:pt idx="0">
                  <c:v>4.2099999999999999E-2</c:v>
                </c:pt>
                <c:pt idx="1">
                  <c:v>8.5999999999999993E-2</c:v>
                </c:pt>
                <c:pt idx="2">
                  <c:v>0.1487</c:v>
                </c:pt>
                <c:pt idx="3">
                  <c:v>0.14230000000000001</c:v>
                </c:pt>
                <c:pt idx="4">
                  <c:v>2.52E-2</c:v>
                </c:pt>
                <c:pt idx="5">
                  <c:v>5.96E-2</c:v>
                </c:pt>
                <c:pt idx="6">
                  <c:v>9.35E-2</c:v>
                </c:pt>
                <c:pt idx="7">
                  <c:v>9.9599999999999994E-2</c:v>
                </c:pt>
                <c:pt idx="8" formatCode="0%">
                  <c:v>4.6399999999999997E-2</c:v>
                </c:pt>
                <c:pt idx="9">
                  <c:v>7.85E-2</c:v>
                </c:pt>
                <c:pt idx="10" formatCode="0.00%">
                  <c:v>0.11219999999999999</c:v>
                </c:pt>
                <c:pt idx="11" formatCode="0.00%">
                  <c:v>0.13969999999999999</c:v>
                </c:pt>
                <c:pt idx="12" formatCode="0.00%">
                  <c:v>5.3253001181699171E-2</c:v>
                </c:pt>
                <c:pt idx="13" formatCode="0.00%">
                  <c:v>9.9568531286353998E-2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7B2-4232-B47E-32163716F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0.0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21.95</c:v>
                </c:pt>
                <c:pt idx="3">
                  <c:v>13.2</c:v>
                </c:pt>
                <c:pt idx="4">
                  <c:v>45.49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1-4839-80F6-1067A2D95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28</c:v>
                </c:pt>
                <c:pt idx="3">
                  <c:v>13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1-4839-80F6-1067A2D95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0.0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21.95</c:v>
                </c:pt>
                <c:pt idx="3">
                  <c:v>13.2</c:v>
                </c:pt>
                <c:pt idx="4">
                  <c:v>45.49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7-4AD1-8170-87057B368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28</c:v>
                </c:pt>
                <c:pt idx="3">
                  <c:v>13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7-4AD1-8170-87057B368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0.0</c:formatCode>
                <c:ptCount val="5"/>
                <c:pt idx="0">
                  <c:v>0</c:v>
                </c:pt>
                <c:pt idx="1">
                  <c:v>0.31</c:v>
                </c:pt>
                <c:pt idx="2">
                  <c:v>2.74</c:v>
                </c:pt>
                <c:pt idx="3">
                  <c:v>2.0699999999999998</c:v>
                </c:pt>
                <c:pt idx="4">
                  <c:v>76.53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9-4845-8BC9-41D52D85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3">
                  <c:v>10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9-4845-8BC9-41D52D85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20"/>
      </c:valAx>
      <c:valAx>
        <c:axId val="509984896"/>
        <c:scaling>
          <c:orientation val="minMax"/>
          <c:max val="6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5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0.0</c:formatCode>
                <c:ptCount val="5"/>
                <c:pt idx="0">
                  <c:v>0</c:v>
                </c:pt>
                <c:pt idx="1">
                  <c:v>0.31</c:v>
                </c:pt>
                <c:pt idx="2">
                  <c:v>2.74</c:v>
                </c:pt>
                <c:pt idx="3">
                  <c:v>2.0699999999999998</c:v>
                </c:pt>
                <c:pt idx="4">
                  <c:v>76.53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8-4760-8803-DF3E47BC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3">
                  <c:v>10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8-4760-8803-DF3E47BC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20"/>
      </c:valAx>
      <c:valAx>
        <c:axId val="509984896"/>
        <c:scaling>
          <c:orientation val="minMax"/>
          <c:max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5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dLbls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0A-4AA6-9F59-C5970894A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'25'!$I$8:$N$8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'25'!$I$9:$N$9</c:f>
              <c:numCache>
                <c:formatCode>0.0</c:formatCode>
                <c:ptCount val="6"/>
                <c:pt idx="0">
                  <c:v>1.9081991332399997</c:v>
                </c:pt>
                <c:pt idx="1">
                  <c:v>1.1538476551400003</c:v>
                </c:pt>
                <c:pt idx="2">
                  <c:v>1.1585022349899998</c:v>
                </c:pt>
                <c:pt idx="3">
                  <c:v>1.139</c:v>
                </c:pt>
                <c:pt idx="4">
                  <c:v>1.1379999999999999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A-4AA6-9F59-C5970894A235}"/>
            </c:ext>
          </c:extLst>
        </c:ser>
        <c:ser>
          <c:idx val="2"/>
          <c:order val="1"/>
          <c:tx>
            <c:strRef>
              <c:f>'25'!$G$10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'25'!$I$10:$N$10</c:f>
              <c:numCache>
                <c:formatCode>0.0</c:formatCode>
                <c:ptCount val="6"/>
                <c:pt idx="0">
                  <c:v>0.42154142524000093</c:v>
                </c:pt>
                <c:pt idx="1">
                  <c:v>0.29527807763000063</c:v>
                </c:pt>
                <c:pt idx="2">
                  <c:v>0.26349067369000029</c:v>
                </c:pt>
                <c:pt idx="3">
                  <c:v>0.217</c:v>
                </c:pt>
                <c:pt idx="4">
                  <c:v>0.185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A-4AA6-9F59-C5970894A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339972240372400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'3'!$J$6</c:f>
              <c:strCache>
                <c:ptCount val="1"/>
                <c:pt idx="0">
                  <c:v>Січень – червень 2024 року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1"/>
              <c:layout>
                <c:manualLayout>
                  <c:x val="0"/>
                  <c:y val="1.924242424242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6-4B7E-814D-9B3BAB8025C5}"/>
                </c:ext>
              </c:extLst>
            </c:dLbl>
            <c:dLbl>
              <c:idx val="2"/>
              <c:layout>
                <c:manualLayout>
                  <c:x val="-4.2951665510016302E-3"/>
                  <c:y val="2.4110109159943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B3-4A8D-B3A5-0A263D3E6CC2}"/>
                </c:ext>
              </c:extLst>
            </c:dLbl>
            <c:dLbl>
              <c:idx val="3"/>
              <c:layout>
                <c:manualLayout>
                  <c:x val="-1.5748762089295473E-16"/>
                  <c:y val="1.80825818699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BD-4E16-9E08-B1D52D42B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2304.8170749699998</c:v>
                </c:pt>
                <c:pt idx="1">
                  <c:v>24.32</c:v>
                </c:pt>
                <c:pt idx="2" formatCode="#,##0">
                  <c:v>6367.6547335799996</c:v>
                </c:pt>
                <c:pt idx="3">
                  <c:v>76.580632910000006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ADE-8D0D-C09661A9F3A8}"/>
            </c:ext>
          </c:extLst>
        </c:ser>
        <c:ser>
          <c:idx val="3"/>
          <c:order val="1"/>
          <c:tx>
            <c:strRef>
              <c:f>'3'!$K$6</c:f>
              <c:strCache>
                <c:ptCount val="1"/>
                <c:pt idx="0">
                  <c:v>Січень – червень 2025 року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1.22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C5-4ADE-8D0D-C09661A9F3A8}"/>
                </c:ext>
              </c:extLst>
            </c:dLbl>
            <c:dLbl>
              <c:idx val="1"/>
              <c:layout>
                <c:manualLayout>
                  <c:x val="-8.3006535947712425E-3"/>
                  <c:y val="6.41414141414141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ED-4743-8390-A79F7FBFDCE7}"/>
                </c:ext>
              </c:extLst>
            </c:dLbl>
            <c:dLbl>
              <c:idx val="2"/>
              <c:layout>
                <c:manualLayout>
                  <c:x val="-4.439869281045828E-3"/>
                  <c:y val="2.8964646464646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C5-4ADE-8D0D-C09661A9F3A8}"/>
                </c:ext>
              </c:extLst>
            </c:dLbl>
            <c:dLbl>
              <c:idx val="3"/>
              <c:layout>
                <c:manualLayout>
                  <c:x val="0"/>
                  <c:y val="1.9242424242424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38-4CC0-BF7A-813F90BB8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2351.9558594700006</c:v>
                </c:pt>
                <c:pt idx="1">
                  <c:v>29.2</c:v>
                </c:pt>
                <c:pt idx="2" formatCode="#,##0">
                  <c:v>6740.1184286999996</c:v>
                </c:pt>
                <c:pt idx="3">
                  <c:v>68.982468019999999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ADE-8D0D-C09661A9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1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'25'!$H$9</c:f>
              <c:strCache>
                <c:ptCount val="1"/>
                <c:pt idx="0">
                  <c:v>Assets of deposit-taking CUs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dLbls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84-4B23-827F-7334F4ABC3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'25'!$I$8:$N$8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'25'!$I$9:$N$9</c:f>
              <c:numCache>
                <c:formatCode>0.0</c:formatCode>
                <c:ptCount val="6"/>
                <c:pt idx="0">
                  <c:v>1.9081991332399997</c:v>
                </c:pt>
                <c:pt idx="1">
                  <c:v>1.1538476551400003</c:v>
                </c:pt>
                <c:pt idx="2">
                  <c:v>1.1585022349899998</c:v>
                </c:pt>
                <c:pt idx="3">
                  <c:v>1.139</c:v>
                </c:pt>
                <c:pt idx="4">
                  <c:v>1.1379999999999999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B23-827F-7334F4ABC374}"/>
            </c:ext>
          </c:extLst>
        </c:ser>
        <c:ser>
          <c:idx val="2"/>
          <c:order val="1"/>
          <c:tx>
            <c:strRef>
              <c:f>'25'!$H$10</c:f>
              <c:strCache>
                <c:ptCount val="1"/>
                <c:pt idx="0">
                  <c:v>Assets of non-deposit-taking CUs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'25'!$I$10:$N$10</c:f>
              <c:numCache>
                <c:formatCode>0.0</c:formatCode>
                <c:ptCount val="6"/>
                <c:pt idx="0">
                  <c:v>0.42154142524000093</c:v>
                </c:pt>
                <c:pt idx="1">
                  <c:v>0.29527807763000063</c:v>
                </c:pt>
                <c:pt idx="2">
                  <c:v>0.26349067369000029</c:v>
                </c:pt>
                <c:pt idx="3">
                  <c:v>0.217</c:v>
                </c:pt>
                <c:pt idx="4">
                  <c:v>0.185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B23-827F-7334F4ABC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'26'!$I$10</c:f>
              <c:strCache>
                <c:ptCount val="1"/>
                <c:pt idx="0">
                  <c:v>Споживчі кредити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C5-44D6-80BD-DE8FF44E4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'26'!$K$9:$P$9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'26'!$K$10:$P$10</c:f>
              <c:numCache>
                <c:formatCode>0.000</c:formatCode>
                <c:ptCount val="6"/>
                <c:pt idx="0">
                  <c:v>1.0928845201099997</c:v>
                </c:pt>
                <c:pt idx="1">
                  <c:v>0.69826353257000007</c:v>
                </c:pt>
                <c:pt idx="2">
                  <c:v>0.63663609737999993</c:v>
                </c:pt>
                <c:pt idx="3">
                  <c:v>0.50628183602999799</c:v>
                </c:pt>
                <c:pt idx="4">
                  <c:v>0.49295943141999898</c:v>
                </c:pt>
                <c:pt idx="5">
                  <c:v>0.48801223164000301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5-44D6-80BD-DE8FF44E4B77}"/>
            </c:ext>
          </c:extLst>
        </c:ser>
        <c:ser>
          <c:idx val="2"/>
          <c:order val="1"/>
          <c:tx>
            <c:strRef>
              <c:f>'26'!$I$11</c:f>
              <c:strCache>
                <c:ptCount val="1"/>
                <c:pt idx="0">
                  <c:v>На придбання, будівництво, ремонт нерухомості ФО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C5-44D6-80BD-DE8FF44E4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'26'!$K$9:$P$9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'26'!$K$11:$P$11</c:f>
              <c:numCache>
                <c:formatCode>0.000</c:formatCode>
                <c:ptCount val="6"/>
                <c:pt idx="0">
                  <c:v>0.55195335652999999</c:v>
                </c:pt>
                <c:pt idx="1">
                  <c:v>0.25183104073000001</c:v>
                </c:pt>
                <c:pt idx="2">
                  <c:v>0.23967843571</c:v>
                </c:pt>
                <c:pt idx="3">
                  <c:v>0.29499999999999998</c:v>
                </c:pt>
                <c:pt idx="4">
                  <c:v>0.28379047372000005</c:v>
                </c:pt>
                <c:pt idx="5">
                  <c:v>0.27876524288000104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C5-44D6-80BD-DE8FF44E4B77}"/>
            </c:ext>
          </c:extLst>
        </c:ser>
        <c:ser>
          <c:idx val="6"/>
          <c:order val="2"/>
          <c:tx>
            <c:strRef>
              <c:f>'26'!$I$12</c:f>
              <c:strCache>
                <c:ptCount val="1"/>
                <c:pt idx="0">
                  <c:v>Бізнес-кредити ФОП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C5-44D6-80BD-DE8FF44E4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'26'!$K$9:$P$9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'26'!$K$12:$P$12</c:f>
              <c:numCache>
                <c:formatCode>0.000</c:formatCode>
                <c:ptCount val="6"/>
                <c:pt idx="0">
                  <c:v>0.37031101588000004</c:v>
                </c:pt>
                <c:pt idx="1">
                  <c:v>0.29832324287</c:v>
                </c:pt>
                <c:pt idx="2">
                  <c:v>0.31569356489000006</c:v>
                </c:pt>
                <c:pt idx="3">
                  <c:v>0.29299999999999998</c:v>
                </c:pt>
                <c:pt idx="4">
                  <c:v>0.28356486197999969</c:v>
                </c:pt>
                <c:pt idx="5">
                  <c:v>0.29622582645000001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C5-44D6-80BD-DE8FF44E4B77}"/>
            </c:ext>
          </c:extLst>
        </c:ser>
        <c:ser>
          <c:idx val="1"/>
          <c:order val="3"/>
          <c:tx>
            <c:strRef>
              <c:f>'26'!$I$13</c:f>
              <c:strCache>
                <c:ptCount val="1"/>
                <c:pt idx="0">
                  <c:v>Бізнес-кредити ЮО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'26'!$K$9:$P$9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'26'!$K$13:$P$13</c:f>
              <c:numCache>
                <c:formatCode>0.00</c:formatCode>
                <c:ptCount val="6"/>
                <c:pt idx="3" formatCode="0.000">
                  <c:v>8.0000000000000002E-3</c:v>
                </c:pt>
                <c:pt idx="4" formatCode="0.000">
                  <c:v>1.0999999999999999E-2</c:v>
                </c:pt>
                <c:pt idx="5" formatCode="0.000">
                  <c:v>8.1959916650000006E-2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C5-44D6-80BD-DE8FF44E4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101312415"/>
        <c:axId val="2101299519"/>
      </c:bar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0.5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0.99607843137254903"/>
          <c:h val="0.2258553226469379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'26'!$J$10</c:f>
              <c:strCache>
                <c:ptCount val="1"/>
                <c:pt idx="0">
                  <c:v>Consumer 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AC-4AC3-A300-CE60B00E5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'26'!$K$9:$P$9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'26'!$K$10:$P$10</c:f>
              <c:numCache>
                <c:formatCode>0.000</c:formatCode>
                <c:ptCount val="6"/>
                <c:pt idx="0">
                  <c:v>1.0928845201099997</c:v>
                </c:pt>
                <c:pt idx="1">
                  <c:v>0.69826353257000007</c:v>
                </c:pt>
                <c:pt idx="2">
                  <c:v>0.63663609737999993</c:v>
                </c:pt>
                <c:pt idx="3">
                  <c:v>0.50628183602999799</c:v>
                </c:pt>
                <c:pt idx="4">
                  <c:v>0.49295943141999898</c:v>
                </c:pt>
                <c:pt idx="5">
                  <c:v>0.48801223164000301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C-4AC3-A300-CE60B00E5122}"/>
            </c:ext>
          </c:extLst>
        </c:ser>
        <c:ser>
          <c:idx val="2"/>
          <c:order val="1"/>
          <c:tx>
            <c:strRef>
              <c:f>'26'!$J$11</c:f>
              <c:strCache>
                <c:ptCount val="1"/>
                <c:pt idx="0">
                  <c:v>Individual loans for the purchase, construction, repair of real estate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AC-4AC3-A300-CE60B00E5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'26'!$K$9:$P$9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'26'!$K$11:$P$11</c:f>
              <c:numCache>
                <c:formatCode>0.000</c:formatCode>
                <c:ptCount val="6"/>
                <c:pt idx="0">
                  <c:v>0.55195335652999999</c:v>
                </c:pt>
                <c:pt idx="1">
                  <c:v>0.25183104073000001</c:v>
                </c:pt>
                <c:pt idx="2">
                  <c:v>0.23967843571</c:v>
                </c:pt>
                <c:pt idx="3">
                  <c:v>0.29499999999999998</c:v>
                </c:pt>
                <c:pt idx="4">
                  <c:v>0.28379047372000005</c:v>
                </c:pt>
                <c:pt idx="5">
                  <c:v>0.27876524288000104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AC-4AC3-A300-CE60B00E5122}"/>
            </c:ext>
          </c:extLst>
        </c:ser>
        <c:ser>
          <c:idx val="6"/>
          <c:order val="2"/>
          <c:tx>
            <c:strRef>
              <c:f>'26'!$J$12</c:f>
              <c:strCache>
                <c:ptCount val="1"/>
                <c:pt idx="0">
                  <c:v>Individuals entrepreneurs business loans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 sz="750">
                        <a:solidFill>
                          <a:schemeClr val="bg1"/>
                        </a:solidFill>
                      </a:rPr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AC-4AC3-A300-CE60B00E5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'26'!$K$9:$P$9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'26'!$K$12:$P$12</c:f>
              <c:numCache>
                <c:formatCode>0.000</c:formatCode>
                <c:ptCount val="6"/>
                <c:pt idx="0">
                  <c:v>0.37031101588000004</c:v>
                </c:pt>
                <c:pt idx="1">
                  <c:v>0.29832324287</c:v>
                </c:pt>
                <c:pt idx="2">
                  <c:v>0.31569356489000006</c:v>
                </c:pt>
                <c:pt idx="3">
                  <c:v>0.29299999999999998</c:v>
                </c:pt>
                <c:pt idx="4">
                  <c:v>0.28356486197999969</c:v>
                </c:pt>
                <c:pt idx="5">
                  <c:v>0.29622582645000001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AC-4AC3-A300-CE60B00E5122}"/>
            </c:ext>
          </c:extLst>
        </c:ser>
        <c:ser>
          <c:idx val="1"/>
          <c:order val="3"/>
          <c:tx>
            <c:strRef>
              <c:f>'26'!$J$13</c:f>
              <c:strCache>
                <c:ptCount val="1"/>
                <c:pt idx="0">
                  <c:v>Corporates business loans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'26'!$K$9:$P$9</c:f>
              <c:strCache>
                <c:ptCount val="6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  <c:pt idx="5">
                  <c:v>06.25</c:v>
                </c:pt>
              </c:strCache>
            </c:strRef>
          </c:cat>
          <c:val>
            <c:numRef>
              <c:f>'26'!$K$13:$P$13</c:f>
              <c:numCache>
                <c:formatCode>0.00</c:formatCode>
                <c:ptCount val="6"/>
                <c:pt idx="3" formatCode="0.000">
                  <c:v>8.0000000000000002E-3</c:v>
                </c:pt>
                <c:pt idx="4" formatCode="0.000">
                  <c:v>1.0999999999999999E-2</c:v>
                </c:pt>
                <c:pt idx="5" formatCode="0.000">
                  <c:v>8.1959916650000006E-2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AC-4AC3-A300-CE60B00E5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101312415"/>
        <c:axId val="2101299519"/>
      </c:bar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0.5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0.99607843137254903"/>
          <c:h val="0.2258553226469379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4240979751792078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'27'!$I$9:$J$9</c:f>
              <c:strCache>
                <c:ptCount val="2"/>
                <c:pt idx="0">
                  <c:v>Кредити 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1.609641116571286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5-4FE7-85CD-8423F5D13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'27'!$K$9:$R$9</c:f>
              <c:numCache>
                <c:formatCode>0.0%</c:formatCode>
                <c:ptCount val="8"/>
                <c:pt idx="0">
                  <c:v>0.67560443920662538</c:v>
                </c:pt>
                <c:pt idx="1">
                  <c:v>0.65641257855089796</c:v>
                </c:pt>
                <c:pt idx="2">
                  <c:v>0.64520811924874499</c:v>
                </c:pt>
                <c:pt idx="3">
                  <c:v>0.67430029284964699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FE7-85CD-8423F5D13AFA}"/>
            </c:ext>
          </c:extLst>
        </c:ser>
        <c:ser>
          <c:idx val="1"/>
          <c:order val="1"/>
          <c:tx>
            <c:strRef>
              <c:f>'27'!$I$10:$J$10</c:f>
              <c:strCache>
                <c:ptCount val="2"/>
                <c:pt idx="0">
                  <c:v>Грошові кошти та їх еквів.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1.60964111657127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C5-4FE7-85CD-8423F5D13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'27'!$K$10:$R$10</c:f>
              <c:numCache>
                <c:formatCode>0.0%</c:formatCode>
                <c:ptCount val="8"/>
                <c:pt idx="0">
                  <c:v>0.13424485628493535</c:v>
                </c:pt>
                <c:pt idx="1">
                  <c:v>0.14984417281892851</c:v>
                </c:pt>
                <c:pt idx="2">
                  <c:v>0.14832380881080828</c:v>
                </c:pt>
                <c:pt idx="3">
                  <c:v>0.13857851902210175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FE7-85CD-8423F5D13AFA}"/>
            </c:ext>
          </c:extLst>
        </c:ser>
        <c:ser>
          <c:idx val="2"/>
          <c:order val="2"/>
          <c:tx>
            <c:strRef>
              <c:f>'27'!$I$11:$J$11</c:f>
              <c:strCache>
                <c:ptCount val="2"/>
                <c:pt idx="0">
                  <c:v>Фінінвестиції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1.60964111657127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C5-4FE7-85CD-8423F5D13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'27'!$K$11:$R$11</c:f>
              <c:numCache>
                <c:formatCode>0.0%</c:formatCode>
                <c:ptCount val="8"/>
                <c:pt idx="0">
                  <c:v>0.10853099490821963</c:v>
                </c:pt>
                <c:pt idx="1">
                  <c:v>0.11761325767868841</c:v>
                </c:pt>
                <c:pt idx="2">
                  <c:v>0.14620917035954348</c:v>
                </c:pt>
                <c:pt idx="3">
                  <c:v>0.13149891452239157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FE7-85CD-8423F5D13AFA}"/>
            </c:ext>
          </c:extLst>
        </c:ser>
        <c:ser>
          <c:idx val="3"/>
          <c:order val="3"/>
          <c:tx>
            <c:strRef>
              <c:f>'27'!$I$12:$J$12</c:f>
              <c:strCache>
                <c:ptCount val="2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'27'!$K$12:$R$12</c:f>
              <c:numCache>
                <c:formatCode>0.0%</c:formatCode>
                <c:ptCount val="8"/>
                <c:pt idx="0">
                  <c:v>3.3833526651896623E-2</c:v>
                </c:pt>
                <c:pt idx="1">
                  <c:v>3.1345092239521664E-2</c:v>
                </c:pt>
                <c:pt idx="2">
                  <c:v>3.1627620693171273E-2</c:v>
                </c:pt>
                <c:pt idx="3">
                  <c:v>2.900419348611958E-2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C5-4FE7-85CD-8423F5D13AFA}"/>
            </c:ext>
          </c:extLst>
        </c:ser>
        <c:ser>
          <c:idx val="4"/>
          <c:order val="4"/>
          <c:tx>
            <c:strRef>
              <c:f>'27'!$I$13:$J$13</c:f>
              <c:strCache>
                <c:ptCount val="2"/>
                <c:pt idx="0">
                  <c:v>Інші активи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'27'!$K$13:$R$13</c:f>
              <c:numCache>
                <c:formatCode>0.0%</c:formatCode>
                <c:ptCount val="8"/>
                <c:pt idx="0">
                  <c:v>4.778618294832318E-2</c:v>
                </c:pt>
                <c:pt idx="1">
                  <c:v>4.4784898711963367E-2</c:v>
                </c:pt>
                <c:pt idx="2">
                  <c:v>2.8631280887731887E-2</c:v>
                </c:pt>
                <c:pt idx="3">
                  <c:v>2.6618080119740199E-2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C5-4FE7-85CD-8423F5D13AFA}"/>
            </c:ext>
          </c:extLst>
        </c:ser>
        <c:ser>
          <c:idx val="6"/>
          <c:order val="5"/>
          <c:tx>
            <c:strRef>
              <c:f>'27'!$I$15:$J$15</c:f>
              <c:strCache>
                <c:ptCount val="2"/>
                <c:pt idx="0">
                  <c:v>Обов’язкові пайові внески 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'27'!$K$15:$R$15</c:f>
              <c:numCache>
                <c:formatCode>0%</c:formatCode>
                <c:ptCount val="8"/>
                <c:pt idx="4" formatCode="0.0%">
                  <c:v>4.3339877162028211E-3</c:v>
                </c:pt>
                <c:pt idx="5" formatCode="0.0%">
                  <c:v>4.5952840288270395E-3</c:v>
                </c:pt>
                <c:pt idx="6" formatCode="0.0%">
                  <c:v>4.2996570835764107E-3</c:v>
                </c:pt>
                <c:pt idx="7" formatCode="0.0%">
                  <c:v>4.1173669806391531E-3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C5-4FE7-85CD-8423F5D13AFA}"/>
            </c:ext>
          </c:extLst>
        </c:ser>
        <c:ser>
          <c:idx val="7"/>
          <c:order val="6"/>
          <c:tx>
            <c:strRef>
              <c:f>'27'!$I$16:$J$16</c:f>
              <c:strCache>
                <c:ptCount val="2"/>
                <c:pt idx="0">
                  <c:v>Резервний капітал 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7"/>
              <c:layout>
                <c:manualLayout>
                  <c:x val="1.6096411165712868E-2"/>
                  <c:y val="-9.2848179172551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C5-4FE7-85CD-8423F5D13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'27'!$K$16:$R$16</c:f>
              <c:numCache>
                <c:formatCode>0</c:formatCode>
                <c:ptCount val="8"/>
                <c:pt idx="4" formatCode="0.0%">
                  <c:v>0.27982285228009812</c:v>
                </c:pt>
                <c:pt idx="5" formatCode="0.0%">
                  <c:v>0.28654033103263116</c:v>
                </c:pt>
                <c:pt idx="6" formatCode="0.0%">
                  <c:v>0.29350120865782231</c:v>
                </c:pt>
                <c:pt idx="7" formatCode="0.0%">
                  <c:v>0.31254107064620301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C5-4FE7-85CD-8423F5D13AFA}"/>
            </c:ext>
          </c:extLst>
        </c:ser>
        <c:ser>
          <c:idx val="8"/>
          <c:order val="7"/>
          <c:tx>
            <c:strRef>
              <c:f>'27'!$I$18:$J$18</c:f>
              <c:strCache>
                <c:ptCount val="2"/>
                <c:pt idx="0">
                  <c:v>Накопичений прибуток / збиток 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7"/>
              <c:layout>
                <c:manualLayout>
                  <c:x val="1.207230837428465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C5-4FE7-85CD-8423F5D13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'27'!$K$18:$R$18</c:f>
              <c:numCache>
                <c:formatCode>General</c:formatCode>
                <c:ptCount val="8"/>
                <c:pt idx="4" formatCode="0.0%">
                  <c:v>0.11754886246643008</c:v>
                </c:pt>
                <c:pt idx="5" formatCode="0.0%">
                  <c:v>0.10923467238294825</c:v>
                </c:pt>
                <c:pt idx="6" formatCode="0.0%">
                  <c:v>9.8906296303362257E-2</c:v>
                </c:pt>
                <c:pt idx="7" formatCode="0.0%">
                  <c:v>0.13193852697662034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C5-4FE7-85CD-8423F5D13AFA}"/>
            </c:ext>
          </c:extLst>
        </c:ser>
        <c:ser>
          <c:idx val="9"/>
          <c:order val="8"/>
          <c:tx>
            <c:strRef>
              <c:f>'27'!$I$19:$J$19</c:f>
              <c:strCache>
                <c:ptCount val="2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7"/>
              <c:layout>
                <c:manualLayout>
                  <c:x val="1.20723083742846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C5-4FE7-85CD-8423F5D13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'27'!$K$19:$R$19</c:f>
              <c:numCache>
                <c:formatCode>General</c:formatCode>
                <c:ptCount val="8"/>
                <c:pt idx="4" formatCode="0.0%">
                  <c:v>0.42833616047382089</c:v>
                </c:pt>
                <c:pt idx="5" formatCode="0.0%">
                  <c:v>0.41788322193224681</c:v>
                </c:pt>
                <c:pt idx="6" formatCode="0.0%">
                  <c:v>0.4196334602615604</c:v>
                </c:pt>
                <c:pt idx="7" formatCode="0.0%">
                  <c:v>0.40134313389870951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C5-4FE7-85CD-8423F5D13AFA}"/>
            </c:ext>
          </c:extLst>
        </c:ser>
        <c:ser>
          <c:idx val="10"/>
          <c:order val="9"/>
          <c:tx>
            <c:strRef>
              <c:f>'27'!$I$20:$J$20</c:f>
              <c:strCache>
                <c:ptCount val="2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7"/>
              <c:layout>
                <c:manualLayout>
                  <c:x val="1.2072308374284505E-2"/>
                  <c:y val="-1.16060223965689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C5-4FE7-85CD-8423F5D13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'27'!$K$20:$R$20</c:f>
              <c:numCache>
                <c:formatCode>General</c:formatCode>
                <c:ptCount val="8"/>
                <c:pt idx="4" formatCode="0.0%">
                  <c:v>5.905388222582747E-2</c:v>
                </c:pt>
                <c:pt idx="5" formatCode="0.0%">
                  <c:v>6.1147752702646239E-2</c:v>
                </c:pt>
                <c:pt idx="6" formatCode="0.0%">
                  <c:v>5.5892318739522114E-2</c:v>
                </c:pt>
                <c:pt idx="7" formatCode="0.0%">
                  <c:v>5.3112195360458289E-2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5C5-4FE7-85CD-8423F5D13AFA}"/>
            </c:ext>
          </c:extLst>
        </c:ser>
        <c:ser>
          <c:idx val="11"/>
          <c:order val="10"/>
          <c:tx>
            <c:strRef>
              <c:f>'27'!$I$21:$J$21</c:f>
              <c:strCache>
                <c:ptCount val="2"/>
                <c:pt idx="0">
                  <c:v>Інші зобов’язання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'27'!$K$21:$R$21</c:f>
              <c:numCache>
                <c:formatCode>General</c:formatCode>
                <c:ptCount val="8"/>
                <c:pt idx="4" formatCode="0.0%">
                  <c:v>0.10859349694320876</c:v>
                </c:pt>
                <c:pt idx="5" formatCode="0.0%">
                  <c:v>0.11897113020379088</c:v>
                </c:pt>
                <c:pt idx="6" formatCode="0.0%">
                  <c:v>0.12657176433878792</c:v>
                </c:pt>
                <c:pt idx="7" formatCode="0.0%">
                  <c:v>9.3859921595076959E-2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5C5-4FE7-85CD-8423F5D13AFA}"/>
            </c:ext>
          </c:extLst>
        </c:ser>
        <c:ser>
          <c:idx val="5"/>
          <c:order val="11"/>
          <c:tx>
            <c:strRef>
              <c:f>'27'!$I$17</c:f>
              <c:strCache>
                <c:ptCount val="1"/>
                <c:pt idx="0">
                  <c:v>Додатковий капітал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'27'!$K$17:$R$17</c:f>
              <c:numCache>
                <c:formatCode>0</c:formatCode>
                <c:ptCount val="8"/>
                <c:pt idx="4" formatCode="0.0%">
                  <c:v>2.3107578944121603E-3</c:v>
                </c:pt>
                <c:pt idx="5" formatCode="0.0%">
                  <c:v>1.6276077169096641E-3</c:v>
                </c:pt>
                <c:pt idx="6" formatCode="0.0%">
                  <c:v>1.1952946153685239E-3</c:v>
                </c:pt>
                <c:pt idx="7" formatCode="0.0%">
                  <c:v>3.0877845422926944E-3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5C5-4FE7-85CD-8423F5D13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tickLblSkip val="1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1"/>
          <c:h val="0.2476158925946571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'27'!$H$9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'27'!$K$9:$R$9</c:f>
              <c:numCache>
                <c:formatCode>0.0%</c:formatCode>
                <c:ptCount val="8"/>
                <c:pt idx="0">
                  <c:v>0.67560443920662538</c:v>
                </c:pt>
                <c:pt idx="1">
                  <c:v>0.65641257855089796</c:v>
                </c:pt>
                <c:pt idx="2">
                  <c:v>0.64520811924874499</c:v>
                </c:pt>
                <c:pt idx="3">
                  <c:v>0.67430029284964699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0-441F-8E81-855FB70568A0}"/>
            </c:ext>
          </c:extLst>
        </c:ser>
        <c:ser>
          <c:idx val="1"/>
          <c:order val="1"/>
          <c:tx>
            <c:strRef>
              <c:f>'27'!$H$10</c:f>
              <c:strCache>
                <c:ptCount val="1"/>
                <c:pt idx="0">
                  <c:v>Cash and cash-like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'27'!$K$10:$R$10</c:f>
              <c:numCache>
                <c:formatCode>0.0%</c:formatCode>
                <c:ptCount val="8"/>
                <c:pt idx="0">
                  <c:v>0.13424485628493535</c:v>
                </c:pt>
                <c:pt idx="1">
                  <c:v>0.14984417281892851</c:v>
                </c:pt>
                <c:pt idx="2">
                  <c:v>0.14832380881080828</c:v>
                </c:pt>
                <c:pt idx="3">
                  <c:v>0.13857851902210175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0-441F-8E81-855FB70568A0}"/>
            </c:ext>
          </c:extLst>
        </c:ser>
        <c:ser>
          <c:idx val="2"/>
          <c:order val="2"/>
          <c:tx>
            <c:strRef>
              <c:f>'27'!$H$11</c:f>
              <c:strCache>
                <c:ptCount val="1"/>
                <c:pt idx="0">
                  <c:v>Financial investment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'27'!$K$11:$R$11</c:f>
              <c:numCache>
                <c:formatCode>0.0%</c:formatCode>
                <c:ptCount val="8"/>
                <c:pt idx="0">
                  <c:v>0.10853099490821963</c:v>
                </c:pt>
                <c:pt idx="1">
                  <c:v>0.11761325767868841</c:v>
                </c:pt>
                <c:pt idx="2">
                  <c:v>0.14620917035954348</c:v>
                </c:pt>
                <c:pt idx="3">
                  <c:v>0.13149891452239157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0-441F-8E81-855FB70568A0}"/>
            </c:ext>
          </c:extLst>
        </c:ser>
        <c:ser>
          <c:idx val="3"/>
          <c:order val="3"/>
          <c:tx>
            <c:strRef>
              <c:f>'27'!$H$12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'27'!$K$12:$R$12</c:f>
              <c:numCache>
                <c:formatCode>0.0%</c:formatCode>
                <c:ptCount val="8"/>
                <c:pt idx="0">
                  <c:v>3.3833526651896623E-2</c:v>
                </c:pt>
                <c:pt idx="1">
                  <c:v>3.1345092239521664E-2</c:v>
                </c:pt>
                <c:pt idx="2">
                  <c:v>3.1627620693171273E-2</c:v>
                </c:pt>
                <c:pt idx="3">
                  <c:v>2.900419348611958E-2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10-441F-8E81-855FB70568A0}"/>
            </c:ext>
          </c:extLst>
        </c:ser>
        <c:ser>
          <c:idx val="4"/>
          <c:order val="4"/>
          <c:tx>
            <c:strRef>
              <c:f>'27'!$H$13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'27'!$K$13:$R$13</c:f>
              <c:numCache>
                <c:formatCode>0.0%</c:formatCode>
                <c:ptCount val="8"/>
                <c:pt idx="0">
                  <c:v>4.778618294832318E-2</c:v>
                </c:pt>
                <c:pt idx="1">
                  <c:v>4.4784898711963367E-2</c:v>
                </c:pt>
                <c:pt idx="2">
                  <c:v>2.8631280887731887E-2</c:v>
                </c:pt>
                <c:pt idx="3">
                  <c:v>2.6618080119740199E-2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10-441F-8E81-855FB70568A0}"/>
            </c:ext>
          </c:extLst>
        </c:ser>
        <c:ser>
          <c:idx val="6"/>
          <c:order val="5"/>
          <c:tx>
            <c:strRef>
              <c:f>'27'!$H$15</c:f>
              <c:strCache>
                <c:ptCount val="1"/>
                <c:pt idx="0">
                  <c:v>Mandatory share contrib.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'27'!$K$15:$R$15</c:f>
              <c:numCache>
                <c:formatCode>0%</c:formatCode>
                <c:ptCount val="8"/>
                <c:pt idx="4" formatCode="0.0%">
                  <c:v>4.3339877162028211E-3</c:v>
                </c:pt>
                <c:pt idx="5" formatCode="0.0%">
                  <c:v>4.5952840288270395E-3</c:v>
                </c:pt>
                <c:pt idx="6" formatCode="0.0%">
                  <c:v>4.2996570835764107E-3</c:v>
                </c:pt>
                <c:pt idx="7" formatCode="0.0%">
                  <c:v>4.1173669806391531E-3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10-441F-8E81-855FB70568A0}"/>
            </c:ext>
          </c:extLst>
        </c:ser>
        <c:ser>
          <c:idx val="7"/>
          <c:order val="6"/>
          <c:tx>
            <c:strRef>
              <c:f>'27'!$H$16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'27'!$K$16:$R$16</c:f>
              <c:numCache>
                <c:formatCode>0</c:formatCode>
                <c:ptCount val="8"/>
                <c:pt idx="4" formatCode="0.0%">
                  <c:v>0.27982285228009812</c:v>
                </c:pt>
                <c:pt idx="5" formatCode="0.0%">
                  <c:v>0.28654033103263116</c:v>
                </c:pt>
                <c:pt idx="6" formatCode="0.0%">
                  <c:v>0.29350120865782231</c:v>
                </c:pt>
                <c:pt idx="7" formatCode="0.0%">
                  <c:v>0.31254107064620301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10-441F-8E81-855FB70568A0}"/>
            </c:ext>
          </c:extLst>
        </c:ser>
        <c:ser>
          <c:idx val="8"/>
          <c:order val="7"/>
          <c:tx>
            <c:strRef>
              <c:f>'27'!$H$18</c:f>
              <c:strCache>
                <c:ptCount val="1"/>
                <c:pt idx="0">
                  <c:v>Retained earnings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'27'!$K$18:$R$18</c:f>
              <c:numCache>
                <c:formatCode>General</c:formatCode>
                <c:ptCount val="8"/>
                <c:pt idx="4" formatCode="0.0%">
                  <c:v>0.11754886246643008</c:v>
                </c:pt>
                <c:pt idx="5" formatCode="0.0%">
                  <c:v>0.10923467238294825</c:v>
                </c:pt>
                <c:pt idx="6" formatCode="0.0%">
                  <c:v>9.8906296303362257E-2</c:v>
                </c:pt>
                <c:pt idx="7" formatCode="0.0%">
                  <c:v>0.13193852697662034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10-441F-8E81-855FB70568A0}"/>
            </c:ext>
          </c:extLst>
        </c:ser>
        <c:ser>
          <c:idx val="9"/>
          <c:order val="8"/>
          <c:tx>
            <c:strRef>
              <c:f>'27'!$H$19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'27'!$K$19:$R$19</c:f>
              <c:numCache>
                <c:formatCode>General</c:formatCode>
                <c:ptCount val="8"/>
                <c:pt idx="4" formatCode="0.0%">
                  <c:v>0.42833616047382089</c:v>
                </c:pt>
                <c:pt idx="5" formatCode="0.0%">
                  <c:v>0.41788322193224681</c:v>
                </c:pt>
                <c:pt idx="6" formatCode="0.0%">
                  <c:v>0.4196334602615604</c:v>
                </c:pt>
                <c:pt idx="7" formatCode="0.0%">
                  <c:v>0.40134313389870951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10-441F-8E81-855FB70568A0}"/>
            </c:ext>
          </c:extLst>
        </c:ser>
        <c:ser>
          <c:idx val="10"/>
          <c:order val="9"/>
          <c:tx>
            <c:strRef>
              <c:f>'27'!$H$20</c:f>
              <c:strCache>
                <c:ptCount val="1"/>
                <c:pt idx="0">
                  <c:v>Additional repayable contrib.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'27'!$K$20:$R$20</c:f>
              <c:numCache>
                <c:formatCode>General</c:formatCode>
                <c:ptCount val="8"/>
                <c:pt idx="4" formatCode="0.0%">
                  <c:v>5.905388222582747E-2</c:v>
                </c:pt>
                <c:pt idx="5" formatCode="0.0%">
                  <c:v>6.1147752702646239E-2</c:v>
                </c:pt>
                <c:pt idx="6" formatCode="0.0%">
                  <c:v>5.5892318739522114E-2</c:v>
                </c:pt>
                <c:pt idx="7" formatCode="0.0%">
                  <c:v>5.3112195360458289E-2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10-441F-8E81-855FB70568A0}"/>
            </c:ext>
          </c:extLst>
        </c:ser>
        <c:ser>
          <c:idx val="11"/>
          <c:order val="10"/>
          <c:tx>
            <c:strRef>
              <c:f>'27'!$H$21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'27'!$K$21:$R$21</c:f>
              <c:numCache>
                <c:formatCode>General</c:formatCode>
                <c:ptCount val="8"/>
                <c:pt idx="4" formatCode="0.0%">
                  <c:v>0.10859349694320876</c:v>
                </c:pt>
                <c:pt idx="5" formatCode="0.0%">
                  <c:v>0.11897113020379088</c:v>
                </c:pt>
                <c:pt idx="6" formatCode="0.0%">
                  <c:v>0.12657176433878792</c:v>
                </c:pt>
                <c:pt idx="7" formatCode="0.0%">
                  <c:v>9.3859921595076959E-2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10-441F-8E81-855FB70568A0}"/>
            </c:ext>
          </c:extLst>
        </c:ser>
        <c:ser>
          <c:idx val="5"/>
          <c:order val="11"/>
          <c:tx>
            <c:strRef>
              <c:f>'27'!$H$17</c:f>
              <c:strCache>
                <c:ptCount val="1"/>
                <c:pt idx="0">
                  <c:v>Additional capital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'27'!$K$7:$R$8</c:f>
              <c:strCache>
                <c:ptCount val="8"/>
                <c:pt idx="0">
                  <c:v>09.24</c:v>
                </c:pt>
                <c:pt idx="1">
                  <c:v>12.24</c:v>
                </c:pt>
                <c:pt idx="2">
                  <c:v>03.25</c:v>
                </c:pt>
                <c:pt idx="3">
                  <c:v>06.25</c:v>
                </c:pt>
                <c:pt idx="4">
                  <c:v>09.24</c:v>
                </c:pt>
                <c:pt idx="5">
                  <c:v>12.24</c:v>
                </c:pt>
                <c:pt idx="6">
                  <c:v>03.25</c:v>
                </c:pt>
                <c:pt idx="7">
                  <c:v>06.25</c:v>
                </c:pt>
              </c:strCache>
            </c:strRef>
          </c:cat>
          <c:val>
            <c:numRef>
              <c:f>'27'!$K$17:$R$17</c:f>
              <c:numCache>
                <c:formatCode>0</c:formatCode>
                <c:ptCount val="8"/>
                <c:pt idx="4" formatCode="0.0%">
                  <c:v>2.3107578944121603E-3</c:v>
                </c:pt>
                <c:pt idx="5" formatCode="0.0%">
                  <c:v>1.6276077169096641E-3</c:v>
                </c:pt>
                <c:pt idx="6" formatCode="0.0%">
                  <c:v>1.1952946153685239E-3</c:v>
                </c:pt>
                <c:pt idx="7" formatCode="0.0%">
                  <c:v>3.0877845422926944E-3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10-441F-8E81-855FB7056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1"/>
          <c:h val="0.2476158925946571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05228758169935E-2"/>
          <c:y val="4.369563492063492E-2"/>
          <c:w val="0.85002564453515705"/>
          <c:h val="0.62166692732555751"/>
        </c:manualLayout>
      </c:layout>
      <c:lineChart>
        <c:grouping val="standard"/>
        <c:varyColors val="0"/>
        <c:ser>
          <c:idx val="0"/>
          <c:order val="0"/>
          <c:tx>
            <c:strRef>
              <c:f>'28'!$I$10</c:f>
              <c:strCache>
                <c:ptCount val="1"/>
                <c:pt idx="0">
                  <c:v>Резерви за МСФЗ, % до загального кредитного портфеля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5"/>
                <c:pt idx="0">
                  <c:v>&lt;7%</c:v>
                </c:pt>
                <c:pt idx="1">
                  <c:v>7–15%</c:v>
                </c:pt>
                <c:pt idx="2">
                  <c:v>15–30%</c:v>
                </c:pt>
                <c:pt idx="3">
                  <c:v>30–50%</c:v>
                </c:pt>
                <c:pt idx="4">
                  <c:v>&gt;50%</c:v>
                </c:pt>
              </c:strCache>
            </c:strRef>
          </c:cat>
          <c:val>
            <c:numRef>
              <c:f>'28'!$K$10:$O$10</c:f>
              <c:numCache>
                <c:formatCode>0%</c:formatCode>
                <c:ptCount val="5"/>
                <c:pt idx="0">
                  <c:v>0.36282007760592727</c:v>
                </c:pt>
                <c:pt idx="1">
                  <c:v>0.13318320311816895</c:v>
                </c:pt>
                <c:pt idx="2">
                  <c:v>0.30841912891819434</c:v>
                </c:pt>
                <c:pt idx="3">
                  <c:v>0.1555601748925757</c:v>
                </c:pt>
                <c:pt idx="4">
                  <c:v>0.4710411822099429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61-49E5-B091-4181C2C93927}"/>
            </c:ext>
          </c:extLst>
        </c:ser>
        <c:ser>
          <c:idx val="1"/>
          <c:order val="1"/>
          <c:tx>
            <c:strRef>
              <c:f>'28'!$I$11</c:f>
              <c:strCache>
                <c:ptCount val="1"/>
                <c:pt idx="0">
                  <c:v>Резерви за МСФЗ, % до непрацюючих кредитів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5"/>
                <c:pt idx="0">
                  <c:v>&lt;7%</c:v>
                </c:pt>
                <c:pt idx="1">
                  <c:v>7–15%</c:v>
                </c:pt>
                <c:pt idx="2">
                  <c:v>15–30%</c:v>
                </c:pt>
                <c:pt idx="3">
                  <c:v>30–50%</c:v>
                </c:pt>
                <c:pt idx="4">
                  <c:v>&gt;50%</c:v>
                </c:pt>
              </c:strCache>
            </c:strRef>
          </c:cat>
          <c:val>
            <c:numRef>
              <c:f>'28'!$K$11:$O$11</c:f>
              <c:numCache>
                <c:formatCode>0%</c:formatCode>
                <c:ptCount val="5"/>
                <c:pt idx="0">
                  <c:v>0.74117824018637024</c:v>
                </c:pt>
                <c:pt idx="1">
                  <c:v>0.67526733065848532</c:v>
                </c:pt>
                <c:pt idx="2">
                  <c:v>0.8913948192539255</c:v>
                </c:pt>
                <c:pt idx="3">
                  <c:v>1.0944711169193728</c:v>
                </c:pt>
                <c:pt idx="4">
                  <c:v>0.98097247233858209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1-49E5-B091-4181C2C93927}"/>
            </c:ext>
          </c:extLst>
        </c:ser>
        <c:ser>
          <c:idx val="2"/>
          <c:order val="2"/>
          <c:tx>
            <c:strRef>
              <c:f>'28'!$I$12</c:f>
              <c:strCache>
                <c:ptCount val="1"/>
                <c:pt idx="0">
                  <c:v>Кредитний ризик, % до загального кредитного портфеля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5"/>
                <c:pt idx="0">
                  <c:v>&lt;7%</c:v>
                </c:pt>
                <c:pt idx="1">
                  <c:v>7–15%</c:v>
                </c:pt>
                <c:pt idx="2">
                  <c:v>15–30%</c:v>
                </c:pt>
                <c:pt idx="3">
                  <c:v>30–50%</c:v>
                </c:pt>
                <c:pt idx="4">
                  <c:v>&gt;50%</c:v>
                </c:pt>
              </c:strCache>
            </c:strRef>
          </c:cat>
          <c:val>
            <c:numRef>
              <c:f>'28'!$K$12:$O$12</c:f>
              <c:numCache>
                <c:formatCode>0%</c:formatCode>
                <c:ptCount val="5"/>
                <c:pt idx="0">
                  <c:v>0.37615095177525654</c:v>
                </c:pt>
                <c:pt idx="1">
                  <c:v>0.14515408870148902</c:v>
                </c:pt>
                <c:pt idx="2">
                  <c:v>0.3507487337176442</c:v>
                </c:pt>
                <c:pt idx="3">
                  <c:v>0.1341256845480511</c:v>
                </c:pt>
                <c:pt idx="4">
                  <c:v>0.34835860166302457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61-49E5-B091-4181C2C9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scatterChart>
        <c:scatterStyle val="lineMarker"/>
        <c:varyColors val="0"/>
        <c:ser>
          <c:idx val="3"/>
          <c:order val="3"/>
          <c:tx>
            <c:strRef>
              <c:f>'28'!$I$13</c:f>
              <c:strCache>
                <c:ptCount val="1"/>
                <c:pt idx="0">
                  <c:v>Кредитний ризик, % до непрацюючих кредитів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yVal>
            <c:numRef>
              <c:f>'28'!$K$13:$O$13</c:f>
              <c:numCache>
                <c:formatCode>0%</c:formatCode>
                <c:ptCount val="5"/>
                <c:pt idx="0">
                  <c:v>0.76841089479073055</c:v>
                </c:pt>
                <c:pt idx="1">
                  <c:v>0.7359622814045973</c:v>
                </c:pt>
                <c:pt idx="2">
                  <c:v>1.0137360973440532</c:v>
                </c:pt>
                <c:pt idx="3">
                  <c:v>0.94366497001082383</c:v>
                </c:pt>
                <c:pt idx="4">
                  <c:v>0.72547839051040652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61-49E5-B091-4181C2C9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833064"/>
        <c:axId val="556832408"/>
      </c:scatter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1.2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3000000000000000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797821989184033"/>
          <c:w val="1"/>
          <c:h val="0.2420217801081597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'29'!$F$10</c:f>
              <c:strCache>
                <c:ptCount val="1"/>
                <c:pt idx="0">
                  <c:v>Чисті процентні доходи за операц. 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'29'!$H$9:$AI$9</c:f>
              <c:strCache>
                <c:ptCount val="27"/>
                <c:pt idx="0">
                  <c:v>І.22</c:v>
                </c:pt>
                <c:pt idx="6">
                  <c:v>ІV.22</c:v>
                </c:pt>
                <c:pt idx="10">
                  <c:v>ІІ.23</c:v>
                </c:pt>
                <c:pt idx="14">
                  <c:v>IV.23</c:v>
                </c:pt>
                <c:pt idx="18">
                  <c:v>ІІ.24</c:v>
                </c:pt>
                <c:pt idx="22">
                  <c:v>IV.24</c:v>
                </c:pt>
                <c:pt idx="26">
                  <c:v>ІІ.25</c:v>
                </c:pt>
              </c:strCache>
            </c:strRef>
          </c:cat>
          <c:val>
            <c:numRef>
              <c:f>'29'!$H$10:$AH$10</c:f>
              <c:numCache>
                <c:formatCode>#\ ##0.0</c:formatCode>
                <c:ptCount val="27"/>
                <c:pt idx="0">
                  <c:v>127.00334221000001</c:v>
                </c:pt>
                <c:pt idx="2">
                  <c:v>237.19637672999997</c:v>
                </c:pt>
                <c:pt idx="4">
                  <c:v>328.17555827999996</c:v>
                </c:pt>
                <c:pt idx="6">
                  <c:v>388.53001585999993</c:v>
                </c:pt>
                <c:pt idx="8">
                  <c:v>74.400399520000008</c:v>
                </c:pt>
                <c:pt idx="10">
                  <c:v>151.87934077</c:v>
                </c:pt>
                <c:pt idx="12">
                  <c:v>237.49846737999997</c:v>
                </c:pt>
                <c:pt idx="14">
                  <c:v>312.77964768999999</c:v>
                </c:pt>
                <c:pt idx="16">
                  <c:v>69.476338659999996</c:v>
                </c:pt>
                <c:pt idx="18">
                  <c:v>141.6</c:v>
                </c:pt>
                <c:pt idx="20">
                  <c:v>219.6</c:v>
                </c:pt>
                <c:pt idx="22">
                  <c:v>294.2</c:v>
                </c:pt>
                <c:pt idx="24">
                  <c:v>74.2</c:v>
                </c:pt>
                <c:pt idx="26">
                  <c:v>148.80000000000001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D-4625-8FF1-01C7B60E3964}"/>
            </c:ext>
          </c:extLst>
        </c:ser>
        <c:ser>
          <c:idx val="2"/>
          <c:order val="1"/>
          <c:tx>
            <c:strRef>
              <c:f>'29'!$F$11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'29'!$H$9:$AI$9</c:f>
              <c:strCache>
                <c:ptCount val="27"/>
                <c:pt idx="0">
                  <c:v>І.22</c:v>
                </c:pt>
                <c:pt idx="6">
                  <c:v>ІV.22</c:v>
                </c:pt>
                <c:pt idx="10">
                  <c:v>ІІ.23</c:v>
                </c:pt>
                <c:pt idx="14">
                  <c:v>IV.23</c:v>
                </c:pt>
                <c:pt idx="18">
                  <c:v>ІІ.24</c:v>
                </c:pt>
                <c:pt idx="22">
                  <c:v>IV.24</c:v>
                </c:pt>
                <c:pt idx="26">
                  <c:v>ІІ.25</c:v>
                </c:pt>
              </c:strCache>
            </c:strRef>
          </c:cat>
          <c:val>
            <c:numRef>
              <c:f>'29'!$H$11:$AI$11</c:f>
              <c:numCache>
                <c:formatCode>#\ ##0.0</c:formatCode>
                <c:ptCount val="28"/>
                <c:pt idx="0">
                  <c:v>-38.052616200000003</c:v>
                </c:pt>
                <c:pt idx="2">
                  <c:v>-39.106151920000002</c:v>
                </c:pt>
                <c:pt idx="4">
                  <c:v>-70.505014189999997</c:v>
                </c:pt>
                <c:pt idx="6">
                  <c:v>-159.14239758000002</c:v>
                </c:pt>
                <c:pt idx="8">
                  <c:v>-24.13673356</c:v>
                </c:pt>
                <c:pt idx="10">
                  <c:v>-24.589574839999997</c:v>
                </c:pt>
                <c:pt idx="12">
                  <c:v>-33.113401909999993</c:v>
                </c:pt>
                <c:pt idx="14">
                  <c:v>-14.163556280000021</c:v>
                </c:pt>
                <c:pt idx="16">
                  <c:v>7.297318699999999</c:v>
                </c:pt>
                <c:pt idx="18">
                  <c:v>6.2</c:v>
                </c:pt>
                <c:pt idx="20">
                  <c:v>12.7</c:v>
                </c:pt>
                <c:pt idx="22">
                  <c:v>8.4</c:v>
                </c:pt>
                <c:pt idx="24">
                  <c:v>-24.2</c:v>
                </c:pt>
                <c:pt idx="26">
                  <c:v>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D-4625-8FF1-01C7B60E3964}"/>
            </c:ext>
          </c:extLst>
        </c:ser>
        <c:ser>
          <c:idx val="3"/>
          <c:order val="2"/>
          <c:tx>
            <c:strRef>
              <c:f>'29'!$F$12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'29'!$H$9:$AI$9</c:f>
              <c:strCache>
                <c:ptCount val="27"/>
                <c:pt idx="0">
                  <c:v>І.22</c:v>
                </c:pt>
                <c:pt idx="6">
                  <c:v>ІV.22</c:v>
                </c:pt>
                <c:pt idx="10">
                  <c:v>ІІ.23</c:v>
                </c:pt>
                <c:pt idx="14">
                  <c:v>IV.23</c:v>
                </c:pt>
                <c:pt idx="18">
                  <c:v>ІІ.24</c:v>
                </c:pt>
                <c:pt idx="22">
                  <c:v>IV.24</c:v>
                </c:pt>
                <c:pt idx="26">
                  <c:v>ІІ.25</c:v>
                </c:pt>
              </c:strCache>
            </c:strRef>
          </c:cat>
          <c:val>
            <c:numRef>
              <c:f>'29'!$H$12:$AI$12</c:f>
              <c:numCache>
                <c:formatCode>#\ ##0.0</c:formatCode>
                <c:ptCount val="28"/>
                <c:pt idx="1">
                  <c:v>-3.5781525699999452</c:v>
                </c:pt>
                <c:pt idx="3">
                  <c:v>32.834583329999958</c:v>
                </c:pt>
                <c:pt idx="5">
                  <c:v>21.040451579999896</c:v>
                </c:pt>
                <c:pt idx="7">
                  <c:v>-69.419685040000005</c:v>
                </c:pt>
                <c:pt idx="9">
                  <c:v>-8.118920840000003</c:v>
                </c:pt>
                <c:pt idx="11">
                  <c:v>4.4781836000000235</c:v>
                </c:pt>
                <c:pt idx="13">
                  <c:v>19.2</c:v>
                </c:pt>
                <c:pt idx="15">
                  <c:v>35.411648829999983</c:v>
                </c:pt>
                <c:pt idx="17">
                  <c:v>9.4</c:v>
                </c:pt>
                <c:pt idx="19">
                  <c:v>24.289098429999978</c:v>
                </c:pt>
                <c:pt idx="21">
                  <c:v>44.4</c:v>
                </c:pt>
                <c:pt idx="23">
                  <c:v>27.1</c:v>
                </c:pt>
                <c:pt idx="25">
                  <c:v>-16.3</c:v>
                </c:pt>
                <c:pt idx="27">
                  <c:v>29.15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D-4625-8FF1-01C7B60E3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'29'!$H$9:$AI$9</c15:sqref>
                        </c15:formulaRef>
                      </c:ext>
                    </c:extLst>
                    <c:strCache>
                      <c:ptCount val="27"/>
                      <c:pt idx="0">
                        <c:v>І.22</c:v>
                      </c:pt>
                      <c:pt idx="6">
                        <c:v>ІV.22</c:v>
                      </c:pt>
                      <c:pt idx="10">
                        <c:v>ІІ.23</c:v>
                      </c:pt>
                      <c:pt idx="14">
                        <c:v>IV.23</c:v>
                      </c:pt>
                      <c:pt idx="18">
                        <c:v>ІІ.24</c:v>
                      </c:pt>
                      <c:pt idx="22">
                        <c:v>IV.24</c:v>
                      </c:pt>
                      <c:pt idx="26">
                        <c:v>ІІ.25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4BD-4625-8FF1-01C7B60E3964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'29'!$H$9:$AI$9</c:f>
              <c:strCache>
                <c:ptCount val="27"/>
                <c:pt idx="0">
                  <c:v>І.22</c:v>
                </c:pt>
                <c:pt idx="6">
                  <c:v>ІV.22</c:v>
                </c:pt>
                <c:pt idx="10">
                  <c:v>ІІ.23</c:v>
                </c:pt>
                <c:pt idx="14">
                  <c:v>IV.23</c:v>
                </c:pt>
                <c:pt idx="18">
                  <c:v>ІІ.24</c:v>
                </c:pt>
                <c:pt idx="22">
                  <c:v>IV.24</c:v>
                </c:pt>
                <c:pt idx="26">
                  <c:v>ІІ.25</c:v>
                </c:pt>
              </c:strCache>
            </c:strRef>
          </c:xVal>
          <c:yVal>
            <c:numRef>
              <c:f>'29'!$H$13:$AI$13</c:f>
              <c:numCache>
                <c:formatCode>0%</c:formatCode>
                <c:ptCount val="28"/>
                <c:pt idx="0">
                  <c:v>0.72778838977929916</c:v>
                </c:pt>
                <c:pt idx="2">
                  <c:v>0.70911278618435425</c:v>
                </c:pt>
                <c:pt idx="4">
                  <c:v>0.73666529949944748</c:v>
                </c:pt>
                <c:pt idx="6">
                  <c:v>0.80403113938057924</c:v>
                </c:pt>
                <c:pt idx="8">
                  <c:v>0.90547560143867778</c:v>
                </c:pt>
                <c:pt idx="10">
                  <c:v>0.87570931272936425</c:v>
                </c:pt>
                <c:pt idx="12">
                  <c:v>0.83466618661051739</c:v>
                </c:pt>
                <c:pt idx="14">
                  <c:v>0.88893123855841261</c:v>
                </c:pt>
                <c:pt idx="16">
                  <c:v>1.0369748334902622</c:v>
                </c:pt>
                <c:pt idx="18">
                  <c:v>1.0083614393508411</c:v>
                </c:pt>
                <c:pt idx="20">
                  <c:v>0.99258837406547507</c:v>
                </c:pt>
                <c:pt idx="22">
                  <c:v>1.0379967925032223</c:v>
                </c:pt>
                <c:pt idx="24">
                  <c:v>1.02</c:v>
                </c:pt>
                <c:pt idx="26">
                  <c:v>1.0309999999999999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BD-4625-8FF1-01C7B60E3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550437861002417"/>
          <c:w val="0.99361941033786028"/>
          <c:h val="0.2444956213899757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'29'!$H$8:$AH$8</c:f>
              <c:strCache>
                <c:ptCount val="27"/>
                <c:pt idx="0">
                  <c:v>Q1.22</c:v>
                </c:pt>
                <c:pt idx="6">
                  <c:v>Q4.22</c:v>
                </c:pt>
                <c:pt idx="10">
                  <c:v>Q2.23</c:v>
                </c:pt>
                <c:pt idx="14">
                  <c:v>Q4.23</c:v>
                </c:pt>
                <c:pt idx="18">
                  <c:v>Q2.24</c:v>
                </c:pt>
                <c:pt idx="22">
                  <c:v>Q4.24</c:v>
                </c:pt>
                <c:pt idx="26">
                  <c:v>Q2.25</c:v>
                </c:pt>
              </c:strCache>
            </c:strRef>
          </c:cat>
          <c:val>
            <c:numRef>
              <c:f>'29'!$H$10:$AH$10</c:f>
              <c:numCache>
                <c:formatCode>#\ ##0.0</c:formatCode>
                <c:ptCount val="27"/>
                <c:pt idx="0">
                  <c:v>127.00334221000001</c:v>
                </c:pt>
                <c:pt idx="2">
                  <c:v>237.19637672999997</c:v>
                </c:pt>
                <c:pt idx="4">
                  <c:v>328.17555827999996</c:v>
                </c:pt>
                <c:pt idx="6">
                  <c:v>388.53001585999993</c:v>
                </c:pt>
                <c:pt idx="8">
                  <c:v>74.400399520000008</c:v>
                </c:pt>
                <c:pt idx="10">
                  <c:v>151.87934077</c:v>
                </c:pt>
                <c:pt idx="12">
                  <c:v>237.49846737999997</c:v>
                </c:pt>
                <c:pt idx="14">
                  <c:v>312.77964768999999</c:v>
                </c:pt>
                <c:pt idx="16">
                  <c:v>69.476338659999996</c:v>
                </c:pt>
                <c:pt idx="18">
                  <c:v>141.6</c:v>
                </c:pt>
                <c:pt idx="20">
                  <c:v>219.6</c:v>
                </c:pt>
                <c:pt idx="22">
                  <c:v>294.2</c:v>
                </c:pt>
                <c:pt idx="24">
                  <c:v>74.2</c:v>
                </c:pt>
                <c:pt idx="26">
                  <c:v>148.80000000000001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3-412F-BFCE-44E34A005893}"/>
            </c:ext>
          </c:extLst>
        </c:ser>
        <c:ser>
          <c:idx val="2"/>
          <c:order val="1"/>
          <c:tx>
            <c:strRef>
              <c:f>'29'!$G$11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'29'!$H$8:$AH$8</c:f>
              <c:strCache>
                <c:ptCount val="27"/>
                <c:pt idx="0">
                  <c:v>Q1.22</c:v>
                </c:pt>
                <c:pt idx="6">
                  <c:v>Q4.22</c:v>
                </c:pt>
                <c:pt idx="10">
                  <c:v>Q2.23</c:v>
                </c:pt>
                <c:pt idx="14">
                  <c:v>Q4.23</c:v>
                </c:pt>
                <c:pt idx="18">
                  <c:v>Q2.24</c:v>
                </c:pt>
                <c:pt idx="22">
                  <c:v>Q4.24</c:v>
                </c:pt>
                <c:pt idx="26">
                  <c:v>Q2.25</c:v>
                </c:pt>
              </c:strCache>
            </c:strRef>
          </c:cat>
          <c:val>
            <c:numRef>
              <c:f>'29'!$H$11:$AH$11</c:f>
              <c:numCache>
                <c:formatCode>#\ ##0.0</c:formatCode>
                <c:ptCount val="27"/>
                <c:pt idx="0">
                  <c:v>-38.052616200000003</c:v>
                </c:pt>
                <c:pt idx="2">
                  <c:v>-39.106151920000002</c:v>
                </c:pt>
                <c:pt idx="4">
                  <c:v>-70.505014189999997</c:v>
                </c:pt>
                <c:pt idx="6">
                  <c:v>-159.14239758000002</c:v>
                </c:pt>
                <c:pt idx="8">
                  <c:v>-24.13673356</c:v>
                </c:pt>
                <c:pt idx="10">
                  <c:v>-24.589574839999997</c:v>
                </c:pt>
                <c:pt idx="12">
                  <c:v>-33.113401909999993</c:v>
                </c:pt>
                <c:pt idx="14">
                  <c:v>-14.163556280000021</c:v>
                </c:pt>
                <c:pt idx="16">
                  <c:v>7.297318699999999</c:v>
                </c:pt>
                <c:pt idx="18">
                  <c:v>6.2</c:v>
                </c:pt>
                <c:pt idx="20">
                  <c:v>12.7</c:v>
                </c:pt>
                <c:pt idx="22">
                  <c:v>8.4</c:v>
                </c:pt>
                <c:pt idx="24">
                  <c:v>-24.2</c:v>
                </c:pt>
                <c:pt idx="26">
                  <c:v>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3-412F-BFCE-44E34A005893}"/>
            </c:ext>
          </c:extLst>
        </c:ser>
        <c:ser>
          <c:idx val="3"/>
          <c:order val="2"/>
          <c:tx>
            <c:strRef>
              <c:f>'29'!$G$12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'29'!$H$8:$AH$8</c:f>
              <c:strCache>
                <c:ptCount val="27"/>
                <c:pt idx="0">
                  <c:v>Q1.22</c:v>
                </c:pt>
                <c:pt idx="6">
                  <c:v>Q4.22</c:v>
                </c:pt>
                <c:pt idx="10">
                  <c:v>Q2.23</c:v>
                </c:pt>
                <c:pt idx="14">
                  <c:v>Q4.23</c:v>
                </c:pt>
                <c:pt idx="18">
                  <c:v>Q2.24</c:v>
                </c:pt>
                <c:pt idx="22">
                  <c:v>Q4.24</c:v>
                </c:pt>
                <c:pt idx="26">
                  <c:v>Q2.25</c:v>
                </c:pt>
              </c:strCache>
            </c:strRef>
          </c:cat>
          <c:val>
            <c:numRef>
              <c:f>'29'!$H$12:$AI$12</c:f>
              <c:numCache>
                <c:formatCode>#\ ##0.0</c:formatCode>
                <c:ptCount val="28"/>
                <c:pt idx="1">
                  <c:v>-3.5781525699999452</c:v>
                </c:pt>
                <c:pt idx="3">
                  <c:v>32.834583329999958</c:v>
                </c:pt>
                <c:pt idx="5">
                  <c:v>21.040451579999896</c:v>
                </c:pt>
                <c:pt idx="7">
                  <c:v>-69.419685040000005</c:v>
                </c:pt>
                <c:pt idx="9">
                  <c:v>-8.118920840000003</c:v>
                </c:pt>
                <c:pt idx="11">
                  <c:v>4.4781836000000235</c:v>
                </c:pt>
                <c:pt idx="13">
                  <c:v>19.2</c:v>
                </c:pt>
                <c:pt idx="15">
                  <c:v>35.411648829999983</c:v>
                </c:pt>
                <c:pt idx="17">
                  <c:v>9.4</c:v>
                </c:pt>
                <c:pt idx="19">
                  <c:v>24.289098429999978</c:v>
                </c:pt>
                <c:pt idx="21">
                  <c:v>44.4</c:v>
                </c:pt>
                <c:pt idx="23">
                  <c:v>27.1</c:v>
                </c:pt>
                <c:pt idx="25">
                  <c:v>-16.3</c:v>
                </c:pt>
                <c:pt idx="27">
                  <c:v>29.15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3-412F-BFCE-44E34A005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'29'!$H$8:$AH$8</c15:sqref>
                        </c15:formulaRef>
                      </c:ext>
                    </c:extLst>
                    <c:strCache>
                      <c:ptCount val="27"/>
                      <c:pt idx="0">
                        <c:v>Q1.22</c:v>
                      </c:pt>
                      <c:pt idx="6">
                        <c:v>Q4.22</c:v>
                      </c:pt>
                      <c:pt idx="10">
                        <c:v>Q2.23</c:v>
                      </c:pt>
                      <c:pt idx="14">
                        <c:v>Q4.23</c:v>
                      </c:pt>
                      <c:pt idx="18">
                        <c:v>Q2.24</c:v>
                      </c:pt>
                      <c:pt idx="22">
                        <c:v>Q4.24</c:v>
                      </c:pt>
                      <c:pt idx="26">
                        <c:v>Q2.25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03-412F-BFCE-44E34A005893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'29'!$H$8:$AI$8</c:f>
              <c:strCache>
                <c:ptCount val="27"/>
                <c:pt idx="0">
                  <c:v>Q1.22</c:v>
                </c:pt>
                <c:pt idx="6">
                  <c:v>Q4.22</c:v>
                </c:pt>
                <c:pt idx="10">
                  <c:v>Q2.23</c:v>
                </c:pt>
                <c:pt idx="14">
                  <c:v>Q4.23</c:v>
                </c:pt>
                <c:pt idx="18">
                  <c:v>Q2.24</c:v>
                </c:pt>
                <c:pt idx="22">
                  <c:v>Q4.24</c:v>
                </c:pt>
                <c:pt idx="26">
                  <c:v>Q2.25</c:v>
                </c:pt>
              </c:strCache>
            </c:strRef>
          </c:xVal>
          <c:yVal>
            <c:numRef>
              <c:f>'29'!$H$13:$AI$13</c:f>
              <c:numCache>
                <c:formatCode>0%</c:formatCode>
                <c:ptCount val="28"/>
                <c:pt idx="0">
                  <c:v>0.72778838977929916</c:v>
                </c:pt>
                <c:pt idx="2">
                  <c:v>0.70911278618435425</c:v>
                </c:pt>
                <c:pt idx="4">
                  <c:v>0.73666529949944748</c:v>
                </c:pt>
                <c:pt idx="6">
                  <c:v>0.80403113938057924</c:v>
                </c:pt>
                <c:pt idx="8">
                  <c:v>0.90547560143867778</c:v>
                </c:pt>
                <c:pt idx="10">
                  <c:v>0.87570931272936425</c:v>
                </c:pt>
                <c:pt idx="12">
                  <c:v>0.83466618661051739</c:v>
                </c:pt>
                <c:pt idx="14">
                  <c:v>0.88893123855841261</c:v>
                </c:pt>
                <c:pt idx="16">
                  <c:v>1.0369748334902622</c:v>
                </c:pt>
                <c:pt idx="18">
                  <c:v>1.0083614393508411</c:v>
                </c:pt>
                <c:pt idx="20">
                  <c:v>0.99258837406547507</c:v>
                </c:pt>
                <c:pt idx="22">
                  <c:v>1.0379967925032223</c:v>
                </c:pt>
                <c:pt idx="24">
                  <c:v>1.02</c:v>
                </c:pt>
                <c:pt idx="26">
                  <c:v>1.0309999999999999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03-412F-BFCE-44E34A005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4286881211552258"/>
          <c:w val="0.99361941033786028"/>
          <c:h val="0.2571311878844774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77340152767746E-2"/>
          <c:y val="6.4259222716394199E-2"/>
          <c:w val="0.83884271962036983"/>
          <c:h val="0.564940277777777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'30'!$I$14</c:f>
              <c:strCache>
                <c:ptCount val="1"/>
                <c:pt idx="0">
                  <c:v>Кількість кредитних спілок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cat>
            <c:multiLvlStrRef>
              <c:f>'30'!$J$12:$S$13</c:f>
              <c:multiLvlStrCache>
                <c:ptCount val="10"/>
                <c:lvl>
                  <c:pt idx="0">
                    <c:v>12.24</c:v>
                  </c:pt>
                  <c:pt idx="1">
                    <c:v>06.25</c:v>
                  </c:pt>
                  <c:pt idx="2">
                    <c:v>12.24</c:v>
                  </c:pt>
                  <c:pt idx="3">
                    <c:v>06.25</c:v>
                  </c:pt>
                  <c:pt idx="4">
                    <c:v>12.24</c:v>
                  </c:pt>
                  <c:pt idx="5">
                    <c:v>06.25</c:v>
                  </c:pt>
                  <c:pt idx="6">
                    <c:v>12.24</c:v>
                  </c:pt>
                  <c:pt idx="7">
                    <c:v>06.25</c:v>
                  </c:pt>
                  <c:pt idx="8">
                    <c:v>12.24</c:v>
                  </c:pt>
                  <c:pt idx="9">
                    <c:v>06.25</c:v>
                  </c:pt>
                </c:lvl>
                <c:lvl>
                  <c:pt idx="0">
                    <c:v>&lt;7%</c:v>
                  </c:pt>
                  <c:pt idx="2">
                    <c:v>7-15%</c:v>
                  </c:pt>
                  <c:pt idx="4">
                    <c:v>15-30%</c:v>
                  </c:pt>
                  <c:pt idx="6">
                    <c:v>30-50%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'30'!$J$14:$S$14</c:f>
              <c:numCache>
                <c:formatCode>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14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19</c:v>
                </c:pt>
                <c:pt idx="7">
                  <c:v>10</c:v>
                </c:pt>
                <c:pt idx="8">
                  <c:v>21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C-44C3-A0E0-1B81D2879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573959248"/>
        <c:axId val="573959576"/>
      </c:barChart>
      <c:barChart>
        <c:barDir val="col"/>
        <c:grouping val="stacked"/>
        <c:varyColors val="0"/>
        <c:ser>
          <c:idx val="1"/>
          <c:order val="1"/>
          <c:tx>
            <c:strRef>
              <c:f>'30'!$I$15</c:f>
              <c:strCache>
                <c:ptCount val="1"/>
                <c:pt idx="0">
                  <c:v>Активи КС, що залучають депозити, у заг. активах, %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multiLvlStrRef>
              <c:f>'30'!$J$12:$S$13</c:f>
              <c:multiLvlStrCache>
                <c:ptCount val="10"/>
                <c:lvl>
                  <c:pt idx="0">
                    <c:v>12.24</c:v>
                  </c:pt>
                  <c:pt idx="1">
                    <c:v>06.25</c:v>
                  </c:pt>
                  <c:pt idx="2">
                    <c:v>12.24</c:v>
                  </c:pt>
                  <c:pt idx="3">
                    <c:v>06.25</c:v>
                  </c:pt>
                  <c:pt idx="4">
                    <c:v>12.24</c:v>
                  </c:pt>
                  <c:pt idx="5">
                    <c:v>06.25</c:v>
                  </c:pt>
                  <c:pt idx="6">
                    <c:v>12.24</c:v>
                  </c:pt>
                  <c:pt idx="7">
                    <c:v>06.25</c:v>
                  </c:pt>
                  <c:pt idx="8">
                    <c:v>12.24</c:v>
                  </c:pt>
                  <c:pt idx="9">
                    <c:v>06.25</c:v>
                  </c:pt>
                </c:lvl>
                <c:lvl>
                  <c:pt idx="0">
                    <c:v>&lt;7%</c:v>
                  </c:pt>
                  <c:pt idx="2">
                    <c:v>7-15%</c:v>
                  </c:pt>
                  <c:pt idx="4">
                    <c:v>15-30%</c:v>
                  </c:pt>
                  <c:pt idx="6">
                    <c:v>30-50%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'30'!$J$15:$S$15</c:f>
              <c:numCache>
                <c:formatCode>0.0%</c:formatCode>
                <c:ptCount val="10"/>
                <c:pt idx="0">
                  <c:v>6.5891423009129674E-3</c:v>
                </c:pt>
                <c:pt idx="1">
                  <c:v>2.5746214931500751E-3</c:v>
                </c:pt>
                <c:pt idx="2">
                  <c:v>0.15331573474404767</c:v>
                </c:pt>
                <c:pt idx="3">
                  <c:v>0.15553450148043763</c:v>
                </c:pt>
                <c:pt idx="4">
                  <c:v>0.22157457017726315</c:v>
                </c:pt>
                <c:pt idx="5">
                  <c:v>0.20613221963808975</c:v>
                </c:pt>
                <c:pt idx="6">
                  <c:v>0.27983778752366656</c:v>
                </c:pt>
                <c:pt idx="7">
                  <c:v>0.19800245899567995</c:v>
                </c:pt>
                <c:pt idx="8">
                  <c:v>0.17845590088592686</c:v>
                </c:pt>
                <c:pt idx="9">
                  <c:v>0.29373102485707708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FC-44C3-A0E0-1B81D2879C03}"/>
            </c:ext>
          </c:extLst>
        </c:ser>
        <c:ser>
          <c:idx val="2"/>
          <c:order val="2"/>
          <c:tx>
            <c:strRef>
              <c:f>'30'!$I$16</c:f>
              <c:strCache>
                <c:ptCount val="1"/>
                <c:pt idx="0">
                  <c:v>Активи КС, що не залучають депозити, у заг. активах, % (п. ш.)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multiLvlStrRef>
              <c:f>'30'!$J$12:$S$13</c:f>
              <c:multiLvlStrCache>
                <c:ptCount val="10"/>
                <c:lvl>
                  <c:pt idx="0">
                    <c:v>12.24</c:v>
                  </c:pt>
                  <c:pt idx="1">
                    <c:v>06.25</c:v>
                  </c:pt>
                  <c:pt idx="2">
                    <c:v>12.24</c:v>
                  </c:pt>
                  <c:pt idx="3">
                    <c:v>06.25</c:v>
                  </c:pt>
                  <c:pt idx="4">
                    <c:v>12.24</c:v>
                  </c:pt>
                  <c:pt idx="5">
                    <c:v>06.25</c:v>
                  </c:pt>
                  <c:pt idx="6">
                    <c:v>12.24</c:v>
                  </c:pt>
                  <c:pt idx="7">
                    <c:v>06.25</c:v>
                  </c:pt>
                  <c:pt idx="8">
                    <c:v>12.24</c:v>
                  </c:pt>
                  <c:pt idx="9">
                    <c:v>06.25</c:v>
                  </c:pt>
                </c:lvl>
                <c:lvl>
                  <c:pt idx="0">
                    <c:v>&lt;7%</c:v>
                  </c:pt>
                  <c:pt idx="2">
                    <c:v>7-15%</c:v>
                  </c:pt>
                  <c:pt idx="4">
                    <c:v>15-30%</c:v>
                  </c:pt>
                  <c:pt idx="6">
                    <c:v>30-50%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'30'!$J$16:$S$16</c:f>
              <c:numCache>
                <c:formatCode>0.0%</c:formatCode>
                <c:ptCount val="10"/>
                <c:pt idx="0">
                  <c:v>0</c:v>
                </c:pt>
                <c:pt idx="1">
                  <c:v>4.7820804577220844E-4</c:v>
                </c:pt>
                <c:pt idx="2">
                  <c:v>0</c:v>
                </c:pt>
                <c:pt idx="3">
                  <c:v>0</c:v>
                </c:pt>
                <c:pt idx="4">
                  <c:v>4.3887556164331785E-2</c:v>
                </c:pt>
                <c:pt idx="5">
                  <c:v>4.4238443466258166E-2</c:v>
                </c:pt>
                <c:pt idx="6">
                  <c:v>9.26187570065907E-3</c:v>
                </c:pt>
                <c:pt idx="7">
                  <c:v>1.7085223908362656E-3</c:v>
                </c:pt>
                <c:pt idx="8">
                  <c:v>0.10707743250319185</c:v>
                </c:pt>
                <c:pt idx="9">
                  <c:v>9.7599999632698997E-2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FC-44C3-A0E0-1B81D2879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924152"/>
        <c:axId val="573924808"/>
      </c:barChart>
      <c:catAx>
        <c:axId val="57395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0505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59576"/>
        <c:crosses val="autoZero"/>
        <c:auto val="0"/>
        <c:lblAlgn val="ctr"/>
        <c:lblOffset val="100"/>
        <c:noMultiLvlLbl val="0"/>
      </c:catAx>
      <c:valAx>
        <c:axId val="573959576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59248"/>
        <c:crosses val="autoZero"/>
        <c:crossBetween val="between"/>
        <c:majorUnit val="10"/>
      </c:valAx>
      <c:valAx>
        <c:axId val="573924808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24152"/>
        <c:crosses val="max"/>
        <c:crossBetween val="between"/>
        <c:majorUnit val="0.1"/>
      </c:valAx>
      <c:catAx>
        <c:axId val="573924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924808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5016341966197817"/>
          <c:w val="1"/>
          <c:h val="0.1498365803380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77340152767746E-2"/>
          <c:y val="6.4259222716394199E-2"/>
          <c:w val="0.83884271962036983"/>
          <c:h val="0.564940277777777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'30'!$H$14</c:f>
              <c:strCache>
                <c:ptCount val="1"/>
                <c:pt idx="0">
                  <c:v>Number of credit unions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cat>
            <c:multiLvlStrRef>
              <c:f>'30'!$J$12:$S$13</c:f>
              <c:multiLvlStrCache>
                <c:ptCount val="10"/>
                <c:lvl>
                  <c:pt idx="0">
                    <c:v>12.24</c:v>
                  </c:pt>
                  <c:pt idx="1">
                    <c:v>06.25</c:v>
                  </c:pt>
                  <c:pt idx="2">
                    <c:v>12.24</c:v>
                  </c:pt>
                  <c:pt idx="3">
                    <c:v>06.25</c:v>
                  </c:pt>
                  <c:pt idx="4">
                    <c:v>12.24</c:v>
                  </c:pt>
                  <c:pt idx="5">
                    <c:v>06.25</c:v>
                  </c:pt>
                  <c:pt idx="6">
                    <c:v>12.24</c:v>
                  </c:pt>
                  <c:pt idx="7">
                    <c:v>06.25</c:v>
                  </c:pt>
                  <c:pt idx="8">
                    <c:v>12.24</c:v>
                  </c:pt>
                  <c:pt idx="9">
                    <c:v>06.25</c:v>
                  </c:pt>
                </c:lvl>
                <c:lvl>
                  <c:pt idx="0">
                    <c:v>&lt;7%</c:v>
                  </c:pt>
                  <c:pt idx="2">
                    <c:v>7-15%</c:v>
                  </c:pt>
                  <c:pt idx="4">
                    <c:v>15-30%</c:v>
                  </c:pt>
                  <c:pt idx="6">
                    <c:v>30-50%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'30'!$J$14:$S$14</c:f>
              <c:numCache>
                <c:formatCode>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14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19</c:v>
                </c:pt>
                <c:pt idx="7">
                  <c:v>10</c:v>
                </c:pt>
                <c:pt idx="8">
                  <c:v>21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1-4B67-A635-276A40026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573959248"/>
        <c:axId val="573959576"/>
      </c:barChart>
      <c:barChart>
        <c:barDir val="col"/>
        <c:grouping val="stacked"/>
        <c:varyColors val="0"/>
        <c:ser>
          <c:idx val="1"/>
          <c:order val="1"/>
          <c:tx>
            <c:strRef>
              <c:f>'30'!$H$15</c:f>
              <c:strCache>
                <c:ptCount val="1"/>
                <c:pt idx="0">
                  <c:v>Share of CU assets that attract deposits, %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multiLvlStrRef>
              <c:f>'30'!$J$12:$S$13</c:f>
              <c:multiLvlStrCache>
                <c:ptCount val="10"/>
                <c:lvl>
                  <c:pt idx="0">
                    <c:v>12.24</c:v>
                  </c:pt>
                  <c:pt idx="1">
                    <c:v>06.25</c:v>
                  </c:pt>
                  <c:pt idx="2">
                    <c:v>12.24</c:v>
                  </c:pt>
                  <c:pt idx="3">
                    <c:v>06.25</c:v>
                  </c:pt>
                  <c:pt idx="4">
                    <c:v>12.24</c:v>
                  </c:pt>
                  <c:pt idx="5">
                    <c:v>06.25</c:v>
                  </c:pt>
                  <c:pt idx="6">
                    <c:v>12.24</c:v>
                  </c:pt>
                  <c:pt idx="7">
                    <c:v>06.25</c:v>
                  </c:pt>
                  <c:pt idx="8">
                    <c:v>12.24</c:v>
                  </c:pt>
                  <c:pt idx="9">
                    <c:v>06.25</c:v>
                  </c:pt>
                </c:lvl>
                <c:lvl>
                  <c:pt idx="0">
                    <c:v>&lt;7%</c:v>
                  </c:pt>
                  <c:pt idx="2">
                    <c:v>7-15%</c:v>
                  </c:pt>
                  <c:pt idx="4">
                    <c:v>15-30%</c:v>
                  </c:pt>
                  <c:pt idx="6">
                    <c:v>30-50%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'30'!$J$15:$S$15</c:f>
              <c:numCache>
                <c:formatCode>0.0%</c:formatCode>
                <c:ptCount val="10"/>
                <c:pt idx="0">
                  <c:v>6.5891423009129674E-3</c:v>
                </c:pt>
                <c:pt idx="1">
                  <c:v>2.5746214931500751E-3</c:v>
                </c:pt>
                <c:pt idx="2">
                  <c:v>0.15331573474404767</c:v>
                </c:pt>
                <c:pt idx="3">
                  <c:v>0.15553450148043763</c:v>
                </c:pt>
                <c:pt idx="4">
                  <c:v>0.22157457017726315</c:v>
                </c:pt>
                <c:pt idx="5">
                  <c:v>0.20613221963808975</c:v>
                </c:pt>
                <c:pt idx="6">
                  <c:v>0.27983778752366656</c:v>
                </c:pt>
                <c:pt idx="7">
                  <c:v>0.19800245899567995</c:v>
                </c:pt>
                <c:pt idx="8">
                  <c:v>0.17845590088592686</c:v>
                </c:pt>
                <c:pt idx="9">
                  <c:v>0.29373102485707708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1-4B67-A635-276A40026AA0}"/>
            </c:ext>
          </c:extLst>
        </c:ser>
        <c:ser>
          <c:idx val="2"/>
          <c:order val="2"/>
          <c:tx>
            <c:strRef>
              <c:f>'30'!$H$16</c:f>
              <c:strCache>
                <c:ptCount val="1"/>
                <c:pt idx="0">
                  <c:v>Share of CU assets that do not attract deposits, % (r.h.s.)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multiLvlStrRef>
              <c:f>'30'!$J$12:$S$13</c:f>
              <c:multiLvlStrCache>
                <c:ptCount val="10"/>
                <c:lvl>
                  <c:pt idx="0">
                    <c:v>12.24</c:v>
                  </c:pt>
                  <c:pt idx="1">
                    <c:v>06.25</c:v>
                  </c:pt>
                  <c:pt idx="2">
                    <c:v>12.24</c:v>
                  </c:pt>
                  <c:pt idx="3">
                    <c:v>06.25</c:v>
                  </c:pt>
                  <c:pt idx="4">
                    <c:v>12.24</c:v>
                  </c:pt>
                  <c:pt idx="5">
                    <c:v>06.25</c:v>
                  </c:pt>
                  <c:pt idx="6">
                    <c:v>12.24</c:v>
                  </c:pt>
                  <c:pt idx="7">
                    <c:v>06.25</c:v>
                  </c:pt>
                  <c:pt idx="8">
                    <c:v>12.24</c:v>
                  </c:pt>
                  <c:pt idx="9">
                    <c:v>06.25</c:v>
                  </c:pt>
                </c:lvl>
                <c:lvl>
                  <c:pt idx="0">
                    <c:v>&lt;7%</c:v>
                  </c:pt>
                  <c:pt idx="2">
                    <c:v>7-15%</c:v>
                  </c:pt>
                  <c:pt idx="4">
                    <c:v>15-30%</c:v>
                  </c:pt>
                  <c:pt idx="6">
                    <c:v>30-50%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'30'!$J$16:$S$16</c:f>
              <c:numCache>
                <c:formatCode>0.0%</c:formatCode>
                <c:ptCount val="10"/>
                <c:pt idx="0">
                  <c:v>0</c:v>
                </c:pt>
                <c:pt idx="1">
                  <c:v>4.7820804577220844E-4</c:v>
                </c:pt>
                <c:pt idx="2">
                  <c:v>0</c:v>
                </c:pt>
                <c:pt idx="3">
                  <c:v>0</c:v>
                </c:pt>
                <c:pt idx="4">
                  <c:v>4.3887556164331785E-2</c:v>
                </c:pt>
                <c:pt idx="5">
                  <c:v>4.4238443466258166E-2</c:v>
                </c:pt>
                <c:pt idx="6">
                  <c:v>9.26187570065907E-3</c:v>
                </c:pt>
                <c:pt idx="7">
                  <c:v>1.7085223908362656E-3</c:v>
                </c:pt>
                <c:pt idx="8">
                  <c:v>0.10707743250319185</c:v>
                </c:pt>
                <c:pt idx="9">
                  <c:v>9.7599999632698997E-2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11-4B67-A635-276A40026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924152"/>
        <c:axId val="573924808"/>
      </c:barChart>
      <c:catAx>
        <c:axId val="57395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0505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59576"/>
        <c:crosses val="autoZero"/>
        <c:auto val="0"/>
        <c:lblAlgn val="ctr"/>
        <c:lblOffset val="100"/>
        <c:noMultiLvlLbl val="0"/>
      </c:catAx>
      <c:valAx>
        <c:axId val="573959576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59248"/>
        <c:crosses val="autoZero"/>
        <c:crossBetween val="between"/>
        <c:majorUnit val="10"/>
      </c:valAx>
      <c:valAx>
        <c:axId val="573924808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24152"/>
        <c:crosses val="max"/>
        <c:crossBetween val="between"/>
        <c:majorUnit val="0.1"/>
      </c:valAx>
      <c:catAx>
        <c:axId val="573924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924808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5016341966197817"/>
          <c:w val="1"/>
          <c:h val="0.1498365803380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'3'!$J$5</c:f>
              <c:strCache>
                <c:ptCount val="1"/>
                <c:pt idx="0">
                  <c:v>January – June 2024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2"/>
              <c:layout>
                <c:manualLayout>
                  <c:x val="-8.3006535947712425E-3"/>
                  <c:y val="1.282828282828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51-4595-96B8-23D3FFB457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2304.8170749699998</c:v>
                </c:pt>
                <c:pt idx="1">
                  <c:v>24.32</c:v>
                </c:pt>
                <c:pt idx="2" formatCode="#,##0">
                  <c:v>6367.6547335799996</c:v>
                </c:pt>
                <c:pt idx="3">
                  <c:v>76.580632910000006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5CE-845F-1E4EAC9E3B15}"/>
            </c:ext>
          </c:extLst>
        </c:ser>
        <c:ser>
          <c:idx val="3"/>
          <c:order val="1"/>
          <c:tx>
            <c:strRef>
              <c:f>'3'!$K$5</c:f>
              <c:strCache>
                <c:ptCount val="1"/>
                <c:pt idx="0">
                  <c:v>January – June 2025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1-45CE-845F-1E4EAC9E3B15}"/>
                </c:ext>
              </c:extLst>
            </c:dLbl>
            <c:dLbl>
              <c:idx val="2"/>
              <c:layout>
                <c:manualLayout>
                  <c:x val="-1.4477124183014144E-4"/>
                  <c:y val="2.90555555555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1-45CE-845F-1E4EAC9E3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2351.9558594700006</c:v>
                </c:pt>
                <c:pt idx="1">
                  <c:v>29.2</c:v>
                </c:pt>
                <c:pt idx="2" formatCode="#,##0">
                  <c:v>6740.1184286999996</c:v>
                </c:pt>
                <c:pt idx="3">
                  <c:v>68.982468019999999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1-45CE-845F-1E4EAC9E3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1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46564991165144E-2"/>
          <c:y val="4.7341040462427743E-2"/>
          <c:w val="0.88329552394368493"/>
          <c:h val="0.655510900732784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'31'!$I$14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'31'!$J$14:$O$14</c:f>
              <c:numCache>
                <c:formatCode>#,##0</c:formatCode>
                <c:ptCount val="6"/>
                <c:pt idx="0">
                  <c:v>163.89381896754</c:v>
                </c:pt>
                <c:pt idx="1">
                  <c:v>160.22570645969</c:v>
                </c:pt>
                <c:pt idx="2">
                  <c:v>173.45732412589001</c:v>
                </c:pt>
                <c:pt idx="3">
                  <c:v>187.71987293666001</c:v>
                </c:pt>
                <c:pt idx="4">
                  <c:v>189.60782694286999</c:v>
                </c:pt>
                <c:pt idx="5">
                  <c:v>155.05325871509001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43F-9D22-099FA71A2575}"/>
            </c:ext>
          </c:extLst>
        </c:ser>
        <c:ser>
          <c:idx val="2"/>
          <c:order val="1"/>
          <c:tx>
            <c:strRef>
              <c:f>'31'!$I$13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'31'!$J$13:$O$13</c:f>
              <c:numCache>
                <c:formatCode>#,##0</c:formatCode>
                <c:ptCount val="6"/>
                <c:pt idx="0">
                  <c:v>34.912235476009997</c:v>
                </c:pt>
                <c:pt idx="1">
                  <c:v>63.458512581869996</c:v>
                </c:pt>
                <c:pt idx="2">
                  <c:v>62.867952928899996</c:v>
                </c:pt>
                <c:pt idx="3">
                  <c:v>73.161854219079999</c:v>
                </c:pt>
                <c:pt idx="4">
                  <c:v>74.768389595510001</c:v>
                </c:pt>
                <c:pt idx="5">
                  <c:v>75.50347861006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2-443F-9D22-099FA71A2575}"/>
            </c:ext>
          </c:extLst>
        </c:ser>
        <c:ser>
          <c:idx val="4"/>
          <c:order val="2"/>
          <c:tx>
            <c:strRef>
              <c:f>'31'!$I$12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'31'!$J$12:$O$12</c:f>
              <c:numCache>
                <c:formatCode>#,##0</c:formatCode>
                <c:ptCount val="6"/>
                <c:pt idx="0">
                  <c:v>2.7871883473499999</c:v>
                </c:pt>
                <c:pt idx="1">
                  <c:v>0.86568937366999998</c:v>
                </c:pt>
                <c:pt idx="2">
                  <c:v>0.66524097946000005</c:v>
                </c:pt>
                <c:pt idx="3">
                  <c:v>6.4080559878799992</c:v>
                </c:pt>
                <c:pt idx="4">
                  <c:v>4.6322565254999999</c:v>
                </c:pt>
                <c:pt idx="5">
                  <c:v>4.5429846679199999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43F-9D22-099FA71A2575}"/>
            </c:ext>
          </c:extLst>
        </c:ser>
        <c:ser>
          <c:idx val="5"/>
          <c:order val="3"/>
          <c:tx>
            <c:strRef>
              <c:f>'31'!$I$11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'31'!$J$11:$O$11</c:f>
              <c:numCache>
                <c:formatCode>#,##0</c:formatCode>
                <c:ptCount val="6"/>
                <c:pt idx="0">
                  <c:v>12.32934056673</c:v>
                </c:pt>
                <c:pt idx="1">
                  <c:v>16.504419964850001</c:v>
                </c:pt>
                <c:pt idx="2">
                  <c:v>12.261284377000001</c:v>
                </c:pt>
                <c:pt idx="3">
                  <c:v>15.104278321960001</c:v>
                </c:pt>
                <c:pt idx="4">
                  <c:v>14.16310022951</c:v>
                </c:pt>
                <c:pt idx="5">
                  <c:v>15.88028599605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43F-9D22-099FA71A2575}"/>
            </c:ext>
          </c:extLst>
        </c:ser>
        <c:ser>
          <c:idx val="0"/>
          <c:order val="4"/>
          <c:tx>
            <c:strRef>
              <c:f>'31'!$I$15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'31'!$J$15:$O$15</c:f>
              <c:numCache>
                <c:formatCode>#,##0</c:formatCode>
                <c:ptCount val="6"/>
                <c:pt idx="0">
                  <c:v>2.5006582084199995</c:v>
                </c:pt>
                <c:pt idx="1">
                  <c:v>2.7929979302899999</c:v>
                </c:pt>
                <c:pt idx="2">
                  <c:v>1.4024812805</c:v>
                </c:pt>
                <c:pt idx="3">
                  <c:v>28.346766789780002</c:v>
                </c:pt>
                <c:pt idx="4">
                  <c:v>23.907767863460002</c:v>
                </c:pt>
                <c:pt idx="5">
                  <c:v>5.8034167296499994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2-443F-9D22-099FA71A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'31'!$H$14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'31'!$J$14:$O$14</c:f>
              <c:numCache>
                <c:formatCode>#,##0</c:formatCode>
                <c:ptCount val="6"/>
                <c:pt idx="0">
                  <c:v>163.89381896754</c:v>
                </c:pt>
                <c:pt idx="1">
                  <c:v>160.22570645969</c:v>
                </c:pt>
                <c:pt idx="2">
                  <c:v>173.45732412589001</c:v>
                </c:pt>
                <c:pt idx="3">
                  <c:v>187.71987293666001</c:v>
                </c:pt>
                <c:pt idx="4">
                  <c:v>189.60782694286999</c:v>
                </c:pt>
                <c:pt idx="5">
                  <c:v>155.05325871509001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7-4809-84FA-071FCC6922A9}"/>
            </c:ext>
          </c:extLst>
        </c:ser>
        <c:ser>
          <c:idx val="2"/>
          <c:order val="1"/>
          <c:tx>
            <c:strRef>
              <c:f>'31'!$H$13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'31'!$J$13:$O$13</c:f>
              <c:numCache>
                <c:formatCode>#,##0</c:formatCode>
                <c:ptCount val="6"/>
                <c:pt idx="0">
                  <c:v>34.912235476009997</c:v>
                </c:pt>
                <c:pt idx="1">
                  <c:v>63.458512581869996</c:v>
                </c:pt>
                <c:pt idx="2">
                  <c:v>62.867952928899996</c:v>
                </c:pt>
                <c:pt idx="3">
                  <c:v>73.161854219079999</c:v>
                </c:pt>
                <c:pt idx="4">
                  <c:v>74.768389595510001</c:v>
                </c:pt>
                <c:pt idx="5">
                  <c:v>75.50347861006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7-4809-84FA-071FCC6922A9}"/>
            </c:ext>
          </c:extLst>
        </c:ser>
        <c:ser>
          <c:idx val="4"/>
          <c:order val="2"/>
          <c:tx>
            <c:strRef>
              <c:f>'31'!$H$12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'31'!$J$12:$O$12</c:f>
              <c:numCache>
                <c:formatCode>#,##0</c:formatCode>
                <c:ptCount val="6"/>
                <c:pt idx="0">
                  <c:v>2.7871883473499999</c:v>
                </c:pt>
                <c:pt idx="1">
                  <c:v>0.86568937366999998</c:v>
                </c:pt>
                <c:pt idx="2">
                  <c:v>0.66524097946000005</c:v>
                </c:pt>
                <c:pt idx="3">
                  <c:v>6.4080559878799992</c:v>
                </c:pt>
                <c:pt idx="4">
                  <c:v>4.6322565254999999</c:v>
                </c:pt>
                <c:pt idx="5">
                  <c:v>4.5429846679199999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809-84FA-071FCC6922A9}"/>
            </c:ext>
          </c:extLst>
        </c:ser>
        <c:ser>
          <c:idx val="5"/>
          <c:order val="3"/>
          <c:tx>
            <c:strRef>
              <c:f>'31'!$H$11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'31'!$J$11:$O$11</c:f>
              <c:numCache>
                <c:formatCode>#,##0</c:formatCode>
                <c:ptCount val="6"/>
                <c:pt idx="0">
                  <c:v>12.32934056673</c:v>
                </c:pt>
                <c:pt idx="1">
                  <c:v>16.504419964850001</c:v>
                </c:pt>
                <c:pt idx="2">
                  <c:v>12.261284377000001</c:v>
                </c:pt>
                <c:pt idx="3">
                  <c:v>15.104278321960001</c:v>
                </c:pt>
                <c:pt idx="4">
                  <c:v>14.16310022951</c:v>
                </c:pt>
                <c:pt idx="5">
                  <c:v>15.88028599605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7-4809-84FA-071FCC6922A9}"/>
            </c:ext>
          </c:extLst>
        </c:ser>
        <c:ser>
          <c:idx val="0"/>
          <c:order val="4"/>
          <c:tx>
            <c:strRef>
              <c:f>'31'!$H$15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'31'!$J$15:$O$15</c:f>
              <c:numCache>
                <c:formatCode>#,##0</c:formatCode>
                <c:ptCount val="6"/>
                <c:pt idx="0">
                  <c:v>2.5006582084199995</c:v>
                </c:pt>
                <c:pt idx="1">
                  <c:v>2.7929979302899999</c:v>
                </c:pt>
                <c:pt idx="2">
                  <c:v>1.4024812805</c:v>
                </c:pt>
                <c:pt idx="3">
                  <c:v>28.346766789780002</c:v>
                </c:pt>
                <c:pt idx="4">
                  <c:v>23.907767863460002</c:v>
                </c:pt>
                <c:pt idx="5">
                  <c:v>5.8034167296499994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7-4809-84FA-071FCC69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'32'!$I$17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'32'!$J$17:$O$17</c:f>
              <c:numCache>
                <c:formatCode>0</c:formatCode>
                <c:ptCount val="6"/>
                <c:pt idx="0">
                  <c:v>44.150208572179999</c:v>
                </c:pt>
                <c:pt idx="1">
                  <c:v>69.426317795529997</c:v>
                </c:pt>
                <c:pt idx="2">
                  <c:v>73.935818385969995</c:v>
                </c:pt>
                <c:pt idx="3">
                  <c:v>105.93398431403</c:v>
                </c:pt>
                <c:pt idx="4">
                  <c:v>106.68036201658001</c:v>
                </c:pt>
                <c:pt idx="5">
                  <c:v>107.83938001004999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0B0-B666-3B4F7D67BDBC}"/>
            </c:ext>
          </c:extLst>
        </c:ser>
        <c:ser>
          <c:idx val="4"/>
          <c:order val="1"/>
          <c:tx>
            <c:strRef>
              <c:f>'32'!$I$13</c:f>
              <c:strCache>
                <c:ptCount val="1"/>
                <c:pt idx="0">
                  <c:v>Залучені кошти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6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'32'!$J$13:$O$13</c:f>
              <c:numCache>
                <c:formatCode>0</c:formatCode>
                <c:ptCount val="6"/>
                <c:pt idx="3">
                  <c:v>63.60117984763</c:v>
                </c:pt>
                <c:pt idx="4">
                  <c:v>65.609424850750003</c:v>
                </c:pt>
                <c:pt idx="5">
                  <c:v>75.59250535084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0B0-B666-3B4F7D67BDBC}"/>
            </c:ext>
          </c:extLst>
        </c:ser>
        <c:ser>
          <c:idx val="2"/>
          <c:order val="2"/>
          <c:tx>
            <c:strRef>
              <c:f>'32'!$I$15</c:f>
              <c:strCache>
                <c:ptCount val="1"/>
                <c:pt idx="0">
                  <c:v>Забезпечення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4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'32'!$J$15:$O$15</c:f>
              <c:numCache>
                <c:formatCode>0</c:formatCode>
                <c:ptCount val="6"/>
                <c:pt idx="3">
                  <c:v>60.743928120270006</c:v>
                </c:pt>
                <c:pt idx="4">
                  <c:v>60.745887801209996</c:v>
                </c:pt>
                <c:pt idx="5">
                  <c:v>0.66370724885999999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0B0-B666-3B4F7D67BDBC}"/>
            </c:ext>
          </c:extLst>
        </c:ser>
        <c:ser>
          <c:idx val="3"/>
          <c:order val="3"/>
          <c:tx>
            <c:strRef>
              <c:f>'32'!$I$14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'32'!$J$14:$O$14</c:f>
              <c:numCache>
                <c:formatCode>0</c:formatCode>
                <c:ptCount val="6"/>
                <c:pt idx="3">
                  <c:v>45.816919681420003</c:v>
                </c:pt>
                <c:pt idx="4">
                  <c:v>40.70852091994</c:v>
                </c:pt>
                <c:pt idx="5">
                  <c:v>45.904087755969996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0B0-B666-3B4F7D67BDBC}"/>
            </c:ext>
          </c:extLst>
        </c:ser>
        <c:ser>
          <c:idx val="1"/>
          <c:order val="4"/>
          <c:tx>
            <c:strRef>
              <c:f>'32'!$I$16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'32'!$J$16:$O$16</c:f>
              <c:numCache>
                <c:formatCode>0</c:formatCode>
                <c:ptCount val="6"/>
                <c:pt idx="3">
                  <c:v>17.658289783170002</c:v>
                </c:pt>
                <c:pt idx="4">
                  <c:v>17.221913605929998</c:v>
                </c:pt>
                <c:pt idx="5">
                  <c:v>10.127382802790001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0B0-B666-3B4F7D67BDBC}"/>
            </c:ext>
          </c:extLst>
        </c:ser>
        <c:ser>
          <c:idx val="5"/>
          <c:order val="5"/>
          <c:tx>
            <c:strRef>
              <c:f>'32'!$I$12</c:f>
              <c:strCache>
                <c:ptCount val="1"/>
                <c:pt idx="0">
                  <c:v>Субординований борг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8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'32'!$J$12:$O$12</c:f>
              <c:numCache>
                <c:formatCode>0</c:formatCode>
                <c:ptCount val="6"/>
                <c:pt idx="3">
                  <c:v>16.986526508840001</c:v>
                </c:pt>
                <c:pt idx="4">
                  <c:v>16.11323196244</c:v>
                </c:pt>
                <c:pt idx="5">
                  <c:v>16.656361550260002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9-4D53-917A-37C6A8DB6246}"/>
            </c:ext>
          </c:extLst>
        </c:ser>
        <c:ser>
          <c:idx val="6"/>
          <c:order val="6"/>
          <c:tx>
            <c:strRef>
              <c:f>'32'!$I$11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'32'!$J$11:$O$11</c:f>
              <c:numCache>
                <c:formatCode>0</c:formatCode>
                <c:ptCount val="6"/>
                <c:pt idx="0">
                  <c:v>172.25569169387001</c:v>
                </c:pt>
                <c:pt idx="1">
                  <c:v>174.40694151484001</c:v>
                </c:pt>
                <c:pt idx="2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D85-4153-BF0A-1F1037B1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'32'!$H$17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'32'!$J$17:$O$17</c:f>
              <c:numCache>
                <c:formatCode>0</c:formatCode>
                <c:ptCount val="6"/>
                <c:pt idx="0">
                  <c:v>44.150208572179999</c:v>
                </c:pt>
                <c:pt idx="1">
                  <c:v>69.426317795529997</c:v>
                </c:pt>
                <c:pt idx="2">
                  <c:v>73.935818385969995</c:v>
                </c:pt>
                <c:pt idx="3">
                  <c:v>105.93398431403</c:v>
                </c:pt>
                <c:pt idx="4">
                  <c:v>106.68036201658001</c:v>
                </c:pt>
                <c:pt idx="5">
                  <c:v>107.83938001004999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F-4849-A0E3-B024A357B545}"/>
            </c:ext>
          </c:extLst>
        </c:ser>
        <c:ser>
          <c:idx val="4"/>
          <c:order val="1"/>
          <c:tx>
            <c:strRef>
              <c:f>'32'!$H$13</c:f>
              <c:strCache>
                <c:ptCount val="1"/>
                <c:pt idx="0">
                  <c:v>Deposits taken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'32'!$J$13:$O$13</c:f>
              <c:numCache>
                <c:formatCode>0</c:formatCode>
                <c:ptCount val="6"/>
                <c:pt idx="3">
                  <c:v>63.60117984763</c:v>
                </c:pt>
                <c:pt idx="4">
                  <c:v>65.609424850750003</c:v>
                </c:pt>
                <c:pt idx="5">
                  <c:v>75.59250535084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1F-4849-A0E3-B024A357B545}"/>
            </c:ext>
          </c:extLst>
        </c:ser>
        <c:ser>
          <c:idx val="2"/>
          <c:order val="2"/>
          <c:tx>
            <c:strRef>
              <c:f>'32'!$H$15</c:f>
              <c:strCache>
                <c:ptCount val="1"/>
                <c:pt idx="0">
                  <c:v>Provisions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'32'!$J$15:$O$15</c:f>
              <c:numCache>
                <c:formatCode>0</c:formatCode>
                <c:ptCount val="6"/>
                <c:pt idx="3">
                  <c:v>60.743928120270006</c:v>
                </c:pt>
                <c:pt idx="4">
                  <c:v>60.745887801209996</c:v>
                </c:pt>
                <c:pt idx="5">
                  <c:v>0.66370724885999999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1F-4849-A0E3-B024A357B545}"/>
            </c:ext>
          </c:extLst>
        </c:ser>
        <c:ser>
          <c:idx val="3"/>
          <c:order val="3"/>
          <c:tx>
            <c:strRef>
              <c:f>'32'!$H$14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'32'!$J$14:$O$14</c:f>
              <c:numCache>
                <c:formatCode>0</c:formatCode>
                <c:ptCount val="6"/>
                <c:pt idx="3">
                  <c:v>45.816919681420003</c:v>
                </c:pt>
                <c:pt idx="4">
                  <c:v>40.70852091994</c:v>
                </c:pt>
                <c:pt idx="5">
                  <c:v>45.904087755969996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11F-4849-A0E3-B024A357B545}"/>
            </c:ext>
          </c:extLst>
        </c:ser>
        <c:ser>
          <c:idx val="1"/>
          <c:order val="4"/>
          <c:tx>
            <c:strRef>
              <c:f>'32'!$H$16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'32'!$J$16:$O$16</c:f>
              <c:numCache>
                <c:formatCode>0</c:formatCode>
                <c:ptCount val="6"/>
                <c:pt idx="3">
                  <c:v>17.658289783170002</c:v>
                </c:pt>
                <c:pt idx="4">
                  <c:v>17.221913605929998</c:v>
                </c:pt>
                <c:pt idx="5">
                  <c:v>10.127382802790001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11F-4849-A0E3-B024A357B545}"/>
            </c:ext>
          </c:extLst>
        </c:ser>
        <c:ser>
          <c:idx val="5"/>
          <c:order val="5"/>
          <c:tx>
            <c:strRef>
              <c:f>'32'!$H$12</c:f>
              <c:strCache>
                <c:ptCount val="1"/>
                <c:pt idx="0">
                  <c:v>Subordinated debt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E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0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2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'32'!$J$12:$O$12</c:f>
              <c:numCache>
                <c:formatCode>0</c:formatCode>
                <c:ptCount val="6"/>
                <c:pt idx="3">
                  <c:v>16.986526508840001</c:v>
                </c:pt>
                <c:pt idx="4">
                  <c:v>16.11323196244</c:v>
                </c:pt>
                <c:pt idx="5">
                  <c:v>16.656361550260002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11F-4849-A0E3-B024A357B545}"/>
            </c:ext>
          </c:extLst>
        </c:ser>
        <c:ser>
          <c:idx val="6"/>
          <c:order val="6"/>
          <c:tx>
            <c:strRef>
              <c:f>'32'!$H$11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'32'!$J$11:$O$11</c:f>
              <c:numCache>
                <c:formatCode>0</c:formatCode>
                <c:ptCount val="6"/>
                <c:pt idx="0">
                  <c:v>172.25569169387001</c:v>
                </c:pt>
                <c:pt idx="1">
                  <c:v>174.40694151484001</c:v>
                </c:pt>
                <c:pt idx="2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11F-4849-A0E3-B024A357B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'33'!$J$11:$W$11</c:f>
              <c:numCache>
                <c:formatCode>0.0</c:formatCode>
                <c:ptCount val="14"/>
                <c:pt idx="0">
                  <c:v>1.5278915680000001E-2</c:v>
                </c:pt>
                <c:pt idx="1">
                  <c:v>5.3495983999999998E-3</c:v>
                </c:pt>
                <c:pt idx="2">
                  <c:v>0.63661565779999996</c:v>
                </c:pt>
                <c:pt idx="3">
                  <c:v>0.74958464813000003</c:v>
                </c:pt>
                <c:pt idx="4">
                  <c:v>2.07E-2</c:v>
                </c:pt>
                <c:pt idx="5">
                  <c:v>0.20311315699999999</c:v>
                </c:pt>
                <c:pt idx="6">
                  <c:v>0.26696572000000002</c:v>
                </c:pt>
                <c:pt idx="7">
                  <c:v>0.25671869392000002</c:v>
                </c:pt>
                <c:pt idx="8">
                  <c:v>1.50085762968</c:v>
                </c:pt>
                <c:pt idx="9">
                  <c:v>5.0157119999999997</c:v>
                </c:pt>
                <c:pt idx="10">
                  <c:v>1.261809</c:v>
                </c:pt>
                <c:pt idx="11">
                  <c:v>0.52674996299999999</c:v>
                </c:pt>
                <c:pt idx="12">
                  <c:v>7.61562224556</c:v>
                </c:pt>
                <c:pt idx="13">
                  <c:v>7.10942139402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A48-9366-41E9A8624CC1}"/>
            </c:ext>
          </c:extLst>
        </c:ser>
        <c:ser>
          <c:idx val="2"/>
          <c:order val="1"/>
          <c:tx>
            <c:strRef>
              <c:f>'33'!$I$12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'33'!$J$12:$W$12</c:f>
              <c:numCache>
                <c:formatCode>0.0</c:formatCode>
                <c:ptCount val="14"/>
                <c:pt idx="0">
                  <c:v>20.24904189578</c:v>
                </c:pt>
                <c:pt idx="1">
                  <c:v>8.3954653689400001</c:v>
                </c:pt>
                <c:pt idx="2">
                  <c:v>13.62639606748</c:v>
                </c:pt>
                <c:pt idx="3">
                  <c:v>18.809634073190001</c:v>
                </c:pt>
                <c:pt idx="4">
                  <c:v>25.038042186329999</c:v>
                </c:pt>
                <c:pt idx="5">
                  <c:v>23.74329326945</c:v>
                </c:pt>
                <c:pt idx="6">
                  <c:v>29.278451066959999</c:v>
                </c:pt>
                <c:pt idx="7">
                  <c:v>32.421684355879997</c:v>
                </c:pt>
                <c:pt idx="8">
                  <c:v>30.88524136106</c:v>
                </c:pt>
                <c:pt idx="9">
                  <c:v>31.109639757619998</c:v>
                </c:pt>
                <c:pt idx="10">
                  <c:v>35.23944745819</c:v>
                </c:pt>
                <c:pt idx="11">
                  <c:v>29.062810718929999</c:v>
                </c:pt>
                <c:pt idx="12">
                  <c:v>22.462325828689998</c:v>
                </c:pt>
                <c:pt idx="13">
                  <c:v>25.52581180064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C-4A48-9366-41E9A8624CC1}"/>
            </c:ext>
          </c:extLst>
        </c:ser>
        <c:ser>
          <c:idx val="3"/>
          <c:order val="2"/>
          <c:tx>
            <c:strRef>
              <c:f>'33'!$I$13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'33'!$J$13:$W$13</c:f>
              <c:numCache>
                <c:formatCode>0.0</c:formatCode>
                <c:ptCount val="14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13.18701942108</c:v>
                </c:pt>
                <c:pt idx="9">
                  <c:v>17.049570140530001</c:v>
                </c:pt>
                <c:pt idx="10">
                  <c:v>13.469469344049999</c:v>
                </c:pt>
                <c:pt idx="11">
                  <c:v>15.545517545119999</c:v>
                </c:pt>
                <c:pt idx="12">
                  <c:v>17.755690283890001</c:v>
                </c:pt>
                <c:pt idx="13">
                  <c:v>17.481834842760001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C-4A48-9366-41E9A8624CC1}"/>
            </c:ext>
          </c:extLst>
        </c:ser>
        <c:ser>
          <c:idx val="4"/>
          <c:order val="3"/>
          <c:tx>
            <c:strRef>
              <c:f>'33'!$I$14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'33'!$J$14:$W$14</c:f>
              <c:numCache>
                <c:formatCode>0.0</c:formatCode>
                <c:ptCount val="14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>
                  <c:v>4.5387732316199996</c:v>
                </c:pt>
                <c:pt idx="9">
                  <c:v>5.8906006388599996</c:v>
                </c:pt>
                <c:pt idx="10">
                  <c:v>6.1131399680899996</c:v>
                </c:pt>
                <c:pt idx="11">
                  <c:v>7.0356397165400004</c:v>
                </c:pt>
                <c:pt idx="12">
                  <c:v>6.70724930061</c:v>
                </c:pt>
                <c:pt idx="13">
                  <c:v>8.6503426043499996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C-4A48-9366-41E9A862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MarkSkip val="1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'33'!$H$11</c:f>
              <c:strCache>
                <c:ptCount val="1"/>
                <c:pt idx="0">
                  <c:v>Guarantees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'33'!$J$11:$W$11</c:f>
              <c:numCache>
                <c:formatCode>0.0</c:formatCode>
                <c:ptCount val="14"/>
                <c:pt idx="0">
                  <c:v>1.5278915680000001E-2</c:v>
                </c:pt>
                <c:pt idx="1">
                  <c:v>5.3495983999999998E-3</c:v>
                </c:pt>
                <c:pt idx="2">
                  <c:v>0.63661565779999996</c:v>
                </c:pt>
                <c:pt idx="3">
                  <c:v>0.74958464813000003</c:v>
                </c:pt>
                <c:pt idx="4">
                  <c:v>2.07E-2</c:v>
                </c:pt>
                <c:pt idx="5">
                  <c:v>0.20311315699999999</c:v>
                </c:pt>
                <c:pt idx="6">
                  <c:v>0.26696572000000002</c:v>
                </c:pt>
                <c:pt idx="7">
                  <c:v>0.25671869392000002</c:v>
                </c:pt>
                <c:pt idx="8">
                  <c:v>1.50085762968</c:v>
                </c:pt>
                <c:pt idx="9">
                  <c:v>5.0157119999999997</c:v>
                </c:pt>
                <c:pt idx="10">
                  <c:v>1.261809</c:v>
                </c:pt>
                <c:pt idx="11">
                  <c:v>0.52674996299999999</c:v>
                </c:pt>
                <c:pt idx="12">
                  <c:v>7.61562224556</c:v>
                </c:pt>
                <c:pt idx="13">
                  <c:v>7.10942139402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B-4C97-ABBE-FCFD9CFE3FA7}"/>
            </c:ext>
          </c:extLst>
        </c:ser>
        <c:ser>
          <c:idx val="2"/>
          <c:order val="1"/>
          <c:tx>
            <c:strRef>
              <c:f>'33'!$H$12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'33'!$J$12:$W$12</c:f>
              <c:numCache>
                <c:formatCode>0.0</c:formatCode>
                <c:ptCount val="14"/>
                <c:pt idx="0">
                  <c:v>20.24904189578</c:v>
                </c:pt>
                <c:pt idx="1">
                  <c:v>8.3954653689400001</c:v>
                </c:pt>
                <c:pt idx="2">
                  <c:v>13.62639606748</c:v>
                </c:pt>
                <c:pt idx="3">
                  <c:v>18.809634073190001</c:v>
                </c:pt>
                <c:pt idx="4">
                  <c:v>25.038042186329999</c:v>
                </c:pt>
                <c:pt idx="5">
                  <c:v>23.74329326945</c:v>
                </c:pt>
                <c:pt idx="6">
                  <c:v>29.278451066959999</c:v>
                </c:pt>
                <c:pt idx="7">
                  <c:v>32.421684355879997</c:v>
                </c:pt>
                <c:pt idx="8">
                  <c:v>30.88524136106</c:v>
                </c:pt>
                <c:pt idx="9">
                  <c:v>31.109639757619998</c:v>
                </c:pt>
                <c:pt idx="10">
                  <c:v>35.23944745819</c:v>
                </c:pt>
                <c:pt idx="11">
                  <c:v>29.062810718929999</c:v>
                </c:pt>
                <c:pt idx="12">
                  <c:v>22.462325828689998</c:v>
                </c:pt>
                <c:pt idx="13">
                  <c:v>25.52581180064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B-4C97-ABBE-FCFD9CFE3FA7}"/>
            </c:ext>
          </c:extLst>
        </c:ser>
        <c:ser>
          <c:idx val="3"/>
          <c:order val="2"/>
          <c:tx>
            <c:strRef>
              <c:f>'33'!$H$13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'33'!$J$13:$W$13</c:f>
              <c:numCache>
                <c:formatCode>0.0</c:formatCode>
                <c:ptCount val="14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13.18701942108</c:v>
                </c:pt>
                <c:pt idx="9">
                  <c:v>17.049570140530001</c:v>
                </c:pt>
                <c:pt idx="10">
                  <c:v>13.469469344049999</c:v>
                </c:pt>
                <c:pt idx="11">
                  <c:v>15.545517545119999</c:v>
                </c:pt>
                <c:pt idx="12">
                  <c:v>17.755690283890001</c:v>
                </c:pt>
                <c:pt idx="13">
                  <c:v>17.481834842760001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B-4C97-ABBE-FCFD9CFE3FA7}"/>
            </c:ext>
          </c:extLst>
        </c:ser>
        <c:ser>
          <c:idx val="4"/>
          <c:order val="3"/>
          <c:tx>
            <c:strRef>
              <c:f>'33'!$H$14</c:f>
              <c:strCache>
                <c:ptCount val="1"/>
                <c:pt idx="0">
                  <c:v>Leasing*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'33'!$J$14:$W$14</c:f>
              <c:numCache>
                <c:formatCode>0.0</c:formatCode>
                <c:ptCount val="14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>
                  <c:v>4.5387732316199996</c:v>
                </c:pt>
                <c:pt idx="9">
                  <c:v>5.8906006388599996</c:v>
                </c:pt>
                <c:pt idx="10">
                  <c:v>6.1131399680899996</c:v>
                </c:pt>
                <c:pt idx="11">
                  <c:v>7.0356397165400004</c:v>
                </c:pt>
                <c:pt idx="12">
                  <c:v>6.70724930061</c:v>
                </c:pt>
                <c:pt idx="13">
                  <c:v>8.6503426043499996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B-4C97-ABBE-FCFD9CFE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MarkSkip val="1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IV.21</c:v>
                </c:pt>
                <c:pt idx="1">
                  <c:v>І.22</c:v>
                </c:pt>
                <c:pt idx="2">
                  <c:v>IІ.22</c:v>
                </c:pt>
                <c:pt idx="3">
                  <c:v>IIІ.22</c:v>
                </c:pt>
                <c:pt idx="4">
                  <c:v>IV.22</c:v>
                </c:pt>
                <c:pt idx="5">
                  <c:v>І.23</c:v>
                </c:pt>
                <c:pt idx="6">
                  <c:v>IІ.23</c:v>
                </c:pt>
                <c:pt idx="7">
                  <c:v>IIІ.23</c:v>
                </c:pt>
                <c:pt idx="8">
                  <c:v>IV.23</c:v>
                </c:pt>
                <c:pt idx="9">
                  <c:v>І.24</c:v>
                </c:pt>
                <c:pt idx="10">
                  <c:v>IІ.24</c:v>
                </c:pt>
                <c:pt idx="11">
                  <c:v>IIІ.24</c:v>
                </c:pt>
                <c:pt idx="12">
                  <c:v>IV.24</c:v>
                </c:pt>
                <c:pt idx="13">
                  <c:v>І.25</c:v>
                </c:pt>
                <c:pt idx="14">
                  <c:v>IІ.25</c:v>
                </c:pt>
              </c:strCache>
            </c:strRef>
          </c:cat>
          <c:val>
            <c:numRef>
              <c:f>'34'!$J$11:$X$11</c:f>
              <c:numCache>
                <c:formatCode>0%</c:formatCode>
                <c:ptCount val="15"/>
                <c:pt idx="0">
                  <c:v>1</c:v>
                </c:pt>
                <c:pt idx="1">
                  <c:v>1.0712438843942114E-3</c:v>
                </c:pt>
                <c:pt idx="2">
                  <c:v>3.7507403601071891E-4</c:v>
                </c:pt>
                <c:pt idx="3">
                  <c:v>4.4634753172997942E-2</c:v>
                </c:pt>
                <c:pt idx="4">
                  <c:v>5.2555298226833948E-2</c:v>
                </c:pt>
                <c:pt idx="5">
                  <c:v>1.4513299812228674E-3</c:v>
                </c:pt>
                <c:pt idx="6">
                  <c:v>1.4240783301204219E-2</c:v>
                </c:pt>
                <c:pt idx="7">
                  <c:v>1.871764992245166E-2</c:v>
                </c:pt>
                <c:pt idx="8">
                  <c:v>1.7999204696931049E-2</c:v>
                </c:pt>
                <c:pt idx="9">
                  <c:v>0.10522896983099864</c:v>
                </c:pt>
                <c:pt idx="10">
                  <c:v>0.35166440593136766</c:v>
                </c:pt>
                <c:pt idx="11">
                  <c:v>8.8468658564098801E-2</c:v>
                </c:pt>
                <c:pt idx="12">
                  <c:v>3.6931788111591118E-2</c:v>
                </c:pt>
                <c:pt idx="13">
                  <c:v>0.53395076766420513</c:v>
                </c:pt>
                <c:pt idx="14">
                  <c:v>0.49845973035210139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F-454D-B335-923FA3F86F1F}"/>
            </c:ext>
          </c:extLst>
        </c:ser>
        <c:ser>
          <c:idx val="1"/>
          <c:order val="1"/>
          <c:tx>
            <c:strRef>
              <c:f>'34'!$I$12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IV.21</c:v>
                </c:pt>
                <c:pt idx="1">
                  <c:v>І.22</c:v>
                </c:pt>
                <c:pt idx="2">
                  <c:v>IІ.22</c:v>
                </c:pt>
                <c:pt idx="3">
                  <c:v>IIІ.22</c:v>
                </c:pt>
                <c:pt idx="4">
                  <c:v>IV.22</c:v>
                </c:pt>
                <c:pt idx="5">
                  <c:v>І.23</c:v>
                </c:pt>
                <c:pt idx="6">
                  <c:v>IІ.23</c:v>
                </c:pt>
                <c:pt idx="7">
                  <c:v>IIІ.23</c:v>
                </c:pt>
                <c:pt idx="8">
                  <c:v>IV.23</c:v>
                </c:pt>
                <c:pt idx="9">
                  <c:v>І.24</c:v>
                </c:pt>
                <c:pt idx="10">
                  <c:v>IІ.24</c:v>
                </c:pt>
                <c:pt idx="11">
                  <c:v>IIІ.24</c:v>
                </c:pt>
                <c:pt idx="12">
                  <c:v>IV.24</c:v>
                </c:pt>
                <c:pt idx="13">
                  <c:v>І.25</c:v>
                </c:pt>
                <c:pt idx="14">
                  <c:v>IІ.25</c:v>
                </c:pt>
              </c:strCache>
            </c:strRef>
          </c:cat>
          <c:val>
            <c:numRef>
              <c:f>'34'!$J$12:$X$12</c:f>
              <c:numCache>
                <c:formatCode>0%</c:formatCode>
                <c:ptCount val="15"/>
                <c:pt idx="0">
                  <c:v>1</c:v>
                </c:pt>
                <c:pt idx="1">
                  <c:v>0.48168521687849558</c:v>
                </c:pt>
                <c:pt idx="2">
                  <c:v>0.1997117482322236</c:v>
                </c:pt>
                <c:pt idx="3">
                  <c:v>0.32414538815311933</c:v>
                </c:pt>
                <c:pt idx="4">
                  <c:v>0.44744451192221013</c:v>
                </c:pt>
                <c:pt idx="5">
                  <c:v>0.59560619424905958</c:v>
                </c:pt>
                <c:pt idx="6">
                  <c:v>0.56480664254481261</c:v>
                </c:pt>
                <c:pt idx="7">
                  <c:v>0.69647725184440368</c:v>
                </c:pt>
                <c:pt idx="8">
                  <c:v>0.77124864183242436</c:v>
                </c:pt>
                <c:pt idx="9">
                  <c:v>0.73469965936745396</c:v>
                </c:pt>
                <c:pt idx="10">
                  <c:v>0.74003765959830514</c:v>
                </c:pt>
                <c:pt idx="11">
                  <c:v>0.83827773081521118</c:v>
                </c:pt>
                <c:pt idx="12">
                  <c:v>0.6913475885080741</c:v>
                </c:pt>
                <c:pt idx="13">
                  <c:v>0.5343349252807299</c:v>
                </c:pt>
                <c:pt idx="14">
                  <c:v>0.60720928212180569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F-454D-B335-923FA3F86F1F}"/>
            </c:ext>
          </c:extLst>
        </c:ser>
        <c:ser>
          <c:idx val="2"/>
          <c:order val="2"/>
          <c:tx>
            <c:strRef>
              <c:f>'34'!$I$13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IV.21</c:v>
                </c:pt>
                <c:pt idx="1">
                  <c:v>І.22</c:v>
                </c:pt>
                <c:pt idx="2">
                  <c:v>IІ.22</c:v>
                </c:pt>
                <c:pt idx="3">
                  <c:v>IIІ.22</c:v>
                </c:pt>
                <c:pt idx="4">
                  <c:v>IV.22</c:v>
                </c:pt>
                <c:pt idx="5">
                  <c:v>І.23</c:v>
                </c:pt>
                <c:pt idx="6">
                  <c:v>IІ.23</c:v>
                </c:pt>
                <c:pt idx="7">
                  <c:v>IIІ.23</c:v>
                </c:pt>
                <c:pt idx="8">
                  <c:v>IV.23</c:v>
                </c:pt>
                <c:pt idx="9">
                  <c:v>І.24</c:v>
                </c:pt>
                <c:pt idx="10">
                  <c:v>IІ.24</c:v>
                </c:pt>
                <c:pt idx="11">
                  <c:v>IIІ.24</c:v>
                </c:pt>
                <c:pt idx="12">
                  <c:v>IV.24</c:v>
                </c:pt>
                <c:pt idx="13">
                  <c:v>І.25</c:v>
                </c:pt>
                <c:pt idx="14">
                  <c:v>IІ.25</c:v>
                </c:pt>
              </c:strCache>
            </c:strRef>
          </c:cat>
          <c:val>
            <c:numRef>
              <c:f>'34'!$J$13:$X$13</c:f>
              <c:numCache>
                <c:formatCode>0%</c:formatCode>
                <c:ptCount val="15"/>
                <c:pt idx="0">
                  <c:v>1</c:v>
                </c:pt>
                <c:pt idx="1">
                  <c:v>0.3456049541755945</c:v>
                </c:pt>
                <c:pt idx="2">
                  <c:v>0.31301377255421714</c:v>
                </c:pt>
                <c:pt idx="3">
                  <c:v>0.39326784027307227</c:v>
                </c:pt>
                <c:pt idx="4">
                  <c:v>0.51286752500705712</c:v>
                </c:pt>
                <c:pt idx="5">
                  <c:v>0.71363875988425995</c:v>
                </c:pt>
                <c:pt idx="6">
                  <c:v>0.53657141666071639</c:v>
                </c:pt>
                <c:pt idx="7">
                  <c:v>0.53372021122552005</c:v>
                </c:pt>
                <c:pt idx="8">
                  <c:v>0.52788092525674879</c:v>
                </c:pt>
                <c:pt idx="9">
                  <c:v>0.44919258799256612</c:v>
                </c:pt>
                <c:pt idx="10">
                  <c:v>0.58076357446952376</c:v>
                </c:pt>
                <c:pt idx="11">
                  <c:v>0.45881374709045752</c:v>
                </c:pt>
                <c:pt idx="12">
                  <c:v>0.52953067215581628</c:v>
                </c:pt>
                <c:pt idx="13">
                  <c:v>0.60481631334109376</c:v>
                </c:pt>
                <c:pt idx="14">
                  <c:v>0.59548791012812907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F-454D-B335-923FA3F86F1F}"/>
            </c:ext>
          </c:extLst>
        </c:ser>
        <c:ser>
          <c:idx val="3"/>
          <c:order val="3"/>
          <c:tx>
            <c:strRef>
              <c:f>'34'!$I$14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IV.21</c:v>
                </c:pt>
                <c:pt idx="1">
                  <c:v>І.22</c:v>
                </c:pt>
                <c:pt idx="2">
                  <c:v>IІ.22</c:v>
                </c:pt>
                <c:pt idx="3">
                  <c:v>IIІ.22</c:v>
                </c:pt>
                <c:pt idx="4">
                  <c:v>IV.22</c:v>
                </c:pt>
                <c:pt idx="5">
                  <c:v>І.23</c:v>
                </c:pt>
                <c:pt idx="6">
                  <c:v>IІ.23</c:v>
                </c:pt>
                <c:pt idx="7">
                  <c:v>IIІ.23</c:v>
                </c:pt>
                <c:pt idx="8">
                  <c:v>IV.23</c:v>
                </c:pt>
                <c:pt idx="9">
                  <c:v>І.24</c:v>
                </c:pt>
                <c:pt idx="10">
                  <c:v>IІ.24</c:v>
                </c:pt>
                <c:pt idx="11">
                  <c:v>IIІ.24</c:v>
                </c:pt>
                <c:pt idx="12">
                  <c:v>IV.24</c:v>
                </c:pt>
                <c:pt idx="13">
                  <c:v>І.25</c:v>
                </c:pt>
                <c:pt idx="14">
                  <c:v>IІ.25</c:v>
                </c:pt>
              </c:strCache>
            </c:strRef>
          </c:cat>
          <c:val>
            <c:numRef>
              <c:f>'34'!$J$14:$X$14</c:f>
              <c:numCache>
                <c:formatCode>0%</c:formatCode>
                <c:ptCount val="15"/>
                <c:pt idx="0">
                  <c:v>1</c:v>
                </c:pt>
                <c:pt idx="1">
                  <c:v>0.42778463649156545</c:v>
                </c:pt>
                <c:pt idx="2">
                  <c:v>0.14758258778935263</c:v>
                </c:pt>
                <c:pt idx="3">
                  <c:v>0.27075521460174795</c:v>
                </c:pt>
                <c:pt idx="4">
                  <c:v>0.31607333493239964</c:v>
                </c:pt>
                <c:pt idx="5">
                  <c:v>0.43391148893040166</c:v>
                </c:pt>
                <c:pt idx="6">
                  <c:v>0.52486053626624618</c:v>
                </c:pt>
                <c:pt idx="7">
                  <c:v>0.55486241647042212</c:v>
                </c:pt>
                <c:pt idx="8">
                  <c:v>0.45676685327832978</c:v>
                </c:pt>
                <c:pt idx="9">
                  <c:v>0.42761038795502077</c:v>
                </c:pt>
                <c:pt idx="10">
                  <c:v>0.55496978939658692</c:v>
                </c:pt>
                <c:pt idx="11">
                  <c:v>0.5759358355176718</c:v>
                </c:pt>
                <c:pt idx="12">
                  <c:v>0.66284708998947051</c:v>
                </c:pt>
                <c:pt idx="13">
                  <c:v>0.63190852003002407</c:v>
                </c:pt>
                <c:pt idx="14">
                  <c:v>0.81497271800681981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F-454D-B335-923FA3F8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'34'!$H$11</c:f>
              <c:strCache>
                <c:ptCount val="1"/>
                <c:pt idx="0">
                  <c:v>Guarantees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Q4.21</c:v>
                </c:pt>
                <c:pt idx="1">
                  <c:v>Q1.22</c:v>
                </c:pt>
                <c:pt idx="2">
                  <c:v>Q2.22</c:v>
                </c:pt>
                <c:pt idx="3">
                  <c:v>Q3.22</c:v>
                </c:pt>
                <c:pt idx="4">
                  <c:v>Q4.22</c:v>
                </c:pt>
                <c:pt idx="5">
                  <c:v>Q1.23</c:v>
                </c:pt>
                <c:pt idx="6">
                  <c:v>Q2.23</c:v>
                </c:pt>
                <c:pt idx="7">
                  <c:v>Q3.23</c:v>
                </c:pt>
                <c:pt idx="8">
                  <c:v>Q4.23</c:v>
                </c:pt>
                <c:pt idx="9">
                  <c:v>Q1.24</c:v>
                </c:pt>
                <c:pt idx="10">
                  <c:v>Q2.24</c:v>
                </c:pt>
                <c:pt idx="11">
                  <c:v>Q3.24</c:v>
                </c:pt>
                <c:pt idx="12">
                  <c:v>Q4.24</c:v>
                </c:pt>
                <c:pt idx="13">
                  <c:v>Q1.25</c:v>
                </c:pt>
                <c:pt idx="14">
                  <c:v>Q2.25</c:v>
                </c:pt>
              </c:strCache>
            </c:strRef>
          </c:cat>
          <c:val>
            <c:numRef>
              <c:f>'34'!$J$11:$X$11</c:f>
              <c:numCache>
                <c:formatCode>0%</c:formatCode>
                <c:ptCount val="15"/>
                <c:pt idx="0">
                  <c:v>1</c:v>
                </c:pt>
                <c:pt idx="1">
                  <c:v>1.0712438843942114E-3</c:v>
                </c:pt>
                <c:pt idx="2">
                  <c:v>3.7507403601071891E-4</c:v>
                </c:pt>
                <c:pt idx="3">
                  <c:v>4.4634753172997942E-2</c:v>
                </c:pt>
                <c:pt idx="4">
                  <c:v>5.2555298226833948E-2</c:v>
                </c:pt>
                <c:pt idx="5">
                  <c:v>1.4513299812228674E-3</c:v>
                </c:pt>
                <c:pt idx="6">
                  <c:v>1.4240783301204219E-2</c:v>
                </c:pt>
                <c:pt idx="7">
                  <c:v>1.871764992245166E-2</c:v>
                </c:pt>
                <c:pt idx="8">
                  <c:v>1.7999204696931049E-2</c:v>
                </c:pt>
                <c:pt idx="9">
                  <c:v>0.10522896983099864</c:v>
                </c:pt>
                <c:pt idx="10">
                  <c:v>0.35166440593136766</c:v>
                </c:pt>
                <c:pt idx="11">
                  <c:v>8.8468658564098801E-2</c:v>
                </c:pt>
                <c:pt idx="12">
                  <c:v>3.6931788111591118E-2</c:v>
                </c:pt>
                <c:pt idx="13">
                  <c:v>0.53395076766420513</c:v>
                </c:pt>
                <c:pt idx="14">
                  <c:v>0.49845973035210139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D-4B00-9FB8-8E548E3601C1}"/>
            </c:ext>
          </c:extLst>
        </c:ser>
        <c:ser>
          <c:idx val="1"/>
          <c:order val="1"/>
          <c:tx>
            <c:strRef>
              <c:f>'34'!$H$12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Q4.21</c:v>
                </c:pt>
                <c:pt idx="1">
                  <c:v>Q1.22</c:v>
                </c:pt>
                <c:pt idx="2">
                  <c:v>Q2.22</c:v>
                </c:pt>
                <c:pt idx="3">
                  <c:v>Q3.22</c:v>
                </c:pt>
                <c:pt idx="4">
                  <c:v>Q4.22</c:v>
                </c:pt>
                <c:pt idx="5">
                  <c:v>Q1.23</c:v>
                </c:pt>
                <c:pt idx="6">
                  <c:v>Q2.23</c:v>
                </c:pt>
                <c:pt idx="7">
                  <c:v>Q3.23</c:v>
                </c:pt>
                <c:pt idx="8">
                  <c:v>Q4.23</c:v>
                </c:pt>
                <c:pt idx="9">
                  <c:v>Q1.24</c:v>
                </c:pt>
                <c:pt idx="10">
                  <c:v>Q2.24</c:v>
                </c:pt>
                <c:pt idx="11">
                  <c:v>Q3.24</c:v>
                </c:pt>
                <c:pt idx="12">
                  <c:v>Q4.24</c:v>
                </c:pt>
                <c:pt idx="13">
                  <c:v>Q1.25</c:v>
                </c:pt>
                <c:pt idx="14">
                  <c:v>Q2.25</c:v>
                </c:pt>
              </c:strCache>
            </c:strRef>
          </c:cat>
          <c:val>
            <c:numRef>
              <c:f>'34'!$J$12:$X$12</c:f>
              <c:numCache>
                <c:formatCode>0%</c:formatCode>
                <c:ptCount val="15"/>
                <c:pt idx="0">
                  <c:v>1</c:v>
                </c:pt>
                <c:pt idx="1">
                  <c:v>0.48168521687849558</c:v>
                </c:pt>
                <c:pt idx="2">
                  <c:v>0.1997117482322236</c:v>
                </c:pt>
                <c:pt idx="3">
                  <c:v>0.32414538815311933</c:v>
                </c:pt>
                <c:pt idx="4">
                  <c:v>0.44744451192221013</c:v>
                </c:pt>
                <c:pt idx="5">
                  <c:v>0.59560619424905958</c:v>
                </c:pt>
                <c:pt idx="6">
                  <c:v>0.56480664254481261</c:v>
                </c:pt>
                <c:pt idx="7">
                  <c:v>0.69647725184440368</c:v>
                </c:pt>
                <c:pt idx="8">
                  <c:v>0.77124864183242436</c:v>
                </c:pt>
                <c:pt idx="9">
                  <c:v>0.73469965936745396</c:v>
                </c:pt>
                <c:pt idx="10">
                  <c:v>0.74003765959830514</c:v>
                </c:pt>
                <c:pt idx="11">
                  <c:v>0.83827773081521118</c:v>
                </c:pt>
                <c:pt idx="12">
                  <c:v>0.6913475885080741</c:v>
                </c:pt>
                <c:pt idx="13">
                  <c:v>0.5343349252807299</c:v>
                </c:pt>
                <c:pt idx="14">
                  <c:v>0.60720928212180569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D-4B00-9FB8-8E548E3601C1}"/>
            </c:ext>
          </c:extLst>
        </c:ser>
        <c:ser>
          <c:idx val="2"/>
          <c:order val="2"/>
          <c:tx>
            <c:strRef>
              <c:f>'34'!$H$13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Q4.21</c:v>
                </c:pt>
                <c:pt idx="1">
                  <c:v>Q1.22</c:v>
                </c:pt>
                <c:pt idx="2">
                  <c:v>Q2.22</c:v>
                </c:pt>
                <c:pt idx="3">
                  <c:v>Q3.22</c:v>
                </c:pt>
                <c:pt idx="4">
                  <c:v>Q4.22</c:v>
                </c:pt>
                <c:pt idx="5">
                  <c:v>Q1.23</c:v>
                </c:pt>
                <c:pt idx="6">
                  <c:v>Q2.23</c:v>
                </c:pt>
                <c:pt idx="7">
                  <c:v>Q3.23</c:v>
                </c:pt>
                <c:pt idx="8">
                  <c:v>Q4.23</c:v>
                </c:pt>
                <c:pt idx="9">
                  <c:v>Q1.24</c:v>
                </c:pt>
                <c:pt idx="10">
                  <c:v>Q2.24</c:v>
                </c:pt>
                <c:pt idx="11">
                  <c:v>Q3.24</c:v>
                </c:pt>
                <c:pt idx="12">
                  <c:v>Q4.24</c:v>
                </c:pt>
                <c:pt idx="13">
                  <c:v>Q1.25</c:v>
                </c:pt>
                <c:pt idx="14">
                  <c:v>Q2.25</c:v>
                </c:pt>
              </c:strCache>
            </c:strRef>
          </c:cat>
          <c:val>
            <c:numRef>
              <c:f>'34'!$J$13:$X$13</c:f>
              <c:numCache>
                <c:formatCode>0%</c:formatCode>
                <c:ptCount val="15"/>
                <c:pt idx="0">
                  <c:v>1</c:v>
                </c:pt>
                <c:pt idx="1">
                  <c:v>0.3456049541755945</c:v>
                </c:pt>
                <c:pt idx="2">
                  <c:v>0.31301377255421714</c:v>
                </c:pt>
                <c:pt idx="3">
                  <c:v>0.39326784027307227</c:v>
                </c:pt>
                <c:pt idx="4">
                  <c:v>0.51286752500705712</c:v>
                </c:pt>
                <c:pt idx="5">
                  <c:v>0.71363875988425995</c:v>
                </c:pt>
                <c:pt idx="6">
                  <c:v>0.53657141666071639</c:v>
                </c:pt>
                <c:pt idx="7">
                  <c:v>0.53372021122552005</c:v>
                </c:pt>
                <c:pt idx="8">
                  <c:v>0.52788092525674879</c:v>
                </c:pt>
                <c:pt idx="9">
                  <c:v>0.44919258799256612</c:v>
                </c:pt>
                <c:pt idx="10">
                  <c:v>0.58076357446952376</c:v>
                </c:pt>
                <c:pt idx="11">
                  <c:v>0.45881374709045752</c:v>
                </c:pt>
                <c:pt idx="12">
                  <c:v>0.52953067215581628</c:v>
                </c:pt>
                <c:pt idx="13">
                  <c:v>0.60481631334109376</c:v>
                </c:pt>
                <c:pt idx="14">
                  <c:v>0.59548791012812907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BD-4B00-9FB8-8E548E3601C1}"/>
            </c:ext>
          </c:extLst>
        </c:ser>
        <c:ser>
          <c:idx val="3"/>
          <c:order val="3"/>
          <c:tx>
            <c:strRef>
              <c:f>'34'!$H$14</c:f>
              <c:strCache>
                <c:ptCount val="1"/>
                <c:pt idx="0">
                  <c:v>Leasing*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Q4.21</c:v>
                </c:pt>
                <c:pt idx="1">
                  <c:v>Q1.22</c:v>
                </c:pt>
                <c:pt idx="2">
                  <c:v>Q2.22</c:v>
                </c:pt>
                <c:pt idx="3">
                  <c:v>Q3.22</c:v>
                </c:pt>
                <c:pt idx="4">
                  <c:v>Q4.22</c:v>
                </c:pt>
                <c:pt idx="5">
                  <c:v>Q1.23</c:v>
                </c:pt>
                <c:pt idx="6">
                  <c:v>Q2.23</c:v>
                </c:pt>
                <c:pt idx="7">
                  <c:v>Q3.23</c:v>
                </c:pt>
                <c:pt idx="8">
                  <c:v>Q4.23</c:v>
                </c:pt>
                <c:pt idx="9">
                  <c:v>Q1.24</c:v>
                </c:pt>
                <c:pt idx="10">
                  <c:v>Q2.24</c:v>
                </c:pt>
                <c:pt idx="11">
                  <c:v>Q3.24</c:v>
                </c:pt>
                <c:pt idx="12">
                  <c:v>Q4.24</c:v>
                </c:pt>
                <c:pt idx="13">
                  <c:v>Q1.25</c:v>
                </c:pt>
                <c:pt idx="14">
                  <c:v>Q2.25</c:v>
                </c:pt>
              </c:strCache>
            </c:strRef>
          </c:cat>
          <c:val>
            <c:numRef>
              <c:f>'34'!$J$14:$X$14</c:f>
              <c:numCache>
                <c:formatCode>0%</c:formatCode>
                <c:ptCount val="15"/>
                <c:pt idx="0">
                  <c:v>1</c:v>
                </c:pt>
                <c:pt idx="1">
                  <c:v>0.42778463649156545</c:v>
                </c:pt>
                <c:pt idx="2">
                  <c:v>0.14758258778935263</c:v>
                </c:pt>
                <c:pt idx="3">
                  <c:v>0.27075521460174795</c:v>
                </c:pt>
                <c:pt idx="4">
                  <c:v>0.31607333493239964</c:v>
                </c:pt>
                <c:pt idx="5">
                  <c:v>0.43391148893040166</c:v>
                </c:pt>
                <c:pt idx="6">
                  <c:v>0.52486053626624618</c:v>
                </c:pt>
                <c:pt idx="7">
                  <c:v>0.55486241647042212</c:v>
                </c:pt>
                <c:pt idx="8">
                  <c:v>0.45676685327832978</c:v>
                </c:pt>
                <c:pt idx="9">
                  <c:v>0.42761038795502077</c:v>
                </c:pt>
                <c:pt idx="10">
                  <c:v>0.55496978939658692</c:v>
                </c:pt>
                <c:pt idx="11">
                  <c:v>0.5759358355176718</c:v>
                </c:pt>
                <c:pt idx="12">
                  <c:v>0.66284708998947051</c:v>
                </c:pt>
                <c:pt idx="13">
                  <c:v>0.63190852003002407</c:v>
                </c:pt>
                <c:pt idx="14">
                  <c:v>0.81497271800681981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BD-4B00-9FB8-8E548E360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'35'!$I$10:$W$10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'35'!$I$11:$W$11</c:f>
              <c:numCache>
                <c:formatCode>0.0</c:formatCode>
                <c:ptCount val="15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72.179468212339998</c:v>
                </c:pt>
                <c:pt idx="12">
                  <c:v>70.085225156289994</c:v>
                </c:pt>
                <c:pt idx="13">
                  <c:v>80.027558064869993</c:v>
                </c:pt>
                <c:pt idx="14">
                  <c:v>87.508909259879999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1F-B193-88F7E6AAAB65}"/>
            </c:ext>
          </c:extLst>
        </c:ser>
        <c:ser>
          <c:idx val="1"/>
          <c:order val="1"/>
          <c:tx>
            <c:strRef>
              <c:f>'35'!$H$12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'35'!$I$10:$W$10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'35'!$I$12:$W$12</c:f>
              <c:numCache>
                <c:formatCode>0.0</c:formatCode>
                <c:ptCount val="15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19.533272769419998</c:v>
                </c:pt>
                <c:pt idx="12">
                  <c:v>20.739052770379999</c:v>
                </c:pt>
                <c:pt idx="13">
                  <c:v>24.48432969525</c:v>
                </c:pt>
                <c:pt idx="14">
                  <c:v>25.406535493130001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A-471F-B193-88F7E6AAA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'35'!$I$10:$W$10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'35'!$I$11:$W$11</c:f>
              <c:numCache>
                <c:formatCode>0.0</c:formatCode>
                <c:ptCount val="15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72.179468212339998</c:v>
                </c:pt>
                <c:pt idx="12">
                  <c:v>70.085225156289994</c:v>
                </c:pt>
                <c:pt idx="13">
                  <c:v>80.027558064869993</c:v>
                </c:pt>
                <c:pt idx="14">
                  <c:v>87.508909259879999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CFD-A997-DFB76C4F9B33}"/>
            </c:ext>
          </c:extLst>
        </c:ser>
        <c:ser>
          <c:idx val="1"/>
          <c:order val="1"/>
          <c:tx>
            <c:strRef>
              <c:f>'35'!$G$12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'35'!$I$10:$W$10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'35'!$I$12:$W$12</c:f>
              <c:numCache>
                <c:formatCode>0.0</c:formatCode>
                <c:ptCount val="15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19.533272769419998</c:v>
                </c:pt>
                <c:pt idx="12">
                  <c:v>20.739052770379999</c:v>
                </c:pt>
                <c:pt idx="13">
                  <c:v>24.48432969525</c:v>
                </c:pt>
                <c:pt idx="14">
                  <c:v>25.406535493130001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CFD-A997-DFB76C4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'4'!$I$12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'4'!$J$12:$X$12</c:f>
              <c:numCache>
                <c:formatCode>0%</c:formatCode>
                <c:ptCount val="15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0.62019129475924362</c:v>
                </c:pt>
                <c:pt idx="12" formatCode="0.0%">
                  <c:v>0.62294038169307453</c:v>
                </c:pt>
                <c:pt idx="13" formatCode="0.0%">
                  <c:v>0.62720692777214881</c:v>
                </c:pt>
                <c:pt idx="14" formatCode="0.0%">
                  <c:v>0.62614268475538026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D-46D0-A099-945824F518EA}"/>
            </c:ext>
          </c:extLst>
        </c:ser>
        <c:ser>
          <c:idx val="1"/>
          <c:order val="1"/>
          <c:tx>
            <c:strRef>
              <c:f>'4'!$I$13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'4'!$J$13:$X$13</c:f>
              <c:numCache>
                <c:formatCode>0%</c:formatCode>
                <c:ptCount val="15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0.63145717204436103</c:v>
                </c:pt>
                <c:pt idx="12" formatCode="0.0%">
                  <c:v>0.70472958748832426</c:v>
                </c:pt>
                <c:pt idx="13" formatCode="0.0%">
                  <c:v>0.71370903299295751</c:v>
                </c:pt>
                <c:pt idx="14" formatCode="0.0%">
                  <c:v>0.64316427421001565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6D0-A099-945824F518EA}"/>
            </c:ext>
          </c:extLst>
        </c:ser>
        <c:ser>
          <c:idx val="2"/>
          <c:order val="2"/>
          <c:tx>
            <c:strRef>
              <c:f>'4'!$I$14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'4'!$J$14:$X$14</c:f>
              <c:numCache>
                <c:formatCode>0%</c:formatCode>
                <c:ptCount val="15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  <c:pt idx="12" formatCode="0.0%">
                  <c:v>0.58599999999999997</c:v>
                </c:pt>
                <c:pt idx="13" formatCode="0.0%">
                  <c:v>0.59899999999999998</c:v>
                </c:pt>
                <c:pt idx="14" formatCode="0.0%">
                  <c:v>0.61299999999999999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D-46D0-A099-945824F518EA}"/>
            </c:ext>
          </c:extLst>
        </c:ser>
        <c:ser>
          <c:idx val="4"/>
          <c:order val="3"/>
          <c:tx>
            <c:strRef>
              <c:f>'4'!$I$15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'4'!$J$15:$X$15</c:f>
              <c:numCache>
                <c:formatCode>0%</c:formatCode>
                <c:ptCount val="15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0.68734025947263699</c:v>
                </c:pt>
                <c:pt idx="12" formatCode="0.0%">
                  <c:v>0.66778262537287847</c:v>
                </c:pt>
                <c:pt idx="13" formatCode="0.0%">
                  <c:v>0.68037856569314836</c:v>
                </c:pt>
                <c:pt idx="14" formatCode="0.0%">
                  <c:v>0.67781890791000732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6D0-A099-945824F518EA}"/>
            </c:ext>
          </c:extLst>
        </c:ser>
        <c:ser>
          <c:idx val="3"/>
          <c:order val="4"/>
          <c:tx>
            <c:strRef>
              <c:f>'4'!$I$16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'4'!$J$16:$X$16</c:f>
              <c:numCache>
                <c:formatCode>0%</c:formatCode>
                <c:ptCount val="15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0.78332648226824297</c:v>
                </c:pt>
                <c:pt idx="12" formatCode="0.0%">
                  <c:v>0.77819893272939777</c:v>
                </c:pt>
                <c:pt idx="13" formatCode="0.0%">
                  <c:v>0.77978847377058447</c:v>
                </c:pt>
                <c:pt idx="14" formatCode="0.0%">
                  <c:v>0.7746458922192806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D-46D0-A099-945824F5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0.9"/>
          <c:min val="0.3000000000000000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'36'!$J$11:$W$11</c:f>
              <c:numCache>
                <c:formatCode>0.0</c:formatCode>
                <c:ptCount val="14"/>
                <c:pt idx="0">
                  <c:v>8.5677266223000004</c:v>
                </c:pt>
                <c:pt idx="1">
                  <c:v>7.0304089565599996</c:v>
                </c:pt>
                <c:pt idx="2">
                  <c:v>8.8343530350599995</c:v>
                </c:pt>
                <c:pt idx="3">
                  <c:v>12.001154871750002</c:v>
                </c:pt>
                <c:pt idx="4">
                  <c:v>15.67347226407</c:v>
                </c:pt>
                <c:pt idx="5">
                  <c:v>14.3857757623</c:v>
                </c:pt>
                <c:pt idx="6">
                  <c:v>18.255686707959999</c:v>
                </c:pt>
                <c:pt idx="7">
                  <c:v>20.173105963979999</c:v>
                </c:pt>
                <c:pt idx="8">
                  <c:v>18.788858842709999</c:v>
                </c:pt>
                <c:pt idx="9">
                  <c:v>18.42116519727</c:v>
                </c:pt>
                <c:pt idx="10">
                  <c:v>20.927794523509998</c:v>
                </c:pt>
                <c:pt idx="11">
                  <c:v>15.4197447803</c:v>
                </c:pt>
                <c:pt idx="12">
                  <c:v>9.4689598256499998</c:v>
                </c:pt>
                <c:pt idx="13">
                  <c:v>11.28904689246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11-9AA5-3239520DFBF9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'36'!$J$12:$W$12</c:f>
              <c:numCache>
                <c:formatCode>0.0</c:formatCode>
                <c:ptCount val="14"/>
                <c:pt idx="0">
                  <c:v>11.681315273480001</c:v>
                </c:pt>
                <c:pt idx="1">
                  <c:v>1.36505641238</c:v>
                </c:pt>
                <c:pt idx="2">
                  <c:v>4.7920430324199996</c:v>
                </c:pt>
                <c:pt idx="3">
                  <c:v>6.80847920144</c:v>
                </c:pt>
                <c:pt idx="4">
                  <c:v>9.3645699222599994</c:v>
                </c:pt>
                <c:pt idx="5">
                  <c:v>9.3575175071499999</c:v>
                </c:pt>
                <c:pt idx="6">
                  <c:v>11.022764359</c:v>
                </c:pt>
                <c:pt idx="7">
                  <c:v>12.248578391900001</c:v>
                </c:pt>
                <c:pt idx="8">
                  <c:v>12.09638251835</c:v>
                </c:pt>
                <c:pt idx="9">
                  <c:v>12.68847456035</c:v>
                </c:pt>
                <c:pt idx="10">
                  <c:v>14.31165293468</c:v>
                </c:pt>
                <c:pt idx="11">
                  <c:v>13.64306593863</c:v>
                </c:pt>
                <c:pt idx="12">
                  <c:v>12.99336600304</c:v>
                </c:pt>
                <c:pt idx="13">
                  <c:v>14.23676490818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211-9AA5-3239520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'36'!$J$11:$W$11</c:f>
              <c:numCache>
                <c:formatCode>0.0</c:formatCode>
                <c:ptCount val="14"/>
                <c:pt idx="0">
                  <c:v>8.5677266223000004</c:v>
                </c:pt>
                <c:pt idx="1">
                  <c:v>7.0304089565599996</c:v>
                </c:pt>
                <c:pt idx="2">
                  <c:v>8.8343530350599995</c:v>
                </c:pt>
                <c:pt idx="3">
                  <c:v>12.001154871750002</c:v>
                </c:pt>
                <c:pt idx="4">
                  <c:v>15.67347226407</c:v>
                </c:pt>
                <c:pt idx="5">
                  <c:v>14.3857757623</c:v>
                </c:pt>
                <c:pt idx="6">
                  <c:v>18.255686707959999</c:v>
                </c:pt>
                <c:pt idx="7">
                  <c:v>20.173105963979999</c:v>
                </c:pt>
                <c:pt idx="8">
                  <c:v>18.788858842709999</c:v>
                </c:pt>
                <c:pt idx="9">
                  <c:v>18.42116519727</c:v>
                </c:pt>
                <c:pt idx="10">
                  <c:v>20.927794523509998</c:v>
                </c:pt>
                <c:pt idx="11">
                  <c:v>15.4197447803</c:v>
                </c:pt>
                <c:pt idx="12">
                  <c:v>9.4689598256499998</c:v>
                </c:pt>
                <c:pt idx="13">
                  <c:v>11.28904689246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A5E-947A-01E91C57D619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'36'!$J$12:$W$12</c:f>
              <c:numCache>
                <c:formatCode>0.0</c:formatCode>
                <c:ptCount val="14"/>
                <c:pt idx="0">
                  <c:v>11.681315273480001</c:v>
                </c:pt>
                <c:pt idx="1">
                  <c:v>1.36505641238</c:v>
                </c:pt>
                <c:pt idx="2">
                  <c:v>4.7920430324199996</c:v>
                </c:pt>
                <c:pt idx="3">
                  <c:v>6.80847920144</c:v>
                </c:pt>
                <c:pt idx="4">
                  <c:v>9.3645699222599994</c:v>
                </c:pt>
                <c:pt idx="5">
                  <c:v>9.3575175071499999</c:v>
                </c:pt>
                <c:pt idx="6">
                  <c:v>11.022764359</c:v>
                </c:pt>
                <c:pt idx="7">
                  <c:v>12.248578391900001</c:v>
                </c:pt>
                <c:pt idx="8">
                  <c:v>12.09638251835</c:v>
                </c:pt>
                <c:pt idx="9">
                  <c:v>12.68847456035</c:v>
                </c:pt>
                <c:pt idx="10">
                  <c:v>14.31165293468</c:v>
                </c:pt>
                <c:pt idx="11">
                  <c:v>13.64306593863</c:v>
                </c:pt>
                <c:pt idx="12">
                  <c:v>12.99336600304</c:v>
                </c:pt>
                <c:pt idx="13">
                  <c:v>14.23676490818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1-4A5E-947A-01E91C57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5582286429327778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'37'!$I$10</c:f>
              <c:strCache>
                <c:ptCount val="1"/>
                <c:pt idx="0">
                  <c:v>Паперова форма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'37'!$J$8:$U$9</c:f>
              <c:multiLvlStrCache>
                <c:ptCount val="12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IV.24</c:v>
                  </c:pt>
                  <c:pt idx="4">
                    <c:v>I.25</c:v>
                  </c:pt>
                  <c:pt idx="5">
                    <c:v>ІІ.25</c:v>
                  </c:pt>
                  <c:pt idx="6">
                    <c:v>I.24</c:v>
                  </c:pt>
                  <c:pt idx="7">
                    <c:v>ІІ.24</c:v>
                  </c:pt>
                  <c:pt idx="8">
                    <c:v>III.24</c:v>
                  </c:pt>
                  <c:pt idx="9">
                    <c:v>IV.24</c:v>
                  </c:pt>
                  <c:pt idx="10">
                    <c:v>I.25</c:v>
                  </c:pt>
                  <c:pt idx="11">
                    <c:v>ІІ.25</c:v>
                  </c:pt>
                </c:lvl>
                <c:lvl>
                  <c:pt idx="0">
                    <c:v>За кількістю</c:v>
                  </c:pt>
                  <c:pt idx="6">
                    <c:v>За сумами</c:v>
                  </c:pt>
                </c:lvl>
              </c:multiLvlStrCache>
            </c:multiLvlStrRef>
          </c:cat>
          <c:val>
            <c:numRef>
              <c:f>'37'!$J$10:$U$10</c:f>
              <c:numCache>
                <c:formatCode>#,##0</c:formatCode>
                <c:ptCount val="12"/>
                <c:pt idx="0">
                  <c:v>47335</c:v>
                </c:pt>
                <c:pt idx="1">
                  <c:v>45545</c:v>
                </c:pt>
                <c:pt idx="2">
                  <c:v>38906</c:v>
                </c:pt>
                <c:pt idx="3">
                  <c:v>33855</c:v>
                </c:pt>
                <c:pt idx="4">
                  <c:v>35725</c:v>
                </c:pt>
                <c:pt idx="5">
                  <c:v>38075</c:v>
                </c:pt>
                <c:pt idx="6" formatCode="0.0">
                  <c:v>18.854989356179999</c:v>
                </c:pt>
                <c:pt idx="7" formatCode="0.0">
                  <c:v>18.865965484349999</c:v>
                </c:pt>
                <c:pt idx="8" formatCode="0.0">
                  <c:v>21.70972097408</c:v>
                </c:pt>
                <c:pt idx="9" formatCode="0.0">
                  <c:v>16.561321152480001</c:v>
                </c:pt>
                <c:pt idx="10" formatCode="0.0">
                  <c:v>10.51142294704</c:v>
                </c:pt>
                <c:pt idx="11" formatCode="0.0">
                  <c:v>12.804840313390001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5BF-A2B4-33C169BBB35F}"/>
            </c:ext>
          </c:extLst>
        </c:ser>
        <c:ser>
          <c:idx val="1"/>
          <c:order val="1"/>
          <c:tx>
            <c:strRef>
              <c:f>'37'!$I$11</c:f>
              <c:strCache>
                <c:ptCount val="1"/>
                <c:pt idx="0">
                  <c:v>Форма електронного документа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'37'!$J$8:$U$9</c:f>
              <c:multiLvlStrCache>
                <c:ptCount val="12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IV.24</c:v>
                  </c:pt>
                  <c:pt idx="4">
                    <c:v>I.25</c:v>
                  </c:pt>
                  <c:pt idx="5">
                    <c:v>ІІ.25</c:v>
                  </c:pt>
                  <c:pt idx="6">
                    <c:v>I.24</c:v>
                  </c:pt>
                  <c:pt idx="7">
                    <c:v>ІІ.24</c:v>
                  </c:pt>
                  <c:pt idx="8">
                    <c:v>III.24</c:v>
                  </c:pt>
                  <c:pt idx="9">
                    <c:v>IV.24</c:v>
                  </c:pt>
                  <c:pt idx="10">
                    <c:v>I.25</c:v>
                  </c:pt>
                  <c:pt idx="11">
                    <c:v>ІІ.25</c:v>
                  </c:pt>
                </c:lvl>
                <c:lvl>
                  <c:pt idx="0">
                    <c:v>За кількістю</c:v>
                  </c:pt>
                  <c:pt idx="6">
                    <c:v>За сумами</c:v>
                  </c:pt>
                </c:lvl>
              </c:multiLvlStrCache>
            </c:multiLvlStrRef>
          </c:cat>
          <c:val>
            <c:numRef>
              <c:f>'37'!$J$11:$U$11</c:f>
              <c:numCache>
                <c:formatCode>#,##0</c:formatCode>
                <c:ptCount val="12"/>
                <c:pt idx="0">
                  <c:v>164755</c:v>
                </c:pt>
                <c:pt idx="1">
                  <c:v>189603</c:v>
                </c:pt>
                <c:pt idx="2">
                  <c:v>54449</c:v>
                </c:pt>
                <c:pt idx="3">
                  <c:v>6056</c:v>
                </c:pt>
                <c:pt idx="4">
                  <c:v>6854</c:v>
                </c:pt>
                <c:pt idx="5">
                  <c:v>8989</c:v>
                </c:pt>
                <c:pt idx="6" formatCode="0.0">
                  <c:v>1.4924649458499999</c:v>
                </c:pt>
                <c:pt idx="7" formatCode="0.0">
                  <c:v>1.49732613724</c:v>
                </c:pt>
                <c:pt idx="8" formatCode="0.0">
                  <c:v>0.39753880243</c:v>
                </c:pt>
                <c:pt idx="9" formatCode="0.0">
                  <c:v>5.7663975489999998E-2</c:v>
                </c:pt>
                <c:pt idx="10" formatCode="0.0">
                  <c:v>5.600429262E-2</c:v>
                </c:pt>
                <c:pt idx="11" formatCode="0.0">
                  <c:v>7.1149413889999999E-2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3-45BF-A2B4-33C169BBB35F}"/>
            </c:ext>
          </c:extLst>
        </c:ser>
        <c:ser>
          <c:idx val="2"/>
          <c:order val="2"/>
          <c:tx>
            <c:strRef>
              <c:f>'37'!$I$12</c:f>
              <c:strCache>
                <c:ptCount val="1"/>
                <c:pt idx="0">
                  <c:v>Електронний договір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6926-4374-9075-AD285B4DA83E}"/>
              </c:ext>
            </c:extLst>
          </c:dPt>
          <c:cat>
            <c:multiLvlStrRef>
              <c:f>'37'!$J$8:$U$9</c:f>
              <c:multiLvlStrCache>
                <c:ptCount val="12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IV.24</c:v>
                  </c:pt>
                  <c:pt idx="4">
                    <c:v>I.25</c:v>
                  </c:pt>
                  <c:pt idx="5">
                    <c:v>ІІ.25</c:v>
                  </c:pt>
                  <c:pt idx="6">
                    <c:v>I.24</c:v>
                  </c:pt>
                  <c:pt idx="7">
                    <c:v>ІІ.24</c:v>
                  </c:pt>
                  <c:pt idx="8">
                    <c:v>III.24</c:v>
                  </c:pt>
                  <c:pt idx="9">
                    <c:v>IV.24</c:v>
                  </c:pt>
                  <c:pt idx="10">
                    <c:v>I.25</c:v>
                  </c:pt>
                  <c:pt idx="11">
                    <c:v>ІІ.25</c:v>
                  </c:pt>
                </c:lvl>
                <c:lvl>
                  <c:pt idx="0">
                    <c:v>За кількістю</c:v>
                  </c:pt>
                  <c:pt idx="6">
                    <c:v>За сумами</c:v>
                  </c:pt>
                </c:lvl>
              </c:multiLvlStrCache>
            </c:multiLvlStrRef>
          </c:cat>
          <c:val>
            <c:numRef>
              <c:f>'37'!$J$12:$U$12</c:f>
              <c:numCache>
                <c:formatCode>#,##0</c:formatCode>
                <c:ptCount val="12"/>
                <c:pt idx="0">
                  <c:v>1801326</c:v>
                </c:pt>
                <c:pt idx="1">
                  <c:v>1809487</c:v>
                </c:pt>
                <c:pt idx="2">
                  <c:v>2096253</c:v>
                </c:pt>
                <c:pt idx="3">
                  <c:v>2065350</c:v>
                </c:pt>
                <c:pt idx="4">
                  <c:v>2162702</c:v>
                </c:pt>
                <c:pt idx="5">
                  <c:v>2135608</c:v>
                </c:pt>
                <c:pt idx="6" formatCode="0.0">
                  <c:v>10.53778705903</c:v>
                </c:pt>
                <c:pt idx="7" formatCode="0.0">
                  <c:v>10.746348136030001</c:v>
                </c:pt>
                <c:pt idx="8" formatCode="0.0">
                  <c:v>13.13218768168</c:v>
                </c:pt>
                <c:pt idx="9" formatCode="0.0">
                  <c:v>12.44382559096</c:v>
                </c:pt>
                <c:pt idx="10" formatCode="0.0">
                  <c:v>11.894898589029999</c:v>
                </c:pt>
                <c:pt idx="11" formatCode="0.0">
                  <c:v>12.649822073359999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3-45BF-A2B4-33C169BB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57732172647579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'37'!$H$10</c:f>
              <c:strCache>
                <c:ptCount val="1"/>
                <c:pt idx="0">
                  <c:v>Hard copy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'37'!$J$6:$U$7</c:f>
              <c:multiLvlStrCache>
                <c:ptCount val="12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Q4.24</c:v>
                  </c:pt>
                  <c:pt idx="4">
                    <c:v>Q1.25</c:v>
                  </c:pt>
                  <c:pt idx="5">
                    <c:v>Q2.25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Q3.24</c:v>
                  </c:pt>
                  <c:pt idx="9">
                    <c:v>Q4.24</c:v>
                  </c:pt>
                  <c:pt idx="10">
                    <c:v>Q1.25</c:v>
                  </c:pt>
                  <c:pt idx="11">
                    <c:v>Q2.25</c:v>
                  </c:pt>
                </c:lvl>
                <c:lvl>
                  <c:pt idx="0">
                    <c:v>By quantity </c:v>
                  </c:pt>
                  <c:pt idx="6">
                    <c:v>By amount</c:v>
                  </c:pt>
                </c:lvl>
              </c:multiLvlStrCache>
            </c:multiLvlStrRef>
          </c:cat>
          <c:val>
            <c:numRef>
              <c:f>'37'!$J$10:$U$10</c:f>
              <c:numCache>
                <c:formatCode>#,##0</c:formatCode>
                <c:ptCount val="12"/>
                <c:pt idx="0">
                  <c:v>47335</c:v>
                </c:pt>
                <c:pt idx="1">
                  <c:v>45545</c:v>
                </c:pt>
                <c:pt idx="2">
                  <c:v>38906</c:v>
                </c:pt>
                <c:pt idx="3">
                  <c:v>33855</c:v>
                </c:pt>
                <c:pt idx="4">
                  <c:v>35725</c:v>
                </c:pt>
                <c:pt idx="5">
                  <c:v>38075</c:v>
                </c:pt>
                <c:pt idx="6" formatCode="0.0">
                  <c:v>18.854989356179999</c:v>
                </c:pt>
                <c:pt idx="7" formatCode="0.0">
                  <c:v>18.865965484349999</c:v>
                </c:pt>
                <c:pt idx="8" formatCode="0.0">
                  <c:v>21.70972097408</c:v>
                </c:pt>
                <c:pt idx="9" formatCode="0.0">
                  <c:v>16.561321152480001</c:v>
                </c:pt>
                <c:pt idx="10" formatCode="0.0">
                  <c:v>10.51142294704</c:v>
                </c:pt>
                <c:pt idx="11" formatCode="0.0">
                  <c:v>12.804840313390001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9-4A95-AFF8-A61C3113040D}"/>
            </c:ext>
          </c:extLst>
        </c:ser>
        <c:ser>
          <c:idx val="1"/>
          <c:order val="1"/>
          <c:tx>
            <c:strRef>
              <c:f>'37'!$H$11</c:f>
              <c:strCache>
                <c:ptCount val="1"/>
                <c:pt idx="0">
                  <c:v>Electronic document form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'37'!$J$6:$U$7</c:f>
              <c:multiLvlStrCache>
                <c:ptCount val="12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Q4.24</c:v>
                  </c:pt>
                  <c:pt idx="4">
                    <c:v>Q1.25</c:v>
                  </c:pt>
                  <c:pt idx="5">
                    <c:v>Q2.25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Q3.24</c:v>
                  </c:pt>
                  <c:pt idx="9">
                    <c:v>Q4.24</c:v>
                  </c:pt>
                  <c:pt idx="10">
                    <c:v>Q1.25</c:v>
                  </c:pt>
                  <c:pt idx="11">
                    <c:v>Q2.25</c:v>
                  </c:pt>
                </c:lvl>
                <c:lvl>
                  <c:pt idx="0">
                    <c:v>By quantity </c:v>
                  </c:pt>
                  <c:pt idx="6">
                    <c:v>By amount</c:v>
                  </c:pt>
                </c:lvl>
              </c:multiLvlStrCache>
            </c:multiLvlStrRef>
          </c:cat>
          <c:val>
            <c:numRef>
              <c:f>'37'!$J$11:$U$11</c:f>
              <c:numCache>
                <c:formatCode>#,##0</c:formatCode>
                <c:ptCount val="12"/>
                <c:pt idx="0">
                  <c:v>164755</c:v>
                </c:pt>
                <c:pt idx="1">
                  <c:v>189603</c:v>
                </c:pt>
                <c:pt idx="2">
                  <c:v>54449</c:v>
                </c:pt>
                <c:pt idx="3">
                  <c:v>6056</c:v>
                </c:pt>
                <c:pt idx="4">
                  <c:v>6854</c:v>
                </c:pt>
                <c:pt idx="5">
                  <c:v>8989</c:v>
                </c:pt>
                <c:pt idx="6" formatCode="0.0">
                  <c:v>1.4924649458499999</c:v>
                </c:pt>
                <c:pt idx="7" formatCode="0.0">
                  <c:v>1.49732613724</c:v>
                </c:pt>
                <c:pt idx="8" formatCode="0.0">
                  <c:v>0.39753880243</c:v>
                </c:pt>
                <c:pt idx="9" formatCode="0.0">
                  <c:v>5.7663975489999998E-2</c:v>
                </c:pt>
                <c:pt idx="10" formatCode="0.0">
                  <c:v>5.600429262E-2</c:v>
                </c:pt>
                <c:pt idx="11" formatCode="0.0">
                  <c:v>7.1149413889999999E-2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9-4A95-AFF8-A61C3113040D}"/>
            </c:ext>
          </c:extLst>
        </c:ser>
        <c:ser>
          <c:idx val="2"/>
          <c:order val="2"/>
          <c:tx>
            <c:strRef>
              <c:f>'37'!$H$12</c:f>
              <c:strCache>
                <c:ptCount val="1"/>
                <c:pt idx="0">
                  <c:v>E-contract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CE99-4EA4-BF02-822369AFCF03}"/>
              </c:ext>
            </c:extLst>
          </c:dPt>
          <c:cat>
            <c:multiLvlStrRef>
              <c:f>'37'!$J$6:$U$7</c:f>
              <c:multiLvlStrCache>
                <c:ptCount val="12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Q4.24</c:v>
                  </c:pt>
                  <c:pt idx="4">
                    <c:v>Q1.25</c:v>
                  </c:pt>
                  <c:pt idx="5">
                    <c:v>Q2.25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Q3.24</c:v>
                  </c:pt>
                  <c:pt idx="9">
                    <c:v>Q4.24</c:v>
                  </c:pt>
                  <c:pt idx="10">
                    <c:v>Q1.25</c:v>
                  </c:pt>
                  <c:pt idx="11">
                    <c:v>Q2.25</c:v>
                  </c:pt>
                </c:lvl>
                <c:lvl>
                  <c:pt idx="0">
                    <c:v>By quantity </c:v>
                  </c:pt>
                  <c:pt idx="6">
                    <c:v>By amount</c:v>
                  </c:pt>
                </c:lvl>
              </c:multiLvlStrCache>
            </c:multiLvlStrRef>
          </c:cat>
          <c:val>
            <c:numRef>
              <c:f>'37'!$J$12:$U$12</c:f>
              <c:numCache>
                <c:formatCode>#,##0</c:formatCode>
                <c:ptCount val="12"/>
                <c:pt idx="0">
                  <c:v>1801326</c:v>
                </c:pt>
                <c:pt idx="1">
                  <c:v>1809487</c:v>
                </c:pt>
                <c:pt idx="2">
                  <c:v>2096253</c:v>
                </c:pt>
                <c:pt idx="3">
                  <c:v>2065350</c:v>
                </c:pt>
                <c:pt idx="4">
                  <c:v>2162702</c:v>
                </c:pt>
                <c:pt idx="5">
                  <c:v>2135608</c:v>
                </c:pt>
                <c:pt idx="6" formatCode="0.0">
                  <c:v>10.53778705903</c:v>
                </c:pt>
                <c:pt idx="7" formatCode="0.0">
                  <c:v>10.746348136030001</c:v>
                </c:pt>
                <c:pt idx="8" formatCode="0.0">
                  <c:v>13.13218768168</c:v>
                </c:pt>
                <c:pt idx="9" formatCode="0.0">
                  <c:v>12.44382559096</c:v>
                </c:pt>
                <c:pt idx="10" formatCode="0.0">
                  <c:v>11.894898589029999</c:v>
                </c:pt>
                <c:pt idx="11" formatCode="0.0">
                  <c:v>12.649822073359999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69-4A95-AFF8-A61C3113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7020261219441675"/>
          <c:w val="0.99165623696287031"/>
          <c:h val="0.124571094675134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ІІІ.23</c:v>
                  </c:pt>
                  <c:pt idx="1">
                    <c:v>IV.23</c:v>
                  </c:pt>
                  <c:pt idx="2">
                    <c:v>І.24</c:v>
                  </c:pt>
                  <c:pt idx="3">
                    <c:v>ІІ.24</c:v>
                  </c:pt>
                  <c:pt idx="4">
                    <c:v>ІІІ.24</c:v>
                  </c:pt>
                  <c:pt idx="5">
                    <c:v>IV.24</c:v>
                  </c:pt>
                  <c:pt idx="6">
                    <c:v>І.25</c:v>
                  </c:pt>
                  <c:pt idx="7">
                    <c:v>ІІ.25</c:v>
                  </c:pt>
                  <c:pt idx="8">
                    <c:v>ІІІ.23</c:v>
                  </c:pt>
                  <c:pt idx="9">
                    <c:v>IV.23</c:v>
                  </c:pt>
                  <c:pt idx="10">
                    <c:v>І.24</c:v>
                  </c:pt>
                  <c:pt idx="11">
                    <c:v>ІІ.24</c:v>
                  </c:pt>
                  <c:pt idx="12">
                    <c:v>ІІІ.24</c:v>
                  </c:pt>
                  <c:pt idx="13">
                    <c:v>IV.24</c:v>
                  </c:pt>
                  <c:pt idx="14">
                    <c:v>І.25</c:v>
                  </c:pt>
                  <c:pt idx="15">
                    <c:v>ІІ.25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0.33217455897988324</c:v>
                </c:pt>
                <c:pt idx="1">
                  <c:v>0.29191432528076128</c:v>
                </c:pt>
                <c:pt idx="2">
                  <c:v>0.11128671307954163</c:v>
                </c:pt>
                <c:pt idx="3">
                  <c:v>0.14403768435341269</c:v>
                </c:pt>
                <c:pt idx="4">
                  <c:v>0.15163944359991738</c:v>
                </c:pt>
                <c:pt idx="5">
                  <c:v>0.1836347921310113</c:v>
                </c:pt>
                <c:pt idx="6">
                  <c:v>0.1800963568787724</c:v>
                </c:pt>
                <c:pt idx="7">
                  <c:v>0.13085296586443051</c:v>
                </c:pt>
                <c:pt idx="8">
                  <c:v>4.8551600067365816E-3</c:v>
                </c:pt>
                <c:pt idx="9">
                  <c:v>3.6145285619475411E-3</c:v>
                </c:pt>
                <c:pt idx="10">
                  <c:v>1.0910721173443651E-5</c:v>
                </c:pt>
                <c:pt idx="11">
                  <c:v>6.2797330549504912E-3</c:v>
                </c:pt>
                <c:pt idx="12">
                  <c:v>2.0833537882369965E-3</c:v>
                </c:pt>
                <c:pt idx="13">
                  <c:v>2.4426315439487574E-3</c:v>
                </c:pt>
                <c:pt idx="14">
                  <c:v>3.4684907956873162E-3</c:v>
                </c:pt>
                <c:pt idx="15">
                  <c:v>2.9758089695275879E-3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24E-9D02-65399F4B6F4F}"/>
            </c:ext>
          </c:extLst>
        </c:ser>
        <c:ser>
          <c:idx val="1"/>
          <c:order val="1"/>
          <c:tx>
            <c:strRef>
              <c:f>'38'!$J$13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ІІІ.23</c:v>
                  </c:pt>
                  <c:pt idx="1">
                    <c:v>IV.23</c:v>
                  </c:pt>
                  <c:pt idx="2">
                    <c:v>І.24</c:v>
                  </c:pt>
                  <c:pt idx="3">
                    <c:v>ІІ.24</c:v>
                  </c:pt>
                  <c:pt idx="4">
                    <c:v>ІІІ.24</c:v>
                  </c:pt>
                  <c:pt idx="5">
                    <c:v>IV.24</c:v>
                  </c:pt>
                  <c:pt idx="6">
                    <c:v>І.25</c:v>
                  </c:pt>
                  <c:pt idx="7">
                    <c:v>ІІ.25</c:v>
                  </c:pt>
                  <c:pt idx="8">
                    <c:v>ІІІ.23</c:v>
                  </c:pt>
                  <c:pt idx="9">
                    <c:v>IV.23</c:v>
                  </c:pt>
                  <c:pt idx="10">
                    <c:v>І.24</c:v>
                  </c:pt>
                  <c:pt idx="11">
                    <c:v>ІІ.24</c:v>
                  </c:pt>
                  <c:pt idx="12">
                    <c:v>ІІІ.24</c:v>
                  </c:pt>
                  <c:pt idx="13">
                    <c:v>IV.24</c:v>
                  </c:pt>
                  <c:pt idx="14">
                    <c:v>І.25</c:v>
                  </c:pt>
                  <c:pt idx="15">
                    <c:v>ІІ.25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0.16372291226170446</c:v>
                </c:pt>
                <c:pt idx="1">
                  <c:v>0.17700244425375278</c:v>
                </c:pt>
                <c:pt idx="2">
                  <c:v>0.16059569311511682</c:v>
                </c:pt>
                <c:pt idx="3">
                  <c:v>6.9200503065498506E-2</c:v>
                </c:pt>
                <c:pt idx="4">
                  <c:v>5.0537814649441945E-2</c:v>
                </c:pt>
                <c:pt idx="5">
                  <c:v>4.3444830604514366E-2</c:v>
                </c:pt>
                <c:pt idx="6">
                  <c:v>2.7654765216028665E-2</c:v>
                </c:pt>
                <c:pt idx="7">
                  <c:v>4.2303362769161017E-2</c:v>
                </c:pt>
                <c:pt idx="8">
                  <c:v>8.5642902675267911E-3</c:v>
                </c:pt>
                <c:pt idx="9">
                  <c:v>2.0033095236875874E-2</c:v>
                </c:pt>
                <c:pt idx="10">
                  <c:v>5.3670103567319896E-3</c:v>
                </c:pt>
                <c:pt idx="11">
                  <c:v>9.6062446715490645E-3</c:v>
                </c:pt>
                <c:pt idx="12">
                  <c:v>6.5691934162273209E-3</c:v>
                </c:pt>
                <c:pt idx="13">
                  <c:v>8.7369116622550806E-3</c:v>
                </c:pt>
                <c:pt idx="14">
                  <c:v>5.193852834476884E-3</c:v>
                </c:pt>
                <c:pt idx="15">
                  <c:v>7.0562014321336368E-3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24E-9D02-65399F4B6F4F}"/>
            </c:ext>
          </c:extLst>
        </c:ser>
        <c:ser>
          <c:idx val="2"/>
          <c:order val="2"/>
          <c:tx>
            <c:strRef>
              <c:f>'38'!$J$14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ІІІ.23</c:v>
                  </c:pt>
                  <c:pt idx="1">
                    <c:v>IV.23</c:v>
                  </c:pt>
                  <c:pt idx="2">
                    <c:v>І.24</c:v>
                  </c:pt>
                  <c:pt idx="3">
                    <c:v>ІІ.24</c:v>
                  </c:pt>
                  <c:pt idx="4">
                    <c:v>ІІІ.24</c:v>
                  </c:pt>
                  <c:pt idx="5">
                    <c:v>IV.24</c:v>
                  </c:pt>
                  <c:pt idx="6">
                    <c:v>І.25</c:v>
                  </c:pt>
                  <c:pt idx="7">
                    <c:v>ІІ.25</c:v>
                  </c:pt>
                  <c:pt idx="8">
                    <c:v>ІІІ.23</c:v>
                  </c:pt>
                  <c:pt idx="9">
                    <c:v>IV.23</c:v>
                  </c:pt>
                  <c:pt idx="10">
                    <c:v>І.24</c:v>
                  </c:pt>
                  <c:pt idx="11">
                    <c:v>ІІ.24</c:v>
                  </c:pt>
                  <c:pt idx="12">
                    <c:v>ІІІ.24</c:v>
                  </c:pt>
                  <c:pt idx="13">
                    <c:v>IV.24</c:v>
                  </c:pt>
                  <c:pt idx="14">
                    <c:v>І.25</c:v>
                  </c:pt>
                  <c:pt idx="15">
                    <c:v>ІІ.25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0.46368541480312342</c:v>
                </c:pt>
                <c:pt idx="1">
                  <c:v>0.50275060523940318</c:v>
                </c:pt>
                <c:pt idx="2">
                  <c:v>0.5800020166315808</c:v>
                </c:pt>
                <c:pt idx="3">
                  <c:v>0.63131203899651755</c:v>
                </c:pt>
                <c:pt idx="4">
                  <c:v>0.62236652758440836</c:v>
                </c:pt>
                <c:pt idx="5">
                  <c:v>0.58989308395500972</c:v>
                </c:pt>
                <c:pt idx="6">
                  <c:v>0.64146029710391894</c:v>
                </c:pt>
                <c:pt idx="7">
                  <c:v>0.62642781817699467</c:v>
                </c:pt>
                <c:pt idx="8">
                  <c:v>0.92084277273667792</c:v>
                </c:pt>
                <c:pt idx="9">
                  <c:v>0.72224352974773509</c:v>
                </c:pt>
                <c:pt idx="10">
                  <c:v>0.59912488971290678</c:v>
                </c:pt>
                <c:pt idx="11">
                  <c:v>0.88732217756086307</c:v>
                </c:pt>
                <c:pt idx="12">
                  <c:v>0.92615955728808352</c:v>
                </c:pt>
                <c:pt idx="13">
                  <c:v>0.85104845451369959</c:v>
                </c:pt>
                <c:pt idx="14">
                  <c:v>0.932949937741824</c:v>
                </c:pt>
                <c:pt idx="15">
                  <c:v>0.67868081771342903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24E-9D02-65399F4B6F4F}"/>
            </c:ext>
          </c:extLst>
        </c:ser>
        <c:ser>
          <c:idx val="3"/>
          <c:order val="3"/>
          <c:tx>
            <c:strRef>
              <c:f>'38'!$J$15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ІІІ.23</c:v>
                  </c:pt>
                  <c:pt idx="1">
                    <c:v>IV.23</c:v>
                  </c:pt>
                  <c:pt idx="2">
                    <c:v>І.24</c:v>
                  </c:pt>
                  <c:pt idx="3">
                    <c:v>ІІ.24</c:v>
                  </c:pt>
                  <c:pt idx="4">
                    <c:v>ІІІ.24</c:v>
                  </c:pt>
                  <c:pt idx="5">
                    <c:v>IV.24</c:v>
                  </c:pt>
                  <c:pt idx="6">
                    <c:v>І.25</c:v>
                  </c:pt>
                  <c:pt idx="7">
                    <c:v>ІІ.25</c:v>
                  </c:pt>
                  <c:pt idx="8">
                    <c:v>ІІІ.23</c:v>
                  </c:pt>
                  <c:pt idx="9">
                    <c:v>IV.23</c:v>
                  </c:pt>
                  <c:pt idx="10">
                    <c:v>І.24</c:v>
                  </c:pt>
                  <c:pt idx="11">
                    <c:v>ІІ.24</c:v>
                  </c:pt>
                  <c:pt idx="12">
                    <c:v>ІІІ.24</c:v>
                  </c:pt>
                  <c:pt idx="13">
                    <c:v>IV.24</c:v>
                  </c:pt>
                  <c:pt idx="14">
                    <c:v>І.25</c:v>
                  </c:pt>
                  <c:pt idx="15">
                    <c:v>ІІ.25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7.8575692629482621E-3</c:v>
                </c:pt>
                <c:pt idx="1">
                  <c:v>5.7077798135523241E-3</c:v>
                </c:pt>
                <c:pt idx="2">
                  <c:v>6.3692373883782617E-3</c:v>
                </c:pt>
                <c:pt idx="3">
                  <c:v>1.1696464429519745E-2</c:v>
                </c:pt>
                <c:pt idx="4">
                  <c:v>3.0013746193433975E-2</c:v>
                </c:pt>
                <c:pt idx="5">
                  <c:v>4.65358239098091E-2</c:v>
                </c:pt>
                <c:pt idx="6">
                  <c:v>5.2928502964443354E-2</c:v>
                </c:pt>
                <c:pt idx="7">
                  <c:v>5.2232814311117495E-2</c:v>
                </c:pt>
                <c:pt idx="8">
                  <c:v>3.7504477971867494E-3</c:v>
                </c:pt>
                <c:pt idx="9">
                  <c:v>2.3577028085771449E-2</c:v>
                </c:pt>
                <c:pt idx="10">
                  <c:v>3.1794800051509461E-2</c:v>
                </c:pt>
                <c:pt idx="11">
                  <c:v>2.1938927256343877E-2</c:v>
                </c:pt>
                <c:pt idx="12">
                  <c:v>2.6877161312823392E-2</c:v>
                </c:pt>
                <c:pt idx="13">
                  <c:v>3.8226251444385573E-2</c:v>
                </c:pt>
                <c:pt idx="14">
                  <c:v>2.9382226255342845E-2</c:v>
                </c:pt>
                <c:pt idx="15">
                  <c:v>0.13941134852856016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2-424E-9D02-65399F4B6F4F}"/>
            </c:ext>
          </c:extLst>
        </c:ser>
        <c:ser>
          <c:idx val="4"/>
          <c:order val="4"/>
          <c:tx>
            <c:strRef>
              <c:f>'38'!$J$16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ІІІ.23</c:v>
                  </c:pt>
                  <c:pt idx="1">
                    <c:v>IV.23</c:v>
                  </c:pt>
                  <c:pt idx="2">
                    <c:v>І.24</c:v>
                  </c:pt>
                  <c:pt idx="3">
                    <c:v>ІІ.24</c:v>
                  </c:pt>
                  <c:pt idx="4">
                    <c:v>ІІІ.24</c:v>
                  </c:pt>
                  <c:pt idx="5">
                    <c:v>IV.24</c:v>
                  </c:pt>
                  <c:pt idx="6">
                    <c:v>І.25</c:v>
                  </c:pt>
                  <c:pt idx="7">
                    <c:v>ІІ.25</c:v>
                  </c:pt>
                  <c:pt idx="8">
                    <c:v>ІІІ.23</c:v>
                  </c:pt>
                  <c:pt idx="9">
                    <c:v>IV.23</c:v>
                  </c:pt>
                  <c:pt idx="10">
                    <c:v>І.24</c:v>
                  </c:pt>
                  <c:pt idx="11">
                    <c:v>ІІ.24</c:v>
                  </c:pt>
                  <c:pt idx="12">
                    <c:v>ІІІ.24</c:v>
                  </c:pt>
                  <c:pt idx="13">
                    <c:v>IV.24</c:v>
                  </c:pt>
                  <c:pt idx="14">
                    <c:v>І.25</c:v>
                  </c:pt>
                  <c:pt idx="15">
                    <c:v>ІІ.25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1.5104594945283272E-2</c:v>
                </c:pt>
                <c:pt idx="1">
                  <c:v>2.0670776501494521E-3</c:v>
                </c:pt>
                <c:pt idx="2">
                  <c:v>7.1162332415841793E-3</c:v>
                </c:pt>
                <c:pt idx="3">
                  <c:v>3.1109643647274777E-3</c:v>
                </c:pt>
                <c:pt idx="4">
                  <c:v>3.1786936280269133E-3</c:v>
                </c:pt>
                <c:pt idx="5">
                  <c:v>2.6995521340783305E-3</c:v>
                </c:pt>
                <c:pt idx="6">
                  <c:v>3.1026570628863931E-3</c:v>
                </c:pt>
                <c:pt idx="7">
                  <c:v>1.1031362957308043E-2</c:v>
                </c:pt>
                <c:pt idx="8">
                  <c:v>3.5808473840371322E-2</c:v>
                </c:pt>
                <c:pt idx="9">
                  <c:v>6.8936732027437969E-3</c:v>
                </c:pt>
                <c:pt idx="10">
                  <c:v>2.3245700542875763E-2</c:v>
                </c:pt>
                <c:pt idx="11">
                  <c:v>3.5468983259366801E-2</c:v>
                </c:pt>
                <c:pt idx="12">
                  <c:v>2.2466261686190508E-2</c:v>
                </c:pt>
                <c:pt idx="13">
                  <c:v>2.1427110992272319E-2</c:v>
                </c:pt>
                <c:pt idx="14">
                  <c:v>1.4272090080467009E-2</c:v>
                </c:pt>
                <c:pt idx="15">
                  <c:v>2.9821358859342957E-2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2-424E-9D02-65399F4B6F4F}"/>
            </c:ext>
          </c:extLst>
        </c:ser>
        <c:ser>
          <c:idx val="5"/>
          <c:order val="5"/>
          <c:tx>
            <c:strRef>
              <c:f>'38'!$J$17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ІІІ.23</c:v>
                  </c:pt>
                  <c:pt idx="1">
                    <c:v>IV.23</c:v>
                  </c:pt>
                  <c:pt idx="2">
                    <c:v>І.24</c:v>
                  </c:pt>
                  <c:pt idx="3">
                    <c:v>ІІ.24</c:v>
                  </c:pt>
                  <c:pt idx="4">
                    <c:v>ІІІ.24</c:v>
                  </c:pt>
                  <c:pt idx="5">
                    <c:v>IV.24</c:v>
                  </c:pt>
                  <c:pt idx="6">
                    <c:v>І.25</c:v>
                  </c:pt>
                  <c:pt idx="7">
                    <c:v>ІІ.25</c:v>
                  </c:pt>
                  <c:pt idx="8">
                    <c:v>ІІІ.23</c:v>
                  </c:pt>
                  <c:pt idx="9">
                    <c:v>IV.23</c:v>
                  </c:pt>
                  <c:pt idx="10">
                    <c:v>І.24</c:v>
                  </c:pt>
                  <c:pt idx="11">
                    <c:v>ІІ.24</c:v>
                  </c:pt>
                  <c:pt idx="12">
                    <c:v>ІІІ.24</c:v>
                  </c:pt>
                  <c:pt idx="13">
                    <c:v>IV.24</c:v>
                  </c:pt>
                  <c:pt idx="14">
                    <c:v>І.25</c:v>
                  </c:pt>
                  <c:pt idx="15">
                    <c:v>ІІ.25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1.7454949747057368E-2</c:v>
                </c:pt>
                <c:pt idx="1">
                  <c:v>2.0557767762381138E-2</c:v>
                </c:pt>
                <c:pt idx="2">
                  <c:v>0.13463010654379831</c:v>
                </c:pt>
                <c:pt idx="3">
                  <c:v>0.14064234479032406</c:v>
                </c:pt>
                <c:pt idx="4">
                  <c:v>0.14226377434477133</c:v>
                </c:pt>
                <c:pt idx="5">
                  <c:v>0.13379191726557724</c:v>
                </c:pt>
                <c:pt idx="6">
                  <c:v>9.4757420773950135E-2</c:v>
                </c:pt>
                <c:pt idx="7">
                  <c:v>0.13715167592098809</c:v>
                </c:pt>
                <c:pt idx="8">
                  <c:v>2.6178855351500767E-2</c:v>
                </c:pt>
                <c:pt idx="9">
                  <c:v>0.22363814516492633</c:v>
                </c:pt>
                <c:pt idx="10">
                  <c:v>0.34045668861480266</c:v>
                </c:pt>
                <c:pt idx="11">
                  <c:v>3.9383934196926818E-2</c:v>
                </c:pt>
                <c:pt idx="12">
                  <c:v>1.5844472508438318E-2</c:v>
                </c:pt>
                <c:pt idx="13">
                  <c:v>7.8118639843438697E-2</c:v>
                </c:pt>
                <c:pt idx="14">
                  <c:v>1.4733402292201962E-2</c:v>
                </c:pt>
                <c:pt idx="15">
                  <c:v>0.14205446449700648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2-424E-9D02-65399F4B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Q3.23</c:v>
                  </c:pt>
                  <c:pt idx="1">
                    <c:v>Q4.23</c:v>
                  </c:pt>
                  <c:pt idx="2">
                    <c:v>Q1.24</c:v>
                  </c:pt>
                  <c:pt idx="3">
                    <c:v>Q2.24</c:v>
                  </c:pt>
                  <c:pt idx="4">
                    <c:v>Q3.24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  <c:pt idx="8">
                    <c:v>Q3.23</c:v>
                  </c:pt>
                  <c:pt idx="9">
                    <c:v>Q4.23</c:v>
                  </c:pt>
                  <c:pt idx="10">
                    <c:v>Q1.24</c:v>
                  </c:pt>
                  <c:pt idx="11">
                    <c:v>Q2.24</c:v>
                  </c:pt>
                  <c:pt idx="12">
                    <c:v>Q3.24</c:v>
                  </c:pt>
                  <c:pt idx="13">
                    <c:v>Q4.24</c:v>
                  </c:pt>
                  <c:pt idx="14">
                    <c:v>Q1.25</c:v>
                  </c:pt>
                  <c:pt idx="15">
                    <c:v>Q2.25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0.33217455897988324</c:v>
                </c:pt>
                <c:pt idx="1">
                  <c:v>0.29191432528076128</c:v>
                </c:pt>
                <c:pt idx="2">
                  <c:v>0.11128671307954163</c:v>
                </c:pt>
                <c:pt idx="3">
                  <c:v>0.14403768435341269</c:v>
                </c:pt>
                <c:pt idx="4">
                  <c:v>0.15163944359991738</c:v>
                </c:pt>
                <c:pt idx="5">
                  <c:v>0.1836347921310113</c:v>
                </c:pt>
                <c:pt idx="6">
                  <c:v>0.1800963568787724</c:v>
                </c:pt>
                <c:pt idx="7">
                  <c:v>0.13085296586443051</c:v>
                </c:pt>
                <c:pt idx="8">
                  <c:v>4.8551600067365816E-3</c:v>
                </c:pt>
                <c:pt idx="9">
                  <c:v>3.6145285619475411E-3</c:v>
                </c:pt>
                <c:pt idx="10">
                  <c:v>1.0910721173443651E-5</c:v>
                </c:pt>
                <c:pt idx="11">
                  <c:v>6.2797330549504912E-3</c:v>
                </c:pt>
                <c:pt idx="12">
                  <c:v>2.0833537882369965E-3</c:v>
                </c:pt>
                <c:pt idx="13">
                  <c:v>2.4426315439487574E-3</c:v>
                </c:pt>
                <c:pt idx="14">
                  <c:v>3.4684907956873162E-3</c:v>
                </c:pt>
                <c:pt idx="15">
                  <c:v>2.9758089695275879E-3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DC8-AC61-02C89B6789C2}"/>
            </c:ext>
          </c:extLst>
        </c:ser>
        <c:ser>
          <c:idx val="1"/>
          <c:order val="1"/>
          <c:tx>
            <c:strRef>
              <c:f>'38'!$I$13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Q3.23</c:v>
                  </c:pt>
                  <c:pt idx="1">
                    <c:v>Q4.23</c:v>
                  </c:pt>
                  <c:pt idx="2">
                    <c:v>Q1.24</c:v>
                  </c:pt>
                  <c:pt idx="3">
                    <c:v>Q2.24</c:v>
                  </c:pt>
                  <c:pt idx="4">
                    <c:v>Q3.24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  <c:pt idx="8">
                    <c:v>Q3.23</c:v>
                  </c:pt>
                  <c:pt idx="9">
                    <c:v>Q4.23</c:v>
                  </c:pt>
                  <c:pt idx="10">
                    <c:v>Q1.24</c:v>
                  </c:pt>
                  <c:pt idx="11">
                    <c:v>Q2.24</c:v>
                  </c:pt>
                  <c:pt idx="12">
                    <c:v>Q3.24</c:v>
                  </c:pt>
                  <c:pt idx="13">
                    <c:v>Q4.24</c:v>
                  </c:pt>
                  <c:pt idx="14">
                    <c:v>Q1.25</c:v>
                  </c:pt>
                  <c:pt idx="15">
                    <c:v>Q2.25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0.16372291226170446</c:v>
                </c:pt>
                <c:pt idx="1">
                  <c:v>0.17700244425375278</c:v>
                </c:pt>
                <c:pt idx="2">
                  <c:v>0.16059569311511682</c:v>
                </c:pt>
                <c:pt idx="3">
                  <c:v>6.9200503065498506E-2</c:v>
                </c:pt>
                <c:pt idx="4">
                  <c:v>5.0537814649441945E-2</c:v>
                </c:pt>
                <c:pt idx="5">
                  <c:v>4.3444830604514366E-2</c:v>
                </c:pt>
                <c:pt idx="6">
                  <c:v>2.7654765216028665E-2</c:v>
                </c:pt>
                <c:pt idx="7">
                  <c:v>4.2303362769161017E-2</c:v>
                </c:pt>
                <c:pt idx="8">
                  <c:v>8.5642902675267911E-3</c:v>
                </c:pt>
                <c:pt idx="9">
                  <c:v>2.0033095236875874E-2</c:v>
                </c:pt>
                <c:pt idx="10">
                  <c:v>5.3670103567319896E-3</c:v>
                </c:pt>
                <c:pt idx="11">
                  <c:v>9.6062446715490645E-3</c:v>
                </c:pt>
                <c:pt idx="12">
                  <c:v>6.5691934162273209E-3</c:v>
                </c:pt>
                <c:pt idx="13">
                  <c:v>8.7369116622550806E-3</c:v>
                </c:pt>
                <c:pt idx="14">
                  <c:v>5.193852834476884E-3</c:v>
                </c:pt>
                <c:pt idx="15">
                  <c:v>7.0562014321336368E-3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DC8-AC61-02C89B6789C2}"/>
            </c:ext>
          </c:extLst>
        </c:ser>
        <c:ser>
          <c:idx val="2"/>
          <c:order val="2"/>
          <c:tx>
            <c:strRef>
              <c:f>'38'!$I$14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Q3.23</c:v>
                  </c:pt>
                  <c:pt idx="1">
                    <c:v>Q4.23</c:v>
                  </c:pt>
                  <c:pt idx="2">
                    <c:v>Q1.24</c:v>
                  </c:pt>
                  <c:pt idx="3">
                    <c:v>Q2.24</c:v>
                  </c:pt>
                  <c:pt idx="4">
                    <c:v>Q3.24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  <c:pt idx="8">
                    <c:v>Q3.23</c:v>
                  </c:pt>
                  <c:pt idx="9">
                    <c:v>Q4.23</c:v>
                  </c:pt>
                  <c:pt idx="10">
                    <c:v>Q1.24</c:v>
                  </c:pt>
                  <c:pt idx="11">
                    <c:v>Q2.24</c:v>
                  </c:pt>
                  <c:pt idx="12">
                    <c:v>Q3.24</c:v>
                  </c:pt>
                  <c:pt idx="13">
                    <c:v>Q4.24</c:v>
                  </c:pt>
                  <c:pt idx="14">
                    <c:v>Q1.25</c:v>
                  </c:pt>
                  <c:pt idx="15">
                    <c:v>Q2.25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0.46368541480312342</c:v>
                </c:pt>
                <c:pt idx="1">
                  <c:v>0.50275060523940318</c:v>
                </c:pt>
                <c:pt idx="2">
                  <c:v>0.5800020166315808</c:v>
                </c:pt>
                <c:pt idx="3">
                  <c:v>0.63131203899651755</c:v>
                </c:pt>
                <c:pt idx="4">
                  <c:v>0.62236652758440836</c:v>
                </c:pt>
                <c:pt idx="5">
                  <c:v>0.58989308395500972</c:v>
                </c:pt>
                <c:pt idx="6">
                  <c:v>0.64146029710391894</c:v>
                </c:pt>
                <c:pt idx="7">
                  <c:v>0.62642781817699467</c:v>
                </c:pt>
                <c:pt idx="8">
                  <c:v>0.92084277273667792</c:v>
                </c:pt>
                <c:pt idx="9">
                  <c:v>0.72224352974773509</c:v>
                </c:pt>
                <c:pt idx="10">
                  <c:v>0.59912488971290678</c:v>
                </c:pt>
                <c:pt idx="11">
                  <c:v>0.88732217756086307</c:v>
                </c:pt>
                <c:pt idx="12">
                  <c:v>0.92615955728808352</c:v>
                </c:pt>
                <c:pt idx="13">
                  <c:v>0.85104845451369959</c:v>
                </c:pt>
                <c:pt idx="14">
                  <c:v>0.932949937741824</c:v>
                </c:pt>
                <c:pt idx="15">
                  <c:v>0.67868081771342903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DC8-AC61-02C89B6789C2}"/>
            </c:ext>
          </c:extLst>
        </c:ser>
        <c:ser>
          <c:idx val="3"/>
          <c:order val="3"/>
          <c:tx>
            <c:strRef>
              <c:f>'38'!$I$15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Q3.23</c:v>
                  </c:pt>
                  <c:pt idx="1">
                    <c:v>Q4.23</c:v>
                  </c:pt>
                  <c:pt idx="2">
                    <c:v>Q1.24</c:v>
                  </c:pt>
                  <c:pt idx="3">
                    <c:v>Q2.24</c:v>
                  </c:pt>
                  <c:pt idx="4">
                    <c:v>Q3.24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  <c:pt idx="8">
                    <c:v>Q3.23</c:v>
                  </c:pt>
                  <c:pt idx="9">
                    <c:v>Q4.23</c:v>
                  </c:pt>
                  <c:pt idx="10">
                    <c:v>Q1.24</c:v>
                  </c:pt>
                  <c:pt idx="11">
                    <c:v>Q2.24</c:v>
                  </c:pt>
                  <c:pt idx="12">
                    <c:v>Q3.24</c:v>
                  </c:pt>
                  <c:pt idx="13">
                    <c:v>Q4.24</c:v>
                  </c:pt>
                  <c:pt idx="14">
                    <c:v>Q1.25</c:v>
                  </c:pt>
                  <c:pt idx="15">
                    <c:v>Q2.25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7.8575692629482621E-3</c:v>
                </c:pt>
                <c:pt idx="1">
                  <c:v>5.7077798135523241E-3</c:v>
                </c:pt>
                <c:pt idx="2">
                  <c:v>6.3692373883782617E-3</c:v>
                </c:pt>
                <c:pt idx="3">
                  <c:v>1.1696464429519745E-2</c:v>
                </c:pt>
                <c:pt idx="4">
                  <c:v>3.0013746193433975E-2</c:v>
                </c:pt>
                <c:pt idx="5">
                  <c:v>4.65358239098091E-2</c:v>
                </c:pt>
                <c:pt idx="6">
                  <c:v>5.2928502964443354E-2</c:v>
                </c:pt>
                <c:pt idx="7">
                  <c:v>5.2232814311117495E-2</c:v>
                </c:pt>
                <c:pt idx="8">
                  <c:v>3.7504477971867494E-3</c:v>
                </c:pt>
                <c:pt idx="9">
                  <c:v>2.3577028085771449E-2</c:v>
                </c:pt>
                <c:pt idx="10">
                  <c:v>3.1794800051509461E-2</c:v>
                </c:pt>
                <c:pt idx="11">
                  <c:v>2.1938927256343877E-2</c:v>
                </c:pt>
                <c:pt idx="12">
                  <c:v>2.6877161312823392E-2</c:v>
                </c:pt>
                <c:pt idx="13">
                  <c:v>3.8226251444385573E-2</c:v>
                </c:pt>
                <c:pt idx="14">
                  <c:v>2.9382226255342845E-2</c:v>
                </c:pt>
                <c:pt idx="15">
                  <c:v>0.13941134852856016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DC8-AC61-02C89B6789C2}"/>
            </c:ext>
          </c:extLst>
        </c:ser>
        <c:ser>
          <c:idx val="4"/>
          <c:order val="4"/>
          <c:tx>
            <c:strRef>
              <c:f>'38'!$I$16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Q3.23</c:v>
                  </c:pt>
                  <c:pt idx="1">
                    <c:v>Q4.23</c:v>
                  </c:pt>
                  <c:pt idx="2">
                    <c:v>Q1.24</c:v>
                  </c:pt>
                  <c:pt idx="3">
                    <c:v>Q2.24</c:v>
                  </c:pt>
                  <c:pt idx="4">
                    <c:v>Q3.24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  <c:pt idx="8">
                    <c:v>Q3.23</c:v>
                  </c:pt>
                  <c:pt idx="9">
                    <c:v>Q4.23</c:v>
                  </c:pt>
                  <c:pt idx="10">
                    <c:v>Q1.24</c:v>
                  </c:pt>
                  <c:pt idx="11">
                    <c:v>Q2.24</c:v>
                  </c:pt>
                  <c:pt idx="12">
                    <c:v>Q3.24</c:v>
                  </c:pt>
                  <c:pt idx="13">
                    <c:v>Q4.24</c:v>
                  </c:pt>
                  <c:pt idx="14">
                    <c:v>Q1.25</c:v>
                  </c:pt>
                  <c:pt idx="15">
                    <c:v>Q2.25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1.5104594945283272E-2</c:v>
                </c:pt>
                <c:pt idx="1">
                  <c:v>2.0670776501494521E-3</c:v>
                </c:pt>
                <c:pt idx="2">
                  <c:v>7.1162332415841793E-3</c:v>
                </c:pt>
                <c:pt idx="3">
                  <c:v>3.1109643647274777E-3</c:v>
                </c:pt>
                <c:pt idx="4">
                  <c:v>3.1786936280269133E-3</c:v>
                </c:pt>
                <c:pt idx="5">
                  <c:v>2.6995521340783305E-3</c:v>
                </c:pt>
                <c:pt idx="6">
                  <c:v>3.1026570628863931E-3</c:v>
                </c:pt>
                <c:pt idx="7">
                  <c:v>1.1031362957308043E-2</c:v>
                </c:pt>
                <c:pt idx="8">
                  <c:v>3.5808473840371322E-2</c:v>
                </c:pt>
                <c:pt idx="9">
                  <c:v>6.8936732027437969E-3</c:v>
                </c:pt>
                <c:pt idx="10">
                  <c:v>2.3245700542875763E-2</c:v>
                </c:pt>
                <c:pt idx="11">
                  <c:v>3.5468983259366801E-2</c:v>
                </c:pt>
                <c:pt idx="12">
                  <c:v>2.2466261686190508E-2</c:v>
                </c:pt>
                <c:pt idx="13">
                  <c:v>2.1427110992272319E-2</c:v>
                </c:pt>
                <c:pt idx="14">
                  <c:v>1.4272090080467009E-2</c:v>
                </c:pt>
                <c:pt idx="15">
                  <c:v>2.9821358859342957E-2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DC8-AC61-02C89B6789C2}"/>
            </c:ext>
          </c:extLst>
        </c:ser>
        <c:ser>
          <c:idx val="5"/>
          <c:order val="5"/>
          <c:tx>
            <c:strRef>
              <c:f>'38'!$I$17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Q3.23</c:v>
                  </c:pt>
                  <c:pt idx="1">
                    <c:v>Q4.23</c:v>
                  </c:pt>
                  <c:pt idx="2">
                    <c:v>Q1.24</c:v>
                  </c:pt>
                  <c:pt idx="3">
                    <c:v>Q2.24</c:v>
                  </c:pt>
                  <c:pt idx="4">
                    <c:v>Q3.24</c:v>
                  </c:pt>
                  <c:pt idx="5">
                    <c:v>Q4.24</c:v>
                  </c:pt>
                  <c:pt idx="6">
                    <c:v>Q1.25</c:v>
                  </c:pt>
                  <c:pt idx="7">
                    <c:v>Q2.25</c:v>
                  </c:pt>
                  <c:pt idx="8">
                    <c:v>Q3.23</c:v>
                  </c:pt>
                  <c:pt idx="9">
                    <c:v>Q4.23</c:v>
                  </c:pt>
                  <c:pt idx="10">
                    <c:v>Q1.24</c:v>
                  </c:pt>
                  <c:pt idx="11">
                    <c:v>Q2.24</c:v>
                  </c:pt>
                  <c:pt idx="12">
                    <c:v>Q3.24</c:v>
                  </c:pt>
                  <c:pt idx="13">
                    <c:v>Q4.24</c:v>
                  </c:pt>
                  <c:pt idx="14">
                    <c:v>Q1.25</c:v>
                  </c:pt>
                  <c:pt idx="15">
                    <c:v>Q2.25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1.7454949747057368E-2</c:v>
                </c:pt>
                <c:pt idx="1">
                  <c:v>2.0557767762381138E-2</c:v>
                </c:pt>
                <c:pt idx="2">
                  <c:v>0.13463010654379831</c:v>
                </c:pt>
                <c:pt idx="3">
                  <c:v>0.14064234479032406</c:v>
                </c:pt>
                <c:pt idx="4">
                  <c:v>0.14226377434477133</c:v>
                </c:pt>
                <c:pt idx="5">
                  <c:v>0.13379191726557724</c:v>
                </c:pt>
                <c:pt idx="6">
                  <c:v>9.4757420773950135E-2</c:v>
                </c:pt>
                <c:pt idx="7">
                  <c:v>0.13715167592098809</c:v>
                </c:pt>
                <c:pt idx="8">
                  <c:v>2.6178855351500767E-2</c:v>
                </c:pt>
                <c:pt idx="9">
                  <c:v>0.22363814516492633</c:v>
                </c:pt>
                <c:pt idx="10">
                  <c:v>0.34045668861480266</c:v>
                </c:pt>
                <c:pt idx="11">
                  <c:v>3.9383934196926818E-2</c:v>
                </c:pt>
                <c:pt idx="12">
                  <c:v>1.5844472508438318E-2</c:v>
                </c:pt>
                <c:pt idx="13">
                  <c:v>7.8118639843438697E-2</c:v>
                </c:pt>
                <c:pt idx="14">
                  <c:v>1.4733402292201962E-2</c:v>
                </c:pt>
                <c:pt idx="15">
                  <c:v>0.14205446449700648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DC8-AC61-02C89B67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'39'!$I$11</c:f>
              <c:strCache>
                <c:ptCount val="1"/>
                <c:pt idx="0">
                  <c:v>Факторинг класичний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A856-4681-BFD5-8E603A790D6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A856-4681-BFD5-8E603A790D6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A856-4681-BFD5-8E603A790D64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A856-4681-BFD5-8E603A790D6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A856-4681-BFD5-8E603A790D6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A856-4681-BFD5-8E603A790D6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856-4681-BFD5-8E603A790D6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856-4681-BFD5-8E603A790D64}"/>
              </c:ext>
            </c:extLst>
          </c:dPt>
          <c:cat>
            <c:strRef>
              <c:f>'39'!$J$10:$W$10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'39'!$J$11:$W$11</c:f>
              <c:numCache>
                <c:formatCode>0.0</c:formatCode>
                <c:ptCount val="14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3.0289573605500002</c:v>
                </c:pt>
                <c:pt idx="9">
                  <c:v>9.1612239150699999</c:v>
                </c:pt>
                <c:pt idx="10">
                  <c:v>2.5225470949700002</c:v>
                </c:pt>
                <c:pt idx="11">
                  <c:v>4.3845316689900002</c:v>
                </c:pt>
                <c:pt idx="12">
                  <c:v>5.9863153705799999</c:v>
                </c:pt>
                <c:pt idx="13">
                  <c:v>6.5085730770600003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6-4681-BFD5-8E603A790D64}"/>
            </c:ext>
          </c:extLst>
        </c:ser>
        <c:ser>
          <c:idx val="1"/>
          <c:order val="1"/>
          <c:tx>
            <c:strRef>
              <c:f>'39'!$I$12</c:f>
              <c:strCache>
                <c:ptCount val="1"/>
                <c:pt idx="0">
                  <c:v>Факторинг інший, ніж класичний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'39'!$J$12:$W$12</c:f>
              <c:numCache>
                <c:formatCode>0.0</c:formatCode>
                <c:ptCount val="14"/>
                <c:pt idx="8">
                  <c:v>10.15806206053</c:v>
                </c:pt>
                <c:pt idx="9">
                  <c:v>7.8883462254600003</c:v>
                </c:pt>
                <c:pt idx="10">
                  <c:v>10.94692224908</c:v>
                </c:pt>
                <c:pt idx="11">
                  <c:v>11.160985876130001</c:v>
                </c:pt>
                <c:pt idx="12">
                  <c:v>11.769374913309999</c:v>
                </c:pt>
                <c:pt idx="13">
                  <c:v>10.9732617657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'39'!$I$13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'39'!$J$10:$W$10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'39'!$J$13:$W$13</c:f>
              <c:numCache>
                <c:formatCode>0.0</c:formatCode>
                <c:ptCount val="14"/>
                <c:pt idx="0">
                  <c:v>3.2879999999999998</c:v>
                </c:pt>
                <c:pt idx="1">
                  <c:v>1.8779999999999999</c:v>
                </c:pt>
                <c:pt idx="2">
                  <c:v>4.6459999999999999</c:v>
                </c:pt>
                <c:pt idx="3">
                  <c:v>5.0060000000000002</c:v>
                </c:pt>
                <c:pt idx="4">
                  <c:v>4.4470000000000001</c:v>
                </c:pt>
                <c:pt idx="5">
                  <c:v>5.6040000000000001</c:v>
                </c:pt>
                <c:pt idx="6">
                  <c:v>5.335</c:v>
                </c:pt>
                <c:pt idx="7">
                  <c:v>4.7530000000000001</c:v>
                </c:pt>
                <c:pt idx="8">
                  <c:v>3.2629999999999999</c:v>
                </c:pt>
                <c:pt idx="9">
                  <c:v>3.0489999999999999</c:v>
                </c:pt>
                <c:pt idx="10">
                  <c:v>3.1269999999999998</c:v>
                </c:pt>
                <c:pt idx="11">
                  <c:v>3.3650000000000002</c:v>
                </c:pt>
                <c:pt idx="12">
                  <c:v>3.0840000000000001</c:v>
                </c:pt>
                <c:pt idx="13">
                  <c:v>6.3710000000000004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  <c:max val="2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  <c:majorUnit val="4"/>
      </c:valAx>
      <c:valAx>
        <c:axId val="638950944"/>
        <c:scaling>
          <c:orientation val="minMax"/>
          <c:max val="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Classical factoring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32E-4065-B78B-676ECF83A57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32E-4065-B78B-676ECF83A57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532E-4065-B78B-676ECF83A57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532E-4065-B78B-676ECF83A57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532E-4065-B78B-676ECF83A572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532E-4065-B78B-676ECF83A572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532E-4065-B78B-676ECF83A572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532E-4065-B78B-676ECF83A572}"/>
              </c:ext>
            </c:extLst>
          </c:dPt>
          <c:cat>
            <c:strRef>
              <c:f>'39'!$J$9:$W$9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'39'!$J$11:$W$11</c:f>
              <c:numCache>
                <c:formatCode>0.0</c:formatCode>
                <c:ptCount val="14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3.0289573605500002</c:v>
                </c:pt>
                <c:pt idx="9">
                  <c:v>9.1612239150699999</c:v>
                </c:pt>
                <c:pt idx="10">
                  <c:v>2.5225470949700002</c:v>
                </c:pt>
                <c:pt idx="11">
                  <c:v>4.3845316689900002</c:v>
                </c:pt>
                <c:pt idx="12">
                  <c:v>5.9863153705799999</c:v>
                </c:pt>
                <c:pt idx="13">
                  <c:v>6.5085730770600003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2E-4065-B78B-676ECF83A572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Other factoring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'39'!$J$12:$W$12</c:f>
              <c:numCache>
                <c:formatCode>0.0</c:formatCode>
                <c:ptCount val="14"/>
                <c:pt idx="8">
                  <c:v>10.15806206053</c:v>
                </c:pt>
                <c:pt idx="9">
                  <c:v>7.8883462254600003</c:v>
                </c:pt>
                <c:pt idx="10">
                  <c:v>10.94692224908</c:v>
                </c:pt>
                <c:pt idx="11">
                  <c:v>11.160985876130001</c:v>
                </c:pt>
                <c:pt idx="12">
                  <c:v>11.769374913309999</c:v>
                </c:pt>
                <c:pt idx="13">
                  <c:v>10.9732617657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'39'!$H$13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'39'!$J$9:$W$9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'39'!$J$13:$W$13</c:f>
              <c:numCache>
                <c:formatCode>0.0</c:formatCode>
                <c:ptCount val="14"/>
                <c:pt idx="0">
                  <c:v>3.2879999999999998</c:v>
                </c:pt>
                <c:pt idx="1">
                  <c:v>1.8779999999999999</c:v>
                </c:pt>
                <c:pt idx="2">
                  <c:v>4.6459999999999999</c:v>
                </c:pt>
                <c:pt idx="3">
                  <c:v>5.0060000000000002</c:v>
                </c:pt>
                <c:pt idx="4">
                  <c:v>4.4470000000000001</c:v>
                </c:pt>
                <c:pt idx="5">
                  <c:v>5.6040000000000001</c:v>
                </c:pt>
                <c:pt idx="6">
                  <c:v>5.335</c:v>
                </c:pt>
                <c:pt idx="7">
                  <c:v>4.7530000000000001</c:v>
                </c:pt>
                <c:pt idx="8">
                  <c:v>3.2629999999999999</c:v>
                </c:pt>
                <c:pt idx="9">
                  <c:v>3.0489999999999999</c:v>
                </c:pt>
                <c:pt idx="10">
                  <c:v>3.1269999999999998</c:v>
                </c:pt>
                <c:pt idx="11">
                  <c:v>3.3650000000000002</c:v>
                </c:pt>
                <c:pt idx="12">
                  <c:v>3.0840000000000001</c:v>
                </c:pt>
                <c:pt idx="13">
                  <c:v>6.3710000000000004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  <c:majorUnit val="4"/>
      </c:valAx>
      <c:valAx>
        <c:axId val="638950944"/>
        <c:scaling>
          <c:orientation val="minMax"/>
          <c:max val="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'40'!$I$11</c:f>
              <c:strCache>
                <c:ptCount val="1"/>
                <c:pt idx="0">
                  <c:v>Обсяг операцій фінансового лізингу,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'40'!$J$11:$W$11</c:f>
              <c:numCache>
                <c:formatCode>0.0</c:formatCode>
                <c:ptCount val="14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 formatCode="0.000">
                  <c:v>4.5387732316199996</c:v>
                </c:pt>
                <c:pt idx="9" formatCode="0.000">
                  <c:v>5.8906006388599996</c:v>
                </c:pt>
                <c:pt idx="10" formatCode="0.000">
                  <c:v>6.1131399680899996</c:v>
                </c:pt>
                <c:pt idx="11" formatCode="0.000">
                  <c:v>7.0356397165400004</c:v>
                </c:pt>
                <c:pt idx="12" formatCode="0.000">
                  <c:v>6.70724930061</c:v>
                </c:pt>
                <c:pt idx="13" formatCode="0.000">
                  <c:v>8.6503426043499996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'40'!$J$12:$W$12</c:f>
              <c:numCache>
                <c:formatCode>0.0</c:formatCode>
                <c:ptCount val="14"/>
                <c:pt idx="0">
                  <c:v>2.4220000000000002</c:v>
                </c:pt>
                <c:pt idx="1">
                  <c:v>0.59299999999999997</c:v>
                </c:pt>
                <c:pt idx="2">
                  <c:v>1.2390000000000001</c:v>
                </c:pt>
                <c:pt idx="3">
                  <c:v>1.6060000000000001</c:v>
                </c:pt>
                <c:pt idx="4">
                  <c:v>1.637</c:v>
                </c:pt>
                <c:pt idx="5">
                  <c:v>2.7210000000000001</c:v>
                </c:pt>
                <c:pt idx="6">
                  <c:v>2.125</c:v>
                </c:pt>
                <c:pt idx="7">
                  <c:v>2.19</c:v>
                </c:pt>
                <c:pt idx="8">
                  <c:v>2.35</c:v>
                </c:pt>
                <c:pt idx="9">
                  <c:v>2.573</c:v>
                </c:pt>
                <c:pt idx="10">
                  <c:v>2.8540000000000001</c:v>
                </c:pt>
                <c:pt idx="11" formatCode="0.000">
                  <c:v>2.8220000000000001</c:v>
                </c:pt>
                <c:pt idx="12" formatCode="0.000">
                  <c:v>2.5960000000000001</c:v>
                </c:pt>
                <c:pt idx="13" formatCode="0.000">
                  <c:v>3.1680000000000001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"/>
      </c:valAx>
      <c:valAx>
        <c:axId val="667293832"/>
        <c:scaling>
          <c:orientation val="minMax"/>
          <c:max val="1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  <c:majorUnit val="2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'40'!$H$11</c:f>
              <c:strCache>
                <c:ptCount val="1"/>
                <c:pt idx="0">
                  <c:v>Volume of financial leasing agreements,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'40'!$J$11:$W$11</c:f>
              <c:numCache>
                <c:formatCode>0.0</c:formatCode>
                <c:ptCount val="14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 formatCode="0.000">
                  <c:v>4.5387732316199996</c:v>
                </c:pt>
                <c:pt idx="9" formatCode="0.000">
                  <c:v>5.8906006388599996</c:v>
                </c:pt>
                <c:pt idx="10" formatCode="0.000">
                  <c:v>6.1131399680899996</c:v>
                </c:pt>
                <c:pt idx="11" formatCode="0.000">
                  <c:v>7.0356397165400004</c:v>
                </c:pt>
                <c:pt idx="12" formatCode="0.000">
                  <c:v>6.70724930061</c:v>
                </c:pt>
                <c:pt idx="13" formatCode="0.000">
                  <c:v>8.6503426043499996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'40'!$J$12:$W$12</c:f>
              <c:numCache>
                <c:formatCode>0.0</c:formatCode>
                <c:ptCount val="14"/>
                <c:pt idx="0">
                  <c:v>2.4220000000000002</c:v>
                </c:pt>
                <c:pt idx="1">
                  <c:v>0.59299999999999997</c:v>
                </c:pt>
                <c:pt idx="2">
                  <c:v>1.2390000000000001</c:v>
                </c:pt>
                <c:pt idx="3">
                  <c:v>1.6060000000000001</c:v>
                </c:pt>
                <c:pt idx="4">
                  <c:v>1.637</c:v>
                </c:pt>
                <c:pt idx="5">
                  <c:v>2.7210000000000001</c:v>
                </c:pt>
                <c:pt idx="6">
                  <c:v>2.125</c:v>
                </c:pt>
                <c:pt idx="7">
                  <c:v>2.19</c:v>
                </c:pt>
                <c:pt idx="8">
                  <c:v>2.35</c:v>
                </c:pt>
                <c:pt idx="9">
                  <c:v>2.573</c:v>
                </c:pt>
                <c:pt idx="10">
                  <c:v>2.8540000000000001</c:v>
                </c:pt>
                <c:pt idx="11" formatCode="0.000">
                  <c:v>2.8220000000000001</c:v>
                </c:pt>
                <c:pt idx="12" formatCode="0.000">
                  <c:v>2.5960000000000001</c:v>
                </c:pt>
                <c:pt idx="13" formatCode="0.000">
                  <c:v>3.1680000000000001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"/>
      </c:valAx>
      <c:valAx>
        <c:axId val="667293832"/>
        <c:scaling>
          <c:orientation val="minMax"/>
          <c:max val="1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  <c:majorUnit val="2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'4'!$H$12</c:f>
              <c:strCache>
                <c:ptCount val="1"/>
                <c:pt idx="0">
                  <c:v>Insurers*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'4'!$J$12:$X$12</c:f>
              <c:numCache>
                <c:formatCode>0%</c:formatCode>
                <c:ptCount val="15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0.62019129475924362</c:v>
                </c:pt>
                <c:pt idx="12" formatCode="0.0%">
                  <c:v>0.62294038169307453</c:v>
                </c:pt>
                <c:pt idx="13" formatCode="0.0%">
                  <c:v>0.62720692777214881</c:v>
                </c:pt>
                <c:pt idx="14" formatCode="0.0%">
                  <c:v>0.62614268475538026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E-4F9F-BF76-65C064B8F93A}"/>
            </c:ext>
          </c:extLst>
        </c:ser>
        <c:ser>
          <c:idx val="1"/>
          <c:order val="1"/>
          <c:tx>
            <c:strRef>
              <c:f>'4'!$H$13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'4'!$J$13:$X$13</c:f>
              <c:numCache>
                <c:formatCode>0%</c:formatCode>
                <c:ptCount val="15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0.63145717204436103</c:v>
                </c:pt>
                <c:pt idx="12" formatCode="0.0%">
                  <c:v>0.70472958748832426</c:v>
                </c:pt>
                <c:pt idx="13" formatCode="0.0%">
                  <c:v>0.71370903299295751</c:v>
                </c:pt>
                <c:pt idx="14" formatCode="0.0%">
                  <c:v>0.64316427421001565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E-4F9F-BF76-65C064B8F93A}"/>
            </c:ext>
          </c:extLst>
        </c:ser>
        <c:ser>
          <c:idx val="2"/>
          <c:order val="2"/>
          <c:tx>
            <c:strRef>
              <c:f>'4'!$H$14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'4'!$J$14:$X$14</c:f>
              <c:numCache>
                <c:formatCode>0%</c:formatCode>
                <c:ptCount val="15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  <c:pt idx="12" formatCode="0.0%">
                  <c:v>0.58599999999999997</c:v>
                </c:pt>
                <c:pt idx="13" formatCode="0.0%">
                  <c:v>0.59899999999999998</c:v>
                </c:pt>
                <c:pt idx="14" formatCode="0.0%">
                  <c:v>0.61299999999999999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E-4F9F-BF76-65C064B8F93A}"/>
            </c:ext>
          </c:extLst>
        </c:ser>
        <c:ser>
          <c:idx val="4"/>
          <c:order val="3"/>
          <c:tx>
            <c:strRef>
              <c:f>'4'!$H$15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'4'!$J$15:$X$15</c:f>
              <c:numCache>
                <c:formatCode>0%</c:formatCode>
                <c:ptCount val="15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0.68734025947263699</c:v>
                </c:pt>
                <c:pt idx="12" formatCode="0.0%">
                  <c:v>0.66778262537287847</c:v>
                </c:pt>
                <c:pt idx="13" formatCode="0.0%">
                  <c:v>0.68037856569314836</c:v>
                </c:pt>
                <c:pt idx="14" formatCode="0.0%">
                  <c:v>0.67781890791000732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E-4F9F-BF76-65C064B8F93A}"/>
            </c:ext>
          </c:extLst>
        </c:ser>
        <c:ser>
          <c:idx val="3"/>
          <c:order val="4"/>
          <c:tx>
            <c:strRef>
              <c:f>'4'!$H$16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'4'!$J$11:$X$11</c:f>
              <c:numCache>
                <c:formatCode>m/d/yyyy</c:formatCode>
                <c:ptCount val="15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  <c:pt idx="13">
                  <c:v>45747</c:v>
                </c:pt>
                <c:pt idx="14">
                  <c:v>45838</c:v>
                </c:pt>
              </c:numCache>
            </c:numRef>
          </c:cat>
          <c:val>
            <c:numRef>
              <c:f>'4'!$J$16:$X$16</c:f>
              <c:numCache>
                <c:formatCode>0%</c:formatCode>
                <c:ptCount val="15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0.78332648226824297</c:v>
                </c:pt>
                <c:pt idx="12" formatCode="0.0%">
                  <c:v>0.77819893272939777</c:v>
                </c:pt>
                <c:pt idx="13" formatCode="0.0%">
                  <c:v>0.77978847377058447</c:v>
                </c:pt>
                <c:pt idx="14" formatCode="0.0%">
                  <c:v>0.7746458922192806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E-4F9F-BF76-65C064B8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0.9"/>
          <c:min val="0.3000000000000000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'41'!$I$10:$V$10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'41'!$I$11:$V$11</c:f>
              <c:numCache>
                <c:formatCode>#\ ##0.0</c:formatCode>
                <c:ptCount val="14"/>
                <c:pt idx="0">
                  <c:v>1.29504328026</c:v>
                </c:pt>
                <c:pt idx="1">
                  <c:v>2.6156212067600002</c:v>
                </c:pt>
                <c:pt idx="2">
                  <c:v>4.8595073586400002</c:v>
                </c:pt>
                <c:pt idx="3">
                  <c:v>4.9815526874599998</c:v>
                </c:pt>
                <c:pt idx="4">
                  <c:v>3.44555713966</c:v>
                </c:pt>
                <c:pt idx="5">
                  <c:v>5.6218307262199998</c:v>
                </c:pt>
                <c:pt idx="6">
                  <c:v>8.1793351407999992</c:v>
                </c:pt>
                <c:pt idx="7">
                  <c:v>9.5216143667500006</c:v>
                </c:pt>
                <c:pt idx="8">
                  <c:v>3.3515716435199998</c:v>
                </c:pt>
                <c:pt idx="9">
                  <c:v>6.3676547335800002</c:v>
                </c:pt>
                <c:pt idx="10">
                  <c:v>11.862360936509999</c:v>
                </c:pt>
                <c:pt idx="11">
                  <c:v>13.209263492870001</c:v>
                </c:pt>
                <c:pt idx="12">
                  <c:v>3.5615811218700002</c:v>
                </c:pt>
                <c:pt idx="13">
                  <c:v>7.0013042854999998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4-4DF5-A2B8-66C5ABC764D6}"/>
            </c:ext>
          </c:extLst>
        </c:ser>
        <c:ser>
          <c:idx val="1"/>
          <c:order val="1"/>
          <c:tx>
            <c:strRef>
              <c:f>'41'!$H$12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'41'!$I$10:$V$10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'41'!$I$12:$V$12</c:f>
              <c:numCache>
                <c:formatCode>#\ ##0.0</c:formatCode>
                <c:ptCount val="14"/>
                <c:pt idx="0">
                  <c:v>-1.7336473153500001</c:v>
                </c:pt>
                <c:pt idx="1">
                  <c:v>-2.5101294590399998</c:v>
                </c:pt>
                <c:pt idx="2">
                  <c:v>-2.7074595216400001</c:v>
                </c:pt>
                <c:pt idx="3">
                  <c:v>-3.15722412041</c:v>
                </c:pt>
                <c:pt idx="4">
                  <c:v>-0.38970382311000001</c:v>
                </c:pt>
                <c:pt idx="5">
                  <c:v>-0.41408317608</c:v>
                </c:pt>
                <c:pt idx="6">
                  <c:v>-0.78245805105999999</c:v>
                </c:pt>
                <c:pt idx="7">
                  <c:v>-0.97952686462000005</c:v>
                </c:pt>
                <c:pt idx="8">
                  <c:v>-0.13999133227999999</c:v>
                </c:pt>
                <c:pt idx="9">
                  <c:v>-0.42282951952999998</c:v>
                </c:pt>
                <c:pt idx="10">
                  <c:v>-0.49425507432999999</c:v>
                </c:pt>
                <c:pt idx="11">
                  <c:v>-0.67669315924999995</c:v>
                </c:pt>
                <c:pt idx="12">
                  <c:v>-0.10777275269</c:v>
                </c:pt>
                <c:pt idx="13">
                  <c:v>-0.2611858568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4-4DF5-A2B8-66C5ABC7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6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'41'!$I$9:$V$9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'41'!$I$11:$V$11</c:f>
              <c:numCache>
                <c:formatCode>#\ ##0.0</c:formatCode>
                <c:ptCount val="14"/>
                <c:pt idx="0">
                  <c:v>1.29504328026</c:v>
                </c:pt>
                <c:pt idx="1">
                  <c:v>2.6156212067600002</c:v>
                </c:pt>
                <c:pt idx="2">
                  <c:v>4.8595073586400002</c:v>
                </c:pt>
                <c:pt idx="3">
                  <c:v>4.9815526874599998</c:v>
                </c:pt>
                <c:pt idx="4">
                  <c:v>3.44555713966</c:v>
                </c:pt>
                <c:pt idx="5">
                  <c:v>5.6218307262199998</c:v>
                </c:pt>
                <c:pt idx="6">
                  <c:v>8.1793351407999992</c:v>
                </c:pt>
                <c:pt idx="7">
                  <c:v>9.5216143667500006</c:v>
                </c:pt>
                <c:pt idx="8">
                  <c:v>3.3515716435199998</c:v>
                </c:pt>
                <c:pt idx="9">
                  <c:v>6.3676547335800002</c:v>
                </c:pt>
                <c:pt idx="10">
                  <c:v>11.862360936509999</c:v>
                </c:pt>
                <c:pt idx="11">
                  <c:v>13.209263492870001</c:v>
                </c:pt>
                <c:pt idx="12">
                  <c:v>3.5615811218700002</c:v>
                </c:pt>
                <c:pt idx="13">
                  <c:v>7.0013042854999998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CF1-B9E9-CE055A5B888D}"/>
            </c:ext>
          </c:extLst>
        </c:ser>
        <c:ser>
          <c:idx val="1"/>
          <c:order val="1"/>
          <c:tx>
            <c:strRef>
              <c:f>'41'!$G$12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'41'!$I$9:$V$9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'41'!$I$12:$V$12</c:f>
              <c:numCache>
                <c:formatCode>#\ ##0.0</c:formatCode>
                <c:ptCount val="14"/>
                <c:pt idx="0">
                  <c:v>-1.7336473153500001</c:v>
                </c:pt>
                <c:pt idx="1">
                  <c:v>-2.5101294590399998</c:v>
                </c:pt>
                <c:pt idx="2">
                  <c:v>-2.7074595216400001</c:v>
                </c:pt>
                <c:pt idx="3">
                  <c:v>-3.15722412041</c:v>
                </c:pt>
                <c:pt idx="4">
                  <c:v>-0.38970382311000001</c:v>
                </c:pt>
                <c:pt idx="5">
                  <c:v>-0.41408317608</c:v>
                </c:pt>
                <c:pt idx="6">
                  <c:v>-0.78245805105999999</c:v>
                </c:pt>
                <c:pt idx="7">
                  <c:v>-0.97952686462000005</c:v>
                </c:pt>
                <c:pt idx="8">
                  <c:v>-0.13999133227999999</c:v>
                </c:pt>
                <c:pt idx="9">
                  <c:v>-0.42282951952999998</c:v>
                </c:pt>
                <c:pt idx="10">
                  <c:v>-0.49425507432999999</c:v>
                </c:pt>
                <c:pt idx="11">
                  <c:v>-0.67669315924999995</c:v>
                </c:pt>
                <c:pt idx="12">
                  <c:v>-0.10777275269</c:v>
                </c:pt>
                <c:pt idx="13">
                  <c:v>-0.2611858568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CF1-B9E9-CE055A5B8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6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4.7341236034369447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'42'!$J$11:$W$11</c:f>
              <c:numCache>
                <c:formatCode>0.0</c:formatCode>
                <c:ptCount val="14"/>
                <c:pt idx="0">
                  <c:v>-0.43860403509000001</c:v>
                </c:pt>
                <c:pt idx="1">
                  <c:v>0.10549174772000036</c:v>
                </c:pt>
                <c:pt idx="2">
                  <c:v>2.152047837</c:v>
                </c:pt>
                <c:pt idx="3">
                  <c:v>1.8243285670499998</c:v>
                </c:pt>
                <c:pt idx="4">
                  <c:v>3.0558533165499999</c:v>
                </c:pt>
                <c:pt idx="5">
                  <c:v>5.2077475501399997</c:v>
                </c:pt>
                <c:pt idx="6">
                  <c:v>7.3968770897399994</c:v>
                </c:pt>
                <c:pt idx="7">
                  <c:v>8.5420875021300002</c:v>
                </c:pt>
                <c:pt idx="8">
                  <c:v>3.2115803112399997</c:v>
                </c:pt>
                <c:pt idx="9">
                  <c:v>5.9448252140500006</c:v>
                </c:pt>
                <c:pt idx="10">
                  <c:v>11.368105862179998</c:v>
                </c:pt>
                <c:pt idx="11">
                  <c:v>12.532570333620001</c:v>
                </c:pt>
                <c:pt idx="12" formatCode="0.000">
                  <c:v>3.4538083691800003</c:v>
                </c:pt>
                <c:pt idx="13" formatCode="0.000">
                  <c:v>6.7401184286999998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4E73-40AF-A49A-F3D23E5C29A3}"/>
              </c:ext>
            </c:extLst>
          </c:dPt>
          <c:cat>
            <c:strRef>
              <c:f>'42'!$J$10:$W$10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'42'!$J$12:$W$12</c:f>
              <c:numCache>
                <c:formatCode>0.0%</c:formatCode>
                <c:ptCount val="14"/>
                <c:pt idx="0">
                  <c:v>-8.1558381581559817E-3</c:v>
                </c:pt>
                <c:pt idx="1">
                  <c:v>9.830374392140516E-4</c:v>
                </c:pt>
                <c:pt idx="2">
                  <c:v>1.3331401155567961E-2</c:v>
                </c:pt>
                <c:pt idx="3">
                  <c:v>2.272247580482389E-2</c:v>
                </c:pt>
                <c:pt idx="4">
                  <c:v>4.8569736747598416E-2</c:v>
                </c:pt>
                <c:pt idx="5">
                  <c:v>4.1657584042391615E-2</c:v>
                </c:pt>
                <c:pt idx="6">
                  <c:v>3.9697460488170584E-2</c:v>
                </c:pt>
                <c:pt idx="7">
                  <c:v>3.8193539855285362E-2</c:v>
                </c:pt>
                <c:pt idx="8">
                  <c:v>4.7058152532531282E-2</c:v>
                </c:pt>
                <c:pt idx="9">
                  <c:v>4.2969930798150036E-2</c:v>
                </c:pt>
                <c:pt idx="10">
                  <c:v>5.4774663715757385E-2</c:v>
                </c:pt>
                <c:pt idx="11">
                  <c:v>4.6784817138387051E-2</c:v>
                </c:pt>
                <c:pt idx="12">
                  <c:v>4.4722507165357597E-2</c:v>
                </c:pt>
                <c:pt idx="13">
                  <c:v>4.5630638997478726E-2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0-4989-B68A-6BED8825F826}"/>
            </c:ext>
          </c:extLst>
        </c:ser>
        <c:ser>
          <c:idx val="2"/>
          <c:order val="2"/>
          <c:tx>
            <c:strRef>
              <c:f>'42'!$I$13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4E73-40AF-A49A-F3D23E5C29A3}"/>
              </c:ext>
            </c:extLst>
          </c:dPt>
          <c:cat>
            <c:strRef>
              <c:f>'42'!$J$10:$W$10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'42'!$J$13:$W$13</c:f>
              <c:numCache>
                <c:formatCode>0.0%</c:formatCode>
                <c:ptCount val="14"/>
                <c:pt idx="0">
                  <c:v>-4.0098924140705941E-2</c:v>
                </c:pt>
                <c:pt idx="1">
                  <c:v>4.852348858311646E-3</c:v>
                </c:pt>
                <c:pt idx="2">
                  <c:v>6.6066509417721395E-2</c:v>
                </c:pt>
                <c:pt idx="3">
                  <c:v>0.10668552659590612</c:v>
                </c:pt>
                <c:pt idx="4">
                  <c:v>0.17401122200879088</c:v>
                </c:pt>
                <c:pt idx="5">
                  <c:v>0.14737233778258449</c:v>
                </c:pt>
                <c:pt idx="6">
                  <c:v>0.13867611049583325</c:v>
                </c:pt>
                <c:pt idx="7">
                  <c:v>0.1328166046878263</c:v>
                </c:pt>
                <c:pt idx="8">
                  <c:v>0.17520366455626193</c:v>
                </c:pt>
                <c:pt idx="9">
                  <c:v>0.16213434548095162</c:v>
                </c:pt>
                <c:pt idx="10">
                  <c:v>0.2014453988213972</c:v>
                </c:pt>
                <c:pt idx="11">
                  <c:v>0.16471954964924282</c:v>
                </c:pt>
                <c:pt idx="12">
                  <c:v>0.12995579757574457</c:v>
                </c:pt>
                <c:pt idx="13">
                  <c:v>0.12623892332494521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5000000000000003"/>
          <c:min val="-5.000000000000001E-2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'42'!$H$11</c:f>
              <c:strCache>
                <c:ptCount val="1"/>
                <c:pt idx="0">
                  <c:v>Net profit or loss,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'42'!$J$11:$W$11</c:f>
              <c:numCache>
                <c:formatCode>0.0</c:formatCode>
                <c:ptCount val="14"/>
                <c:pt idx="0">
                  <c:v>-0.43860403509000001</c:v>
                </c:pt>
                <c:pt idx="1">
                  <c:v>0.10549174772000036</c:v>
                </c:pt>
                <c:pt idx="2">
                  <c:v>2.152047837</c:v>
                </c:pt>
                <c:pt idx="3">
                  <c:v>1.8243285670499998</c:v>
                </c:pt>
                <c:pt idx="4">
                  <c:v>3.0558533165499999</c:v>
                </c:pt>
                <c:pt idx="5">
                  <c:v>5.2077475501399997</c:v>
                </c:pt>
                <c:pt idx="6">
                  <c:v>7.3968770897399994</c:v>
                </c:pt>
                <c:pt idx="7">
                  <c:v>8.5420875021300002</c:v>
                </c:pt>
                <c:pt idx="8">
                  <c:v>3.2115803112399997</c:v>
                </c:pt>
                <c:pt idx="9">
                  <c:v>5.9448252140500006</c:v>
                </c:pt>
                <c:pt idx="10">
                  <c:v>11.368105862179998</c:v>
                </c:pt>
                <c:pt idx="11">
                  <c:v>12.532570333620001</c:v>
                </c:pt>
                <c:pt idx="12" formatCode="0.000">
                  <c:v>3.4538083691800003</c:v>
                </c:pt>
                <c:pt idx="13" formatCode="0.000">
                  <c:v>6.7401184286999998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5C0D-4C84-BA70-853A5C4C271F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EA2B-40E1-9C27-783653FA51BD}"/>
              </c:ext>
            </c:extLst>
          </c:dPt>
          <c:cat>
            <c:strRef>
              <c:f>'42'!$J$9:$W$9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'42'!$J$12:$W$12</c:f>
              <c:numCache>
                <c:formatCode>0.0%</c:formatCode>
                <c:ptCount val="14"/>
                <c:pt idx="0">
                  <c:v>-8.1558381581559817E-3</c:v>
                </c:pt>
                <c:pt idx="1">
                  <c:v>9.830374392140516E-4</c:v>
                </c:pt>
                <c:pt idx="2">
                  <c:v>1.3331401155567961E-2</c:v>
                </c:pt>
                <c:pt idx="3">
                  <c:v>2.272247580482389E-2</c:v>
                </c:pt>
                <c:pt idx="4">
                  <c:v>4.8569736747598416E-2</c:v>
                </c:pt>
                <c:pt idx="5">
                  <c:v>4.1657584042391615E-2</c:v>
                </c:pt>
                <c:pt idx="6">
                  <c:v>3.9697460488170584E-2</c:v>
                </c:pt>
                <c:pt idx="7">
                  <c:v>3.8193539855285362E-2</c:v>
                </c:pt>
                <c:pt idx="8">
                  <c:v>4.7058152532531282E-2</c:v>
                </c:pt>
                <c:pt idx="9">
                  <c:v>4.2969930798150036E-2</c:v>
                </c:pt>
                <c:pt idx="10">
                  <c:v>5.4774663715757385E-2</c:v>
                </c:pt>
                <c:pt idx="11">
                  <c:v>4.6784817138387051E-2</c:v>
                </c:pt>
                <c:pt idx="12">
                  <c:v>4.4722507165357597E-2</c:v>
                </c:pt>
                <c:pt idx="13">
                  <c:v>4.5630638997478726E-2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0D-4C84-BA70-853A5C4C271F}"/>
            </c:ext>
          </c:extLst>
        </c:ser>
        <c:ser>
          <c:idx val="2"/>
          <c:order val="2"/>
          <c:tx>
            <c:strRef>
              <c:f>'42'!$H$13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0D-4C84-BA70-853A5C4C271F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2B-40E1-9C27-783653FA51BD}"/>
              </c:ext>
            </c:extLst>
          </c:dPt>
          <c:cat>
            <c:strRef>
              <c:f>'42'!$J$9:$W$9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'42'!$J$13:$W$13</c:f>
              <c:numCache>
                <c:formatCode>0.0%</c:formatCode>
                <c:ptCount val="14"/>
                <c:pt idx="0">
                  <c:v>-4.0098924140705941E-2</c:v>
                </c:pt>
                <c:pt idx="1">
                  <c:v>4.852348858311646E-3</c:v>
                </c:pt>
                <c:pt idx="2">
                  <c:v>6.6066509417721395E-2</c:v>
                </c:pt>
                <c:pt idx="3">
                  <c:v>0.10668552659590612</c:v>
                </c:pt>
                <c:pt idx="4">
                  <c:v>0.17401122200879088</c:v>
                </c:pt>
                <c:pt idx="5">
                  <c:v>0.14737233778258449</c:v>
                </c:pt>
                <c:pt idx="6">
                  <c:v>0.13867611049583325</c:v>
                </c:pt>
                <c:pt idx="7">
                  <c:v>0.1328166046878263</c:v>
                </c:pt>
                <c:pt idx="8">
                  <c:v>0.17520366455626193</c:v>
                </c:pt>
                <c:pt idx="9">
                  <c:v>0.16213434548095162</c:v>
                </c:pt>
                <c:pt idx="10">
                  <c:v>0.2014453988213972</c:v>
                </c:pt>
                <c:pt idx="11">
                  <c:v>0.16471954964924282</c:v>
                </c:pt>
                <c:pt idx="12">
                  <c:v>0.12995579757574457</c:v>
                </c:pt>
                <c:pt idx="13">
                  <c:v>0.12623892332494521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5000000000000003"/>
          <c:min val="-5.000000000000001E-2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988593423615852"/>
          <c:w val="1"/>
          <c:h val="0.1801140657638416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'43'!$J$10:$O$10</c:f>
              <c:numCache>
                <c:formatCode>0.0</c:formatCode>
                <c:ptCount val="6"/>
                <c:pt idx="0">
                  <c:v>3.0528290252699999</c:v>
                </c:pt>
                <c:pt idx="1">
                  <c:v>3.1301510287699998</c:v>
                </c:pt>
                <c:pt idx="2">
                  <c:v>2.9616348858100001</c:v>
                </c:pt>
                <c:pt idx="3">
                  <c:v>2.93317804439</c:v>
                </c:pt>
                <c:pt idx="4">
                  <c:v>3.21100300159</c:v>
                </c:pt>
                <c:pt idx="5">
                  <c:v>3.2666028222299999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508-9402-76F1D6FA1FFE}"/>
            </c:ext>
          </c:extLst>
        </c:ser>
        <c:ser>
          <c:idx val="1"/>
          <c:order val="1"/>
          <c:tx>
            <c:strRef>
              <c:f>'43'!$H$11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'43'!$J$11:$O$11</c:f>
              <c:numCache>
                <c:formatCode>0.0</c:formatCode>
                <c:ptCount val="6"/>
                <c:pt idx="0">
                  <c:v>0.47058081681000002</c:v>
                </c:pt>
                <c:pt idx="1">
                  <c:v>0.38777481444</c:v>
                </c:pt>
                <c:pt idx="2">
                  <c:v>0.39654631657</c:v>
                </c:pt>
                <c:pt idx="3">
                  <c:v>0.48413802776999998</c:v>
                </c:pt>
                <c:pt idx="4">
                  <c:v>0.44726489091999999</c:v>
                </c:pt>
                <c:pt idx="5">
                  <c:v>0.49973605238000002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508-9402-76F1D6FA1FFE}"/>
            </c:ext>
          </c:extLst>
        </c:ser>
        <c:ser>
          <c:idx val="2"/>
          <c:order val="2"/>
          <c:tx>
            <c:strRef>
              <c:f>'43'!$H$12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'43'!$J$12:$O$12</c:f>
              <c:numCache>
                <c:formatCode>0.0</c:formatCode>
                <c:ptCount val="6"/>
                <c:pt idx="0">
                  <c:v>0.62655144845999999</c:v>
                </c:pt>
                <c:pt idx="1">
                  <c:v>0.46320950342</c:v>
                </c:pt>
                <c:pt idx="2">
                  <c:v>0.33259483810000001</c:v>
                </c:pt>
                <c:pt idx="3">
                  <c:v>0.50055306574000002</c:v>
                </c:pt>
                <c:pt idx="4">
                  <c:v>0.49676137702000001</c:v>
                </c:pt>
                <c:pt idx="5">
                  <c:v>0.46361667160000003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508-9402-76F1D6FA1FFE}"/>
            </c:ext>
          </c:extLst>
        </c:ser>
        <c:ser>
          <c:idx val="3"/>
          <c:order val="3"/>
          <c:tx>
            <c:strRef>
              <c:f>'43'!$H$13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'43'!$J$13:$O$13</c:f>
              <c:numCache>
                <c:formatCode>0.0</c:formatCode>
                <c:ptCount val="6"/>
                <c:pt idx="0">
                  <c:v>0.13899480532</c:v>
                </c:pt>
                <c:pt idx="1">
                  <c:v>0.11984464935</c:v>
                </c:pt>
                <c:pt idx="2">
                  <c:v>0.15698597705</c:v>
                </c:pt>
                <c:pt idx="3">
                  <c:v>0.21257850711000001</c:v>
                </c:pt>
                <c:pt idx="4">
                  <c:v>0.22167463784000002</c:v>
                </c:pt>
                <c:pt idx="5">
                  <c:v>0.23127012264000002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7-4508-9402-76F1D6FA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345003913383768"/>
          <c:w val="1"/>
          <c:h val="0.11461570571354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'43'!$J$10:$O$10</c:f>
              <c:numCache>
                <c:formatCode>0.0</c:formatCode>
                <c:ptCount val="6"/>
                <c:pt idx="0">
                  <c:v>3.0528290252699999</c:v>
                </c:pt>
                <c:pt idx="1">
                  <c:v>3.1301510287699998</c:v>
                </c:pt>
                <c:pt idx="2">
                  <c:v>2.9616348858100001</c:v>
                </c:pt>
                <c:pt idx="3">
                  <c:v>2.93317804439</c:v>
                </c:pt>
                <c:pt idx="4">
                  <c:v>3.21100300159</c:v>
                </c:pt>
                <c:pt idx="5">
                  <c:v>3.2666028222299999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4-490B-98AA-E3215B2E1AC1}"/>
            </c:ext>
          </c:extLst>
        </c:ser>
        <c:ser>
          <c:idx val="1"/>
          <c:order val="1"/>
          <c:tx>
            <c:strRef>
              <c:f>'43'!$I$11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'43'!$J$11:$O$11</c:f>
              <c:numCache>
                <c:formatCode>0.0</c:formatCode>
                <c:ptCount val="6"/>
                <c:pt idx="0">
                  <c:v>0.47058081681000002</c:v>
                </c:pt>
                <c:pt idx="1">
                  <c:v>0.38777481444</c:v>
                </c:pt>
                <c:pt idx="2">
                  <c:v>0.39654631657</c:v>
                </c:pt>
                <c:pt idx="3">
                  <c:v>0.48413802776999998</c:v>
                </c:pt>
                <c:pt idx="4">
                  <c:v>0.44726489091999999</c:v>
                </c:pt>
                <c:pt idx="5">
                  <c:v>0.49973605238000002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4-490B-98AA-E3215B2E1AC1}"/>
            </c:ext>
          </c:extLst>
        </c:ser>
        <c:ser>
          <c:idx val="2"/>
          <c:order val="2"/>
          <c:tx>
            <c:strRef>
              <c:f>'43'!$I$12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'43'!$J$12:$O$12</c:f>
              <c:numCache>
                <c:formatCode>0.0</c:formatCode>
                <c:ptCount val="6"/>
                <c:pt idx="0">
                  <c:v>0.62655144845999999</c:v>
                </c:pt>
                <c:pt idx="1">
                  <c:v>0.46320950342</c:v>
                </c:pt>
                <c:pt idx="2">
                  <c:v>0.33259483810000001</c:v>
                </c:pt>
                <c:pt idx="3">
                  <c:v>0.50055306574000002</c:v>
                </c:pt>
                <c:pt idx="4">
                  <c:v>0.49676137702000001</c:v>
                </c:pt>
                <c:pt idx="5">
                  <c:v>0.46361667160000003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4-490B-98AA-E3215B2E1AC1}"/>
            </c:ext>
          </c:extLst>
        </c:ser>
        <c:ser>
          <c:idx val="3"/>
          <c:order val="3"/>
          <c:tx>
            <c:strRef>
              <c:f>'43'!$I$13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'43'!$J$13:$O$13</c:f>
              <c:numCache>
                <c:formatCode>0.0</c:formatCode>
                <c:ptCount val="6"/>
                <c:pt idx="0">
                  <c:v>0.13899480532</c:v>
                </c:pt>
                <c:pt idx="1">
                  <c:v>0.11984464935</c:v>
                </c:pt>
                <c:pt idx="2">
                  <c:v>0.15698597705</c:v>
                </c:pt>
                <c:pt idx="3">
                  <c:v>0.21257850711000001</c:v>
                </c:pt>
                <c:pt idx="4">
                  <c:v>0.22167463784000002</c:v>
                </c:pt>
                <c:pt idx="5">
                  <c:v>0.23127012264000002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4-490B-98AA-E3215B2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345003913383768"/>
          <c:w val="1"/>
          <c:h val="0.11218784242108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'44'!$H$11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'44'!$J$11:$O$11</c:f>
              <c:numCache>
                <c:formatCode>#\ ##0.0</c:formatCode>
                <c:ptCount val="6"/>
                <c:pt idx="0">
                  <c:v>1.6420060920999999</c:v>
                </c:pt>
                <c:pt idx="1">
                  <c:v>1.35656333617</c:v>
                </c:pt>
                <c:pt idx="2">
                  <c:v>1.26237376299</c:v>
                </c:pt>
                <c:pt idx="3">
                  <c:v>1.1328515663500001</c:v>
                </c:pt>
                <c:pt idx="4" formatCode="#\ ##0.000">
                  <c:v>1.1253079933900001</c:v>
                </c:pt>
                <c:pt idx="5" formatCode="#\ ##0.000">
                  <c:v>1.1595320032700001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A38-AD59-50EDDFE25D8F}"/>
            </c:ext>
          </c:extLst>
        </c:ser>
        <c:ser>
          <c:idx val="1"/>
          <c:order val="1"/>
          <c:tx>
            <c:strRef>
              <c:f>'44'!$H$12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A28C-42E8-A21E-E52B1543D71B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'44'!$J$12:$O$12</c:f>
              <c:numCache>
                <c:formatCode>#\ ##0.0</c:formatCode>
                <c:ptCount val="6"/>
                <c:pt idx="3">
                  <c:v>1.6329231907299999</c:v>
                </c:pt>
                <c:pt idx="4" formatCode="#\ ##0.000">
                  <c:v>1.7720876111399999</c:v>
                </c:pt>
                <c:pt idx="5" formatCode="#\ ##0.000">
                  <c:v>1.7844515886600001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6-4A38-AD59-50EDDFE25D8F}"/>
            </c:ext>
          </c:extLst>
        </c:ser>
        <c:ser>
          <c:idx val="2"/>
          <c:order val="2"/>
          <c:tx>
            <c:strRef>
              <c:f>'44'!$H$13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28C-42E8-A21E-E52B1543D71B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'44'!$J$13:$O$13</c:f>
              <c:numCache>
                <c:formatCode>#\ ##0.0</c:formatCode>
                <c:ptCount val="6"/>
                <c:pt idx="3">
                  <c:v>1.3646728879299999</c:v>
                </c:pt>
                <c:pt idx="4" formatCode="#\ ##0.000">
                  <c:v>1.4793083028399998</c:v>
                </c:pt>
                <c:pt idx="5" formatCode="#\ ##0.000">
                  <c:v>1.5172420769200001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6-4A38-AD59-50EDDFE25D8F}"/>
            </c:ext>
          </c:extLst>
        </c:ser>
        <c:ser>
          <c:idx val="3"/>
          <c:order val="3"/>
          <c:tx>
            <c:strRef>
              <c:f>'44'!$H$10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2.6469500037600002</c:v>
                </c:pt>
                <c:pt idx="1">
                  <c:v>2.7444166598099997</c:v>
                </c:pt>
                <c:pt idx="2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BE-47A2-9001-E6C7AA660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'44'!$I$11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'44'!$J$11:$O$11</c:f>
              <c:numCache>
                <c:formatCode>#\ ##0.0</c:formatCode>
                <c:ptCount val="6"/>
                <c:pt idx="0">
                  <c:v>1.6420060920999999</c:v>
                </c:pt>
                <c:pt idx="1">
                  <c:v>1.35656333617</c:v>
                </c:pt>
                <c:pt idx="2">
                  <c:v>1.26237376299</c:v>
                </c:pt>
                <c:pt idx="3">
                  <c:v>1.1328515663500001</c:v>
                </c:pt>
                <c:pt idx="4" formatCode="#\ ##0.000">
                  <c:v>1.1253079933900001</c:v>
                </c:pt>
                <c:pt idx="5" formatCode="#\ ##0.000">
                  <c:v>1.1595320032700001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3-4C30-A03F-5C84C4C59C86}"/>
            </c:ext>
          </c:extLst>
        </c:ser>
        <c:ser>
          <c:idx val="1"/>
          <c:order val="1"/>
          <c:tx>
            <c:strRef>
              <c:f>'44'!$I$12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9DE3-4C30-A03F-5C84C4C59C86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'44'!$J$12:$O$12</c:f>
              <c:numCache>
                <c:formatCode>#\ ##0.0</c:formatCode>
                <c:ptCount val="6"/>
                <c:pt idx="3">
                  <c:v>1.6329231907299999</c:v>
                </c:pt>
                <c:pt idx="4" formatCode="#\ ##0.000">
                  <c:v>1.7720876111399999</c:v>
                </c:pt>
                <c:pt idx="5" formatCode="#\ ##0.000">
                  <c:v>1.7844515886600001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3-4C30-A03F-5C84C4C59C86}"/>
            </c:ext>
          </c:extLst>
        </c:ser>
        <c:ser>
          <c:idx val="2"/>
          <c:order val="2"/>
          <c:tx>
            <c:strRef>
              <c:f>'44'!$I$13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9DE3-4C30-A03F-5C84C4C59C86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'44'!$J$13:$O$13</c:f>
              <c:numCache>
                <c:formatCode>#\ ##0.0</c:formatCode>
                <c:ptCount val="6"/>
                <c:pt idx="3">
                  <c:v>1.3646728879299999</c:v>
                </c:pt>
                <c:pt idx="4" formatCode="#\ ##0.000">
                  <c:v>1.4793083028399998</c:v>
                </c:pt>
                <c:pt idx="5" formatCode="#\ ##0.000">
                  <c:v>1.5172420769200001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E3-4C30-A03F-5C84C4C59C86}"/>
            </c:ext>
          </c:extLst>
        </c:ser>
        <c:ser>
          <c:idx val="3"/>
          <c:order val="3"/>
          <c:tx>
            <c:strRef>
              <c:f>'44'!$I$10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  <c:pt idx="5">
                  <c:v>45838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2.6469500037600002</c:v>
                </c:pt>
                <c:pt idx="1">
                  <c:v>2.7444166598099997</c:v>
                </c:pt>
                <c:pt idx="2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3-4C30-A03F-5C84C4C5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49960866164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'45'!$J$7:$W$7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'45'!$J$9:$W$9</c:f>
              <c:numCache>
                <c:formatCode>#\ ##0.0</c:formatCode>
                <c:ptCount val="14"/>
                <c:pt idx="0">
                  <c:v>2.69122478878</c:v>
                </c:pt>
                <c:pt idx="1">
                  <c:v>1.90355931125</c:v>
                </c:pt>
                <c:pt idx="2">
                  <c:v>2.9120624657400001</c:v>
                </c:pt>
                <c:pt idx="3">
                  <c:v>2.7329473284099999</c:v>
                </c:pt>
                <c:pt idx="4">
                  <c:v>3.1735048317699999</c:v>
                </c:pt>
                <c:pt idx="5">
                  <c:v>3.4876311516800005</c:v>
                </c:pt>
                <c:pt idx="6">
                  <c:v>3.5758993313200005</c:v>
                </c:pt>
                <c:pt idx="7">
                  <c:v>1.8777672966799983</c:v>
                </c:pt>
                <c:pt idx="8">
                  <c:v>2.6127598891200003</c:v>
                </c:pt>
                <c:pt idx="9">
                  <c:v>2.8011775395099994</c:v>
                </c:pt>
                <c:pt idx="10">
                  <c:v>3.9195402817399998</c:v>
                </c:pt>
                <c:pt idx="11">
                  <c:v>3.7616609715899987</c:v>
                </c:pt>
                <c:pt idx="12">
                  <c:v>3.8901292063400001</c:v>
                </c:pt>
                <c:pt idx="13">
                  <c:v>4.54144767903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'45'!$J$7:$W$7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'45'!$J$8:$W$8</c:f>
              <c:numCache>
                <c:formatCode>0%</c:formatCode>
                <c:ptCount val="14"/>
                <c:pt idx="0">
                  <c:v>1.1462243929494993</c:v>
                </c:pt>
                <c:pt idx="1">
                  <c:v>1.1478432271412629</c:v>
                </c:pt>
                <c:pt idx="2">
                  <c:v>1.107667791731358</c:v>
                </c:pt>
                <c:pt idx="3">
                  <c:v>1.1071441939133015</c:v>
                </c:pt>
                <c:pt idx="4">
                  <c:v>1.0762769220285038</c:v>
                </c:pt>
                <c:pt idx="5">
                  <c:v>1.1112984890713051</c:v>
                </c:pt>
                <c:pt idx="6">
                  <c:v>1.1148527417432621</c:v>
                </c:pt>
                <c:pt idx="7">
                  <c:v>1.254197642505511</c:v>
                </c:pt>
                <c:pt idx="8">
                  <c:v>1.4048016963534391</c:v>
                </c:pt>
                <c:pt idx="9">
                  <c:v>1.3743017478225992</c:v>
                </c:pt>
                <c:pt idx="10">
                  <c:v>1.07212639916396</c:v>
                </c:pt>
                <c:pt idx="11">
                  <c:v>1.1186539931724206</c:v>
                </c:pt>
                <c:pt idx="12">
                  <c:v>0.44407937942383419</c:v>
                </c:pt>
                <c:pt idx="13">
                  <c:v>0.34545848923555023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  <c:majorUnit val="1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'45'!$J$6:$W$6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'45'!$J$9:$W$9</c:f>
              <c:numCache>
                <c:formatCode>#\ ##0.0</c:formatCode>
                <c:ptCount val="14"/>
                <c:pt idx="0">
                  <c:v>2.69122478878</c:v>
                </c:pt>
                <c:pt idx="1">
                  <c:v>1.90355931125</c:v>
                </c:pt>
                <c:pt idx="2">
                  <c:v>2.9120624657400001</c:v>
                </c:pt>
                <c:pt idx="3">
                  <c:v>2.7329473284099999</c:v>
                </c:pt>
                <c:pt idx="4">
                  <c:v>3.1735048317699999</c:v>
                </c:pt>
                <c:pt idx="5">
                  <c:v>3.4876311516800005</c:v>
                </c:pt>
                <c:pt idx="6">
                  <c:v>3.5758993313200005</c:v>
                </c:pt>
                <c:pt idx="7">
                  <c:v>1.8777672966799983</c:v>
                </c:pt>
                <c:pt idx="8">
                  <c:v>2.6127598891200003</c:v>
                </c:pt>
                <c:pt idx="9">
                  <c:v>2.8011775395099994</c:v>
                </c:pt>
                <c:pt idx="10">
                  <c:v>3.9195402817399998</c:v>
                </c:pt>
                <c:pt idx="11">
                  <c:v>3.7616609715899987</c:v>
                </c:pt>
                <c:pt idx="12">
                  <c:v>3.8901292063400001</c:v>
                </c:pt>
                <c:pt idx="13">
                  <c:v>4.54144767903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'45'!$J$6:$W$6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'45'!$J$8:$W$8</c:f>
              <c:numCache>
                <c:formatCode>0%</c:formatCode>
                <c:ptCount val="14"/>
                <c:pt idx="0">
                  <c:v>1.1462243929494993</c:v>
                </c:pt>
                <c:pt idx="1">
                  <c:v>1.1478432271412629</c:v>
                </c:pt>
                <c:pt idx="2">
                  <c:v>1.107667791731358</c:v>
                </c:pt>
                <c:pt idx="3">
                  <c:v>1.1071441939133015</c:v>
                </c:pt>
                <c:pt idx="4">
                  <c:v>1.0762769220285038</c:v>
                </c:pt>
                <c:pt idx="5">
                  <c:v>1.1112984890713051</c:v>
                </c:pt>
                <c:pt idx="6">
                  <c:v>1.1148527417432621</c:v>
                </c:pt>
                <c:pt idx="7">
                  <c:v>1.254197642505511</c:v>
                </c:pt>
                <c:pt idx="8">
                  <c:v>1.4048016963534391</c:v>
                </c:pt>
                <c:pt idx="9">
                  <c:v>1.3743017478225992</c:v>
                </c:pt>
                <c:pt idx="10">
                  <c:v>1.07212639916396</c:v>
                </c:pt>
                <c:pt idx="11">
                  <c:v>1.1186539931724206</c:v>
                </c:pt>
                <c:pt idx="12">
                  <c:v>0.44407937942383419</c:v>
                </c:pt>
                <c:pt idx="13">
                  <c:v>0.34545848923555023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  <c:majorUnit val="1"/>
      </c:valAx>
      <c:valAx>
        <c:axId val="660192496"/>
        <c:scaling>
          <c:orientation val="minMax"/>
          <c:max val="1.5"/>
          <c:min val="0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59641380874249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'5'!$I$14</c:f>
              <c:strCache>
                <c:ptCount val="1"/>
                <c:pt idx="0">
                  <c:v>Активи ризикових страховиків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06.25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'5'!$J$14:$O$14</c:f>
              <c:numCache>
                <c:formatCode>#\ ##0.0</c:formatCode>
                <c:ptCount val="6"/>
                <c:pt idx="0">
                  <c:v>49.69</c:v>
                </c:pt>
                <c:pt idx="1">
                  <c:v>50.16</c:v>
                </c:pt>
                <c:pt idx="2">
                  <c:v>41.65</c:v>
                </c:pt>
                <c:pt idx="3">
                  <c:v>45.9</c:v>
                </c:pt>
                <c:pt idx="4">
                  <c:v>49.51</c:v>
                </c:pt>
                <c:pt idx="5">
                  <c:v>53.31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A-4A47-9176-F6FD3BBABB09}"/>
            </c:ext>
          </c:extLst>
        </c:ser>
        <c:ser>
          <c:idx val="1"/>
          <c:order val="1"/>
          <c:tx>
            <c:strRef>
              <c:f>'5'!$I$15</c:f>
              <c:strCache>
                <c:ptCount val="1"/>
                <c:pt idx="0">
                  <c:v>Активи страховиків життя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06.25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'5'!$J$15:$O$15</c:f>
              <c:numCache>
                <c:formatCode>#\ ##0.0</c:formatCode>
                <c:ptCount val="6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26.63</c:v>
                </c:pt>
                <c:pt idx="4">
                  <c:v>27.39</c:v>
                </c:pt>
                <c:pt idx="5">
                  <c:v>28.34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A-4A47-9176-F6FD3BBA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'5'!$I$16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FA-4A47-9176-F6FD3BBABB09}"/>
              </c:ext>
            </c:extLst>
          </c:dPt>
          <c:cat>
            <c:multiLvlStrRef>
              <c:f>'5'!$J$12:$O$13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06.25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'5'!$J$16:$O$16</c:f>
              <c:numCache>
                <c:formatCode>#,##0</c:formatCode>
                <c:ptCount val="6"/>
                <c:pt idx="0">
                  <c:v>128</c:v>
                </c:pt>
                <c:pt idx="1">
                  <c:v>101</c:v>
                </c:pt>
                <c:pt idx="2">
                  <c:v>101</c:v>
                </c:pt>
                <c:pt idx="3">
                  <c:v>65</c:v>
                </c:pt>
                <c:pt idx="4">
                  <c:v>63</c:v>
                </c:pt>
                <c:pt idx="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FA-4A47-9176-F6FD3BBA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  <c:max val="9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35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  <c:majorUnit val="15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'46'!$J$8:$W$8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'46'!$J$9:$W$9</c:f>
              <c:numCache>
                <c:formatCode>0%</c:formatCode>
                <c:ptCount val="14"/>
                <c:pt idx="0">
                  <c:v>0.73148599965237882</c:v>
                </c:pt>
                <c:pt idx="1">
                  <c:v>0.72920026170789476</c:v>
                </c:pt>
                <c:pt idx="2">
                  <c:v>0.72176907820069414</c:v>
                </c:pt>
                <c:pt idx="3">
                  <c:v>0.7169224883561538</c:v>
                </c:pt>
                <c:pt idx="4">
                  <c:v>0.714287705995302</c:v>
                </c:pt>
                <c:pt idx="5">
                  <c:v>0.73485042899546626</c:v>
                </c:pt>
                <c:pt idx="6">
                  <c:v>0.73576965973166364</c:v>
                </c:pt>
                <c:pt idx="7">
                  <c:v>0.75469143231729252</c:v>
                </c:pt>
                <c:pt idx="8">
                  <c:v>0.7149786343668505</c:v>
                </c:pt>
                <c:pt idx="9">
                  <c:v>0.7343399300186445</c:v>
                </c:pt>
                <c:pt idx="10">
                  <c:v>0.77173849942292383</c:v>
                </c:pt>
                <c:pt idx="11">
                  <c:v>0.78610072221453875</c:v>
                </c:pt>
                <c:pt idx="12">
                  <c:v>0.76329826055411509</c:v>
                </c:pt>
                <c:pt idx="13">
                  <c:v>0.76543728841878556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0B6-A19D-D3CA612795EF}"/>
            </c:ext>
          </c:extLst>
        </c:ser>
        <c:ser>
          <c:idx val="1"/>
          <c:order val="1"/>
          <c:tx>
            <c:strRef>
              <c:f>'46'!$H$10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'46'!$J$8:$W$8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'46'!$J$10:$W$10</c:f>
              <c:numCache>
                <c:formatCode>0%</c:formatCode>
                <c:ptCount val="14"/>
                <c:pt idx="0">
                  <c:v>0.25926642150777196</c:v>
                </c:pt>
                <c:pt idx="1">
                  <c:v>0.26459134897628217</c:v>
                </c:pt>
                <c:pt idx="2">
                  <c:v>0.27198095410317169</c:v>
                </c:pt>
                <c:pt idx="3">
                  <c:v>0.27741076748489085</c:v>
                </c:pt>
                <c:pt idx="4">
                  <c:v>0.27920550761090424</c:v>
                </c:pt>
                <c:pt idx="5">
                  <c:v>0.25978048154649858</c:v>
                </c:pt>
                <c:pt idx="6">
                  <c:v>0.25816965072370085</c:v>
                </c:pt>
                <c:pt idx="7">
                  <c:v>0.23699887169556991</c:v>
                </c:pt>
                <c:pt idx="8">
                  <c:v>0.26578792717214761</c:v>
                </c:pt>
                <c:pt idx="9">
                  <c:v>0.24857217167665821</c:v>
                </c:pt>
                <c:pt idx="10">
                  <c:v>0.21374521549383713</c:v>
                </c:pt>
                <c:pt idx="11">
                  <c:v>0.19818194166745082</c:v>
                </c:pt>
                <c:pt idx="12">
                  <c:v>0.21757535547005613</c:v>
                </c:pt>
                <c:pt idx="13">
                  <c:v>0.21032485368699699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1-40B6-A19D-D3CA612795EF}"/>
            </c:ext>
          </c:extLst>
        </c:ser>
        <c:ser>
          <c:idx val="2"/>
          <c:order val="2"/>
          <c:tx>
            <c:strRef>
              <c:f>'46'!$H$11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'46'!$J$8:$W$8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'46'!$J$11:$W$11</c:f>
              <c:numCache>
                <c:formatCode>0%</c:formatCode>
                <c:ptCount val="14"/>
                <c:pt idx="0">
                  <c:v>9.2475788398493648E-3</c:v>
                </c:pt>
                <c:pt idx="1">
                  <c:v>6.2083893158230577E-3</c:v>
                </c:pt>
                <c:pt idx="2">
                  <c:v>6.2499676961342314E-3</c:v>
                </c:pt>
                <c:pt idx="3">
                  <c:v>5.6667441589553528E-3</c:v>
                </c:pt>
                <c:pt idx="4">
                  <c:v>6.5067863937938262E-3</c:v>
                </c:pt>
                <c:pt idx="5">
                  <c:v>5.369089458035126E-3</c:v>
                </c:pt>
                <c:pt idx="6">
                  <c:v>6.0606895446354437E-3</c:v>
                </c:pt>
                <c:pt idx="7">
                  <c:v>8.309695987137598E-3</c:v>
                </c:pt>
                <c:pt idx="8">
                  <c:v>1.9233438461001871E-2</c:v>
                </c:pt>
                <c:pt idx="9">
                  <c:v>1.7087898304697251E-2</c:v>
                </c:pt>
                <c:pt idx="10">
                  <c:v>1.4516285083239024E-2</c:v>
                </c:pt>
                <c:pt idx="11">
                  <c:v>1.5717336118010471E-2</c:v>
                </c:pt>
                <c:pt idx="12">
                  <c:v>1.9126383975828918E-2</c:v>
                </c:pt>
                <c:pt idx="13">
                  <c:v>2.4237857894217434E-2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0B6-A19D-D3CA612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'46'!$J$9:$W$9</c:f>
              <c:numCache>
                <c:formatCode>0%</c:formatCode>
                <c:ptCount val="14"/>
                <c:pt idx="0">
                  <c:v>0.73148599965237882</c:v>
                </c:pt>
                <c:pt idx="1">
                  <c:v>0.72920026170789476</c:v>
                </c:pt>
                <c:pt idx="2">
                  <c:v>0.72176907820069414</c:v>
                </c:pt>
                <c:pt idx="3">
                  <c:v>0.7169224883561538</c:v>
                </c:pt>
                <c:pt idx="4">
                  <c:v>0.714287705995302</c:v>
                </c:pt>
                <c:pt idx="5">
                  <c:v>0.73485042899546626</c:v>
                </c:pt>
                <c:pt idx="6">
                  <c:v>0.73576965973166364</c:v>
                </c:pt>
                <c:pt idx="7">
                  <c:v>0.75469143231729252</c:v>
                </c:pt>
                <c:pt idx="8">
                  <c:v>0.7149786343668505</c:v>
                </c:pt>
                <c:pt idx="9">
                  <c:v>0.7343399300186445</c:v>
                </c:pt>
                <c:pt idx="10">
                  <c:v>0.77173849942292383</c:v>
                </c:pt>
                <c:pt idx="11">
                  <c:v>0.78610072221453875</c:v>
                </c:pt>
                <c:pt idx="12">
                  <c:v>0.76329826055411509</c:v>
                </c:pt>
                <c:pt idx="13">
                  <c:v>0.76543728841878556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663-9E97-5DF3584A3849}"/>
            </c:ext>
          </c:extLst>
        </c:ser>
        <c:ser>
          <c:idx val="1"/>
          <c:order val="1"/>
          <c:tx>
            <c:strRef>
              <c:f>'46'!$I$10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'46'!$J$10:$W$10</c:f>
              <c:numCache>
                <c:formatCode>0%</c:formatCode>
                <c:ptCount val="14"/>
                <c:pt idx="0">
                  <c:v>0.25926642150777196</c:v>
                </c:pt>
                <c:pt idx="1">
                  <c:v>0.26459134897628217</c:v>
                </c:pt>
                <c:pt idx="2">
                  <c:v>0.27198095410317169</c:v>
                </c:pt>
                <c:pt idx="3">
                  <c:v>0.27741076748489085</c:v>
                </c:pt>
                <c:pt idx="4">
                  <c:v>0.27920550761090424</c:v>
                </c:pt>
                <c:pt idx="5">
                  <c:v>0.25978048154649858</c:v>
                </c:pt>
                <c:pt idx="6">
                  <c:v>0.25816965072370085</c:v>
                </c:pt>
                <c:pt idx="7">
                  <c:v>0.23699887169556991</c:v>
                </c:pt>
                <c:pt idx="8">
                  <c:v>0.26578792717214761</c:v>
                </c:pt>
                <c:pt idx="9">
                  <c:v>0.24857217167665821</c:v>
                </c:pt>
                <c:pt idx="10">
                  <c:v>0.21374521549383713</c:v>
                </c:pt>
                <c:pt idx="11">
                  <c:v>0.19818194166745082</c:v>
                </c:pt>
                <c:pt idx="12">
                  <c:v>0.21757535547005613</c:v>
                </c:pt>
                <c:pt idx="13">
                  <c:v>0.21032485368699699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663-9E97-5DF3584A3849}"/>
            </c:ext>
          </c:extLst>
        </c:ser>
        <c:ser>
          <c:idx val="2"/>
          <c:order val="2"/>
          <c:tx>
            <c:strRef>
              <c:f>'46'!$I$11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'46'!$J$11:$W$11</c:f>
              <c:numCache>
                <c:formatCode>0%</c:formatCode>
                <c:ptCount val="14"/>
                <c:pt idx="0">
                  <c:v>9.2475788398493648E-3</c:v>
                </c:pt>
                <c:pt idx="1">
                  <c:v>6.2083893158230577E-3</c:v>
                </c:pt>
                <c:pt idx="2">
                  <c:v>6.2499676961342314E-3</c:v>
                </c:pt>
                <c:pt idx="3">
                  <c:v>5.6667441589553528E-3</c:v>
                </c:pt>
                <c:pt idx="4">
                  <c:v>6.5067863937938262E-3</c:v>
                </c:pt>
                <c:pt idx="5">
                  <c:v>5.369089458035126E-3</c:v>
                </c:pt>
                <c:pt idx="6">
                  <c:v>6.0606895446354437E-3</c:v>
                </c:pt>
                <c:pt idx="7">
                  <c:v>8.309695987137598E-3</c:v>
                </c:pt>
                <c:pt idx="8">
                  <c:v>1.9233438461001871E-2</c:v>
                </c:pt>
                <c:pt idx="9">
                  <c:v>1.7087898304697251E-2</c:v>
                </c:pt>
                <c:pt idx="10">
                  <c:v>1.4516285083239024E-2</c:v>
                </c:pt>
                <c:pt idx="11">
                  <c:v>1.5717336118010471E-2</c:v>
                </c:pt>
                <c:pt idx="12">
                  <c:v>1.9126383975828918E-2</c:v>
                </c:pt>
                <c:pt idx="13">
                  <c:v>2.4237857894217434E-2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663-9E97-5DF3584A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'47'!$H$10</c:f>
              <c:strCache>
                <c:ptCount val="1"/>
                <c:pt idx="0">
                  <c:v>Дохід від надання фінпослуг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'47'!$J$10:$W$10</c:f>
              <c:numCache>
                <c:formatCode>#\ ##0.000</c:formatCode>
                <c:ptCount val="14"/>
                <c:pt idx="0">
                  <c:v>0.63769696214000005</c:v>
                </c:pt>
                <c:pt idx="1">
                  <c:v>0.39648571546</c:v>
                </c:pt>
                <c:pt idx="2">
                  <c:v>0.5618303846699999</c:v>
                </c:pt>
                <c:pt idx="3">
                  <c:v>0.60747462100000016</c:v>
                </c:pt>
                <c:pt idx="4">
                  <c:v>0.65592093632000004</c:v>
                </c:pt>
                <c:pt idx="5">
                  <c:v>0.7816140079899998</c:v>
                </c:pt>
                <c:pt idx="6">
                  <c:v>0.8069764891300002</c:v>
                </c:pt>
                <c:pt idx="7">
                  <c:v>0.45383700217999978</c:v>
                </c:pt>
                <c:pt idx="8">
                  <c:v>0.82069818044999998</c:v>
                </c:pt>
                <c:pt idx="9">
                  <c:v>0.9272744531099999</c:v>
                </c:pt>
                <c:pt idx="10">
                  <c:v>1.0817150994400007</c:v>
                </c:pt>
                <c:pt idx="11">
                  <c:v>0.93083549506999974</c:v>
                </c:pt>
                <c:pt idx="12">
                  <c:v>1.01762128311</c:v>
                </c:pt>
                <c:pt idx="13">
                  <c:v>1.1162079316400004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770-AF40-BB4DC127965F}"/>
            </c:ext>
          </c:extLst>
        </c:ser>
        <c:ser>
          <c:idx val="2"/>
          <c:order val="1"/>
          <c:tx>
            <c:strRef>
              <c:f>'47'!$H$11</c:f>
              <c:strCache>
                <c:ptCount val="1"/>
                <c:pt idx="0">
                  <c:v>Дохід від реалізації застави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'47'!$J$9:$W$9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'47'!$J$11:$W$11</c:f>
              <c:numCache>
                <c:formatCode>#\ ##0.000</c:formatCode>
                <c:ptCount val="14"/>
                <c:pt idx="0">
                  <c:v>6.0430791890000002E-2</c:v>
                </c:pt>
                <c:pt idx="1">
                  <c:v>6.0206047589999992E-2</c:v>
                </c:pt>
                <c:pt idx="2">
                  <c:v>6.7070596029999999E-2</c:v>
                </c:pt>
                <c:pt idx="3">
                  <c:v>4.3774494060000002E-2</c:v>
                </c:pt>
                <c:pt idx="4">
                  <c:v>5.4579266059999999E-2</c:v>
                </c:pt>
                <c:pt idx="5">
                  <c:v>7.1311030800000008E-2</c:v>
                </c:pt>
                <c:pt idx="6">
                  <c:v>5.9135103130000005E-2</c:v>
                </c:pt>
                <c:pt idx="7">
                  <c:v>6.3674187579999986E-2</c:v>
                </c:pt>
                <c:pt idx="8">
                  <c:v>7.0387238889999995E-2</c:v>
                </c:pt>
                <c:pt idx="9">
                  <c:v>9.7702573410000007E-2</c:v>
                </c:pt>
                <c:pt idx="10">
                  <c:v>8.7565062800000024E-2</c:v>
                </c:pt>
                <c:pt idx="11">
                  <c:v>6.2665260610000009E-2</c:v>
                </c:pt>
                <c:pt idx="12">
                  <c:v>5.9511208170000003E-2</c:v>
                </c:pt>
                <c:pt idx="13">
                  <c:v>5.7259169079999998E-2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6-4770-AF40-BB4DC127965F}"/>
            </c:ext>
          </c:extLst>
        </c:ser>
        <c:ser>
          <c:idx val="3"/>
          <c:order val="2"/>
          <c:tx>
            <c:strRef>
              <c:f>'47'!$H$12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'47'!$J$12:$W$12</c:f>
              <c:numCache>
                <c:formatCode>#\ ##0.000</c:formatCode>
                <c:ptCount val="14"/>
                <c:pt idx="0">
                  <c:v>3.4123679060000002E-2</c:v>
                </c:pt>
                <c:pt idx="1">
                  <c:v>3.7910156060000005E-2</c:v>
                </c:pt>
                <c:pt idx="2">
                  <c:v>3.0935029400000001E-2</c:v>
                </c:pt>
                <c:pt idx="3">
                  <c:v>3.3696909380000001E-2</c:v>
                </c:pt>
                <c:pt idx="4">
                  <c:v>3.5184748950000004E-2</c:v>
                </c:pt>
                <c:pt idx="5">
                  <c:v>2.9213367690000002E-2</c:v>
                </c:pt>
                <c:pt idx="6">
                  <c:v>7.4353123879999983E-2</c:v>
                </c:pt>
                <c:pt idx="7">
                  <c:v>9.128091633999999E-2</c:v>
                </c:pt>
                <c:pt idx="8">
                  <c:v>2.1915562489999998E-2</c:v>
                </c:pt>
                <c:pt idx="9">
                  <c:v>2.693571174E-2</c:v>
                </c:pt>
                <c:pt idx="10">
                  <c:v>4.2738438819999995E-2</c:v>
                </c:pt>
                <c:pt idx="11">
                  <c:v>1.8672098969999995E-2</c:v>
                </c:pt>
                <c:pt idx="12">
                  <c:v>6.010611355E-2</c:v>
                </c:pt>
                <c:pt idx="13">
                  <c:v>3.551685101000001E-2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6-4770-AF40-BB4DC127965F}"/>
            </c:ext>
          </c:extLst>
        </c:ser>
        <c:ser>
          <c:idx val="4"/>
          <c:order val="3"/>
          <c:tx>
            <c:strRef>
              <c:f>'47'!$H$13</c:f>
              <c:strCache>
                <c:ptCount val="1"/>
                <c:pt idx="0">
                  <c:v>Адміністративні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'47'!$J$13:$W$13</c:f>
              <c:numCache>
                <c:formatCode>#\ ##0.000</c:formatCode>
                <c:ptCount val="14"/>
                <c:pt idx="0">
                  <c:v>-0.16252277097000001</c:v>
                </c:pt>
                <c:pt idx="1">
                  <c:v>-7.7449574519999981E-2</c:v>
                </c:pt>
                <c:pt idx="2">
                  <c:v>-9.2589755720000028E-2</c:v>
                </c:pt>
                <c:pt idx="3">
                  <c:v>-9.9879415539999961E-2</c:v>
                </c:pt>
                <c:pt idx="4">
                  <c:v>-0.1105184426</c:v>
                </c:pt>
                <c:pt idx="5">
                  <c:v>-0.12182025128</c:v>
                </c:pt>
                <c:pt idx="6">
                  <c:v>-0.13272798022999999</c:v>
                </c:pt>
                <c:pt idx="7">
                  <c:v>-0.10304906628999999</c:v>
                </c:pt>
                <c:pt idx="8">
                  <c:v>-0.26456176377000001</c:v>
                </c:pt>
                <c:pt idx="9">
                  <c:v>-0.39292291593000001</c:v>
                </c:pt>
                <c:pt idx="10">
                  <c:v>-0.48520378779000001</c:v>
                </c:pt>
                <c:pt idx="11">
                  <c:v>-0.41791415746000021</c:v>
                </c:pt>
                <c:pt idx="12">
                  <c:v>-0.46534250087999995</c:v>
                </c:pt>
                <c:pt idx="13">
                  <c:v>-0.49782141268000002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6-4770-AF40-BB4DC127965F}"/>
            </c:ext>
          </c:extLst>
        </c:ser>
        <c:ser>
          <c:idx val="5"/>
          <c:order val="4"/>
          <c:tx>
            <c:strRef>
              <c:f>'47'!$H$14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'47'!$J$14:$W$14</c:f>
              <c:numCache>
                <c:formatCode>#\ ##0.000</c:formatCode>
                <c:ptCount val="14"/>
                <c:pt idx="0">
                  <c:v>-0.11990118759</c:v>
                </c:pt>
                <c:pt idx="1">
                  <c:v>-9.0870617150000013E-2</c:v>
                </c:pt>
                <c:pt idx="2">
                  <c:v>-9.0053897299999963E-2</c:v>
                </c:pt>
                <c:pt idx="3">
                  <c:v>-9.2682283580000024E-2</c:v>
                </c:pt>
                <c:pt idx="4">
                  <c:v>-9.994257694E-2</c:v>
                </c:pt>
                <c:pt idx="5">
                  <c:v>-0.11192751647999999</c:v>
                </c:pt>
                <c:pt idx="6">
                  <c:v>-0.11532603786000004</c:v>
                </c:pt>
                <c:pt idx="7">
                  <c:v>-9.6131875280000001E-2</c:v>
                </c:pt>
                <c:pt idx="8">
                  <c:v>-9.2084089359999996E-2</c:v>
                </c:pt>
                <c:pt idx="9">
                  <c:v>-9.9131860929999996E-2</c:v>
                </c:pt>
                <c:pt idx="10">
                  <c:v>-0.10394824572999999</c:v>
                </c:pt>
                <c:pt idx="11">
                  <c:v>-0.12597804089000003</c:v>
                </c:pt>
                <c:pt idx="12">
                  <c:v>-0.14169853517</c:v>
                </c:pt>
                <c:pt idx="13">
                  <c:v>-0.15363217363000001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6-4770-AF40-BB4DC127965F}"/>
            </c:ext>
          </c:extLst>
        </c:ser>
        <c:ser>
          <c:idx val="6"/>
          <c:order val="5"/>
          <c:tx>
            <c:strRef>
              <c:f>'47'!$H$15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'47'!$J$15:$W$15</c:f>
              <c:numCache>
                <c:formatCode>#\ ##0.000</c:formatCode>
                <c:ptCount val="14"/>
                <c:pt idx="0">
                  <c:v>-0.50669033252000006</c:v>
                </c:pt>
                <c:pt idx="1">
                  <c:v>-0.45017152258000004</c:v>
                </c:pt>
                <c:pt idx="2">
                  <c:v>-0.46853353748000004</c:v>
                </c:pt>
                <c:pt idx="3">
                  <c:v>-0.46567912799</c:v>
                </c:pt>
                <c:pt idx="4">
                  <c:v>-0.52101447849000004</c:v>
                </c:pt>
                <c:pt idx="5">
                  <c:v>-0.59540580319999992</c:v>
                </c:pt>
                <c:pt idx="6">
                  <c:v>-0.60842567431000005</c:v>
                </c:pt>
                <c:pt idx="7">
                  <c:v>-0.38501154579999991</c:v>
                </c:pt>
                <c:pt idx="8">
                  <c:v>-0.51711396209999994</c:v>
                </c:pt>
                <c:pt idx="9">
                  <c:v>-0.51409219681000018</c:v>
                </c:pt>
                <c:pt idx="10">
                  <c:v>-0.56795383883999973</c:v>
                </c:pt>
                <c:pt idx="11">
                  <c:v>-0.47666211318999985</c:v>
                </c:pt>
                <c:pt idx="12">
                  <c:v>-0.48741761242000015</c:v>
                </c:pt>
                <c:pt idx="13">
                  <c:v>-0.51639091375000012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6-4770-AF40-BB4DC127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'47'!$I$10</c:f>
              <c:strCache>
                <c:ptCount val="1"/>
                <c:pt idx="0">
                  <c:v>Income from fin. services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'47'!$J$10:$W$10</c:f>
              <c:numCache>
                <c:formatCode>#\ ##0.000</c:formatCode>
                <c:ptCount val="14"/>
                <c:pt idx="0">
                  <c:v>0.63769696214000005</c:v>
                </c:pt>
                <c:pt idx="1">
                  <c:v>0.39648571546</c:v>
                </c:pt>
                <c:pt idx="2">
                  <c:v>0.5618303846699999</c:v>
                </c:pt>
                <c:pt idx="3">
                  <c:v>0.60747462100000016</c:v>
                </c:pt>
                <c:pt idx="4">
                  <c:v>0.65592093632000004</c:v>
                </c:pt>
                <c:pt idx="5">
                  <c:v>0.7816140079899998</c:v>
                </c:pt>
                <c:pt idx="6">
                  <c:v>0.8069764891300002</c:v>
                </c:pt>
                <c:pt idx="7">
                  <c:v>0.45383700217999978</c:v>
                </c:pt>
                <c:pt idx="8">
                  <c:v>0.82069818044999998</c:v>
                </c:pt>
                <c:pt idx="9">
                  <c:v>0.9272744531099999</c:v>
                </c:pt>
                <c:pt idx="10">
                  <c:v>1.0817150994400007</c:v>
                </c:pt>
                <c:pt idx="11">
                  <c:v>0.93083549506999974</c:v>
                </c:pt>
                <c:pt idx="12">
                  <c:v>1.01762128311</c:v>
                </c:pt>
                <c:pt idx="13">
                  <c:v>1.1162079316400004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6-4ED5-B5A2-66F042799DF5}"/>
            </c:ext>
          </c:extLst>
        </c:ser>
        <c:ser>
          <c:idx val="2"/>
          <c:order val="1"/>
          <c:tx>
            <c:strRef>
              <c:f>'47'!$I$11</c:f>
              <c:strCache>
                <c:ptCount val="1"/>
                <c:pt idx="0">
                  <c:v>Income from collateral selling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'47'!$J$11:$W$11</c:f>
              <c:numCache>
                <c:formatCode>#\ ##0.000</c:formatCode>
                <c:ptCount val="14"/>
                <c:pt idx="0">
                  <c:v>6.0430791890000002E-2</c:v>
                </c:pt>
                <c:pt idx="1">
                  <c:v>6.0206047589999992E-2</c:v>
                </c:pt>
                <c:pt idx="2">
                  <c:v>6.7070596029999999E-2</c:v>
                </c:pt>
                <c:pt idx="3">
                  <c:v>4.3774494060000002E-2</c:v>
                </c:pt>
                <c:pt idx="4">
                  <c:v>5.4579266059999999E-2</c:v>
                </c:pt>
                <c:pt idx="5">
                  <c:v>7.1311030800000008E-2</c:v>
                </c:pt>
                <c:pt idx="6">
                  <c:v>5.9135103130000005E-2</c:v>
                </c:pt>
                <c:pt idx="7">
                  <c:v>6.3674187579999986E-2</c:v>
                </c:pt>
                <c:pt idx="8">
                  <c:v>7.0387238889999995E-2</c:v>
                </c:pt>
                <c:pt idx="9">
                  <c:v>9.7702573410000007E-2</c:v>
                </c:pt>
                <c:pt idx="10">
                  <c:v>8.7565062800000024E-2</c:v>
                </c:pt>
                <c:pt idx="11">
                  <c:v>6.2665260610000009E-2</c:v>
                </c:pt>
                <c:pt idx="12">
                  <c:v>5.9511208170000003E-2</c:v>
                </c:pt>
                <c:pt idx="13">
                  <c:v>5.7259169079999998E-2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6-4ED5-B5A2-66F042799DF5}"/>
            </c:ext>
          </c:extLst>
        </c:ser>
        <c:ser>
          <c:idx val="3"/>
          <c:order val="2"/>
          <c:tx>
            <c:strRef>
              <c:f>'47'!$I$12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'47'!$J$12:$W$12</c:f>
              <c:numCache>
                <c:formatCode>#\ ##0.000</c:formatCode>
                <c:ptCount val="14"/>
                <c:pt idx="0">
                  <c:v>3.4123679060000002E-2</c:v>
                </c:pt>
                <c:pt idx="1">
                  <c:v>3.7910156060000005E-2</c:v>
                </c:pt>
                <c:pt idx="2">
                  <c:v>3.0935029400000001E-2</c:v>
                </c:pt>
                <c:pt idx="3">
                  <c:v>3.3696909380000001E-2</c:v>
                </c:pt>
                <c:pt idx="4">
                  <c:v>3.5184748950000004E-2</c:v>
                </c:pt>
                <c:pt idx="5">
                  <c:v>2.9213367690000002E-2</c:v>
                </c:pt>
                <c:pt idx="6">
                  <c:v>7.4353123879999983E-2</c:v>
                </c:pt>
                <c:pt idx="7">
                  <c:v>9.128091633999999E-2</c:v>
                </c:pt>
                <c:pt idx="8">
                  <c:v>2.1915562489999998E-2</c:v>
                </c:pt>
                <c:pt idx="9">
                  <c:v>2.693571174E-2</c:v>
                </c:pt>
                <c:pt idx="10">
                  <c:v>4.2738438819999995E-2</c:v>
                </c:pt>
                <c:pt idx="11">
                  <c:v>1.8672098969999995E-2</c:v>
                </c:pt>
                <c:pt idx="12">
                  <c:v>6.010611355E-2</c:v>
                </c:pt>
                <c:pt idx="13">
                  <c:v>3.551685101000001E-2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6-4ED5-B5A2-66F042799DF5}"/>
            </c:ext>
          </c:extLst>
        </c:ser>
        <c:ser>
          <c:idx val="4"/>
          <c:order val="3"/>
          <c:tx>
            <c:strRef>
              <c:f>'47'!$I$13</c:f>
              <c:strCache>
                <c:ptCount val="1"/>
                <c:pt idx="0">
                  <c:v>Administrative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'47'!$J$13:$W$13</c:f>
              <c:numCache>
                <c:formatCode>#\ ##0.000</c:formatCode>
                <c:ptCount val="14"/>
                <c:pt idx="0">
                  <c:v>-0.16252277097000001</c:v>
                </c:pt>
                <c:pt idx="1">
                  <c:v>-7.7449574519999981E-2</c:v>
                </c:pt>
                <c:pt idx="2">
                  <c:v>-9.2589755720000028E-2</c:v>
                </c:pt>
                <c:pt idx="3">
                  <c:v>-9.9879415539999961E-2</c:v>
                </c:pt>
                <c:pt idx="4">
                  <c:v>-0.1105184426</c:v>
                </c:pt>
                <c:pt idx="5">
                  <c:v>-0.12182025128</c:v>
                </c:pt>
                <c:pt idx="6">
                  <c:v>-0.13272798022999999</c:v>
                </c:pt>
                <c:pt idx="7">
                  <c:v>-0.10304906628999999</c:v>
                </c:pt>
                <c:pt idx="8">
                  <c:v>-0.26456176377000001</c:v>
                </c:pt>
                <c:pt idx="9">
                  <c:v>-0.39292291593000001</c:v>
                </c:pt>
                <c:pt idx="10">
                  <c:v>-0.48520378779000001</c:v>
                </c:pt>
                <c:pt idx="11">
                  <c:v>-0.41791415746000021</c:v>
                </c:pt>
                <c:pt idx="12">
                  <c:v>-0.46534250087999995</c:v>
                </c:pt>
                <c:pt idx="13">
                  <c:v>-0.49782141268000002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6-4ED5-B5A2-66F042799DF5}"/>
            </c:ext>
          </c:extLst>
        </c:ser>
        <c:ser>
          <c:idx val="5"/>
          <c:order val="4"/>
          <c:tx>
            <c:strRef>
              <c:f>'47'!$I$14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'47'!$J$14:$W$14</c:f>
              <c:numCache>
                <c:formatCode>#\ ##0.000</c:formatCode>
                <c:ptCount val="14"/>
                <c:pt idx="0">
                  <c:v>-0.11990118759</c:v>
                </c:pt>
                <c:pt idx="1">
                  <c:v>-9.0870617150000013E-2</c:v>
                </c:pt>
                <c:pt idx="2">
                  <c:v>-9.0053897299999963E-2</c:v>
                </c:pt>
                <c:pt idx="3">
                  <c:v>-9.2682283580000024E-2</c:v>
                </c:pt>
                <c:pt idx="4">
                  <c:v>-9.994257694E-2</c:v>
                </c:pt>
                <c:pt idx="5">
                  <c:v>-0.11192751647999999</c:v>
                </c:pt>
                <c:pt idx="6">
                  <c:v>-0.11532603786000004</c:v>
                </c:pt>
                <c:pt idx="7">
                  <c:v>-9.6131875280000001E-2</c:v>
                </c:pt>
                <c:pt idx="8">
                  <c:v>-9.2084089359999996E-2</c:v>
                </c:pt>
                <c:pt idx="9">
                  <c:v>-9.9131860929999996E-2</c:v>
                </c:pt>
                <c:pt idx="10">
                  <c:v>-0.10394824572999999</c:v>
                </c:pt>
                <c:pt idx="11">
                  <c:v>-0.12597804089000003</c:v>
                </c:pt>
                <c:pt idx="12">
                  <c:v>-0.14169853517</c:v>
                </c:pt>
                <c:pt idx="13">
                  <c:v>-0.15363217363000001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46-4ED5-B5A2-66F042799DF5}"/>
            </c:ext>
          </c:extLst>
        </c:ser>
        <c:ser>
          <c:idx val="6"/>
          <c:order val="5"/>
          <c:tx>
            <c:strRef>
              <c:f>'47'!$I$15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'47'!$J$15:$W$15</c:f>
              <c:numCache>
                <c:formatCode>#\ ##0.000</c:formatCode>
                <c:ptCount val="14"/>
                <c:pt idx="0">
                  <c:v>-0.50669033252000006</c:v>
                </c:pt>
                <c:pt idx="1">
                  <c:v>-0.45017152258000004</c:v>
                </c:pt>
                <c:pt idx="2">
                  <c:v>-0.46853353748000004</c:v>
                </c:pt>
                <c:pt idx="3">
                  <c:v>-0.46567912799</c:v>
                </c:pt>
                <c:pt idx="4">
                  <c:v>-0.52101447849000004</c:v>
                </c:pt>
                <c:pt idx="5">
                  <c:v>-0.59540580319999992</c:v>
                </c:pt>
                <c:pt idx="6">
                  <c:v>-0.60842567431000005</c:v>
                </c:pt>
                <c:pt idx="7">
                  <c:v>-0.38501154579999991</c:v>
                </c:pt>
                <c:pt idx="8">
                  <c:v>-0.51711396209999994</c:v>
                </c:pt>
                <c:pt idx="9">
                  <c:v>-0.51409219681000018</c:v>
                </c:pt>
                <c:pt idx="10">
                  <c:v>-0.56795383883999973</c:v>
                </c:pt>
                <c:pt idx="11">
                  <c:v>-0.47666211318999985</c:v>
                </c:pt>
                <c:pt idx="12">
                  <c:v>-0.48741761242000015</c:v>
                </c:pt>
                <c:pt idx="13">
                  <c:v>-0.51639091375000012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46-4ED5-B5A2-66F04279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'48'!$J$8:$W$8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'48'!$J$9:$W$9</c:f>
              <c:numCache>
                <c:formatCode>#\ ##0.000</c:formatCode>
                <c:ptCount val="14"/>
                <c:pt idx="0">
                  <c:v>-56.862857990000016</c:v>
                </c:pt>
                <c:pt idx="1">
                  <c:v>-123.88979513999988</c:v>
                </c:pt>
                <c:pt idx="2">
                  <c:v>8.6588196000001449</c:v>
                </c:pt>
                <c:pt idx="3">
                  <c:v>26.705197329999876</c:v>
                </c:pt>
                <c:pt idx="4">
                  <c:v>14.209453300000007</c:v>
                </c:pt>
                <c:pt idx="5">
                  <c:v>52.984835520000104</c:v>
                </c:pt>
                <c:pt idx="6">
                  <c:v>83.985023739999491</c:v>
                </c:pt>
                <c:pt idx="7">
                  <c:v>24.599618730000383</c:v>
                </c:pt>
                <c:pt idx="8">
                  <c:v>36.666911949999999</c:v>
                </c:pt>
                <c:pt idx="9">
                  <c:v>39.913720960000006</c:v>
                </c:pt>
                <c:pt idx="10">
                  <c:v>42.57643788</c:v>
                </c:pt>
                <c:pt idx="11">
                  <c:v>-19.241803570000002</c:v>
                </c:pt>
                <c:pt idx="12">
                  <c:v>35.723778670000002</c:v>
                </c:pt>
                <c:pt idx="13">
                  <c:v>33.258689349999997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1E3-4C32-B2C6-52812A6BF957}"/>
              </c:ext>
            </c:extLst>
          </c:dPt>
          <c:cat>
            <c:strRef>
              <c:f>'48'!$J$8:$W$8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'48'!$J$11:$W$11</c:f>
              <c:numCache>
                <c:formatCode>0.00%</c:formatCode>
                <c:ptCount val="14"/>
                <c:pt idx="0">
                  <c:v>-0.14260973474585639</c:v>
                </c:pt>
                <c:pt idx="1">
                  <c:v>-0.23460096961308483</c:v>
                </c:pt>
                <c:pt idx="2">
                  <c:v>-0.15310226677990882</c:v>
                </c:pt>
                <c:pt idx="3">
                  <c:v>-9.8975625902178371E-2</c:v>
                </c:pt>
                <c:pt idx="4">
                  <c:v>4.1320717560418253E-2</c:v>
                </c:pt>
                <c:pt idx="5">
                  <c:v>9.615726190181334E-2</c:v>
                </c:pt>
                <c:pt idx="6">
                  <c:v>0.14206009847715631</c:v>
                </c:pt>
                <c:pt idx="7">
                  <c:v>0.12495088945894615</c:v>
                </c:pt>
                <c:pt idx="8">
                  <c:v>0.13361415446644023</c:v>
                </c:pt>
                <c:pt idx="9">
                  <c:v>0.14905978025637551</c:v>
                </c:pt>
                <c:pt idx="10">
                  <c:v>0.16336095965015809</c:v>
                </c:pt>
                <c:pt idx="11">
                  <c:v>0.1150145032997283</c:v>
                </c:pt>
                <c:pt idx="12">
                  <c:v>0.15155689481898463</c:v>
                </c:pt>
                <c:pt idx="13">
                  <c:v>0.14777797265998485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2-448B-B981-7F2F3D593222}"/>
            </c:ext>
          </c:extLst>
        </c:ser>
        <c:ser>
          <c:idx val="1"/>
          <c:order val="2"/>
          <c:tx>
            <c:strRef>
              <c:f>'48'!$H$10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E3-4C32-B2C6-52812A6BF957}"/>
              </c:ext>
            </c:extLst>
          </c:dPt>
          <c:cat>
            <c:strRef>
              <c:f>'48'!$J$8:$W$8</c:f>
              <c:strCache>
                <c:ptCount val="14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  <c:pt idx="13">
                  <c:v>ІІ.25</c:v>
                </c:pt>
              </c:strCache>
            </c:strRef>
          </c:cat>
          <c:val>
            <c:numRef>
              <c:f>'48'!$J$10:$W$10</c:f>
              <c:numCache>
                <c:formatCode>0.00%</c:formatCode>
                <c:ptCount val="14"/>
                <c:pt idx="0">
                  <c:v>-5.2728833772062063E-2</c:v>
                </c:pt>
                <c:pt idx="1">
                  <c:v>-8.32094375394727E-2</c:v>
                </c:pt>
                <c:pt idx="2">
                  <c:v>-5.2513941838929698E-2</c:v>
                </c:pt>
                <c:pt idx="3">
                  <c:v>-3.3476558385787496E-2</c:v>
                </c:pt>
                <c:pt idx="4">
                  <c:v>1.3570769867424504E-2</c:v>
                </c:pt>
                <c:pt idx="5">
                  <c:v>3.1253152831896433E-2</c:v>
                </c:pt>
                <c:pt idx="6">
                  <c:v>4.5903338330356688E-2</c:v>
                </c:pt>
                <c:pt idx="7">
                  <c:v>4.0415190841947023E-2</c:v>
                </c:pt>
                <c:pt idx="8">
                  <c:v>4.1871992898439597E-2</c:v>
                </c:pt>
                <c:pt idx="9">
                  <c:v>4.5299765422420431E-2</c:v>
                </c:pt>
                <c:pt idx="10">
                  <c:v>4.8842401586983872E-2</c:v>
                </c:pt>
                <c:pt idx="11">
                  <c:v>3.3848834272294147E-2</c:v>
                </c:pt>
                <c:pt idx="12">
                  <c:v>4.0229640764334725E-2</c:v>
                </c:pt>
                <c:pt idx="13">
                  <c:v>3.8705801331365162E-2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in val="-0.45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5000000000000002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'48'!$I$9</c:f>
              <c:strCache>
                <c:ptCount val="1"/>
                <c:pt idx="0">
                  <c:v>Net profit or loss,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'48'!$J$9:$W$9</c:f>
              <c:numCache>
                <c:formatCode>#\ ##0.000</c:formatCode>
                <c:ptCount val="14"/>
                <c:pt idx="0">
                  <c:v>-56.862857990000016</c:v>
                </c:pt>
                <c:pt idx="1">
                  <c:v>-123.88979513999988</c:v>
                </c:pt>
                <c:pt idx="2">
                  <c:v>8.6588196000001449</c:v>
                </c:pt>
                <c:pt idx="3">
                  <c:v>26.705197329999876</c:v>
                </c:pt>
                <c:pt idx="4">
                  <c:v>14.209453300000007</c:v>
                </c:pt>
                <c:pt idx="5">
                  <c:v>52.984835520000104</c:v>
                </c:pt>
                <c:pt idx="6">
                  <c:v>83.985023739999491</c:v>
                </c:pt>
                <c:pt idx="7">
                  <c:v>24.599618730000383</c:v>
                </c:pt>
                <c:pt idx="8">
                  <c:v>36.666911949999999</c:v>
                </c:pt>
                <c:pt idx="9">
                  <c:v>39.913720960000006</c:v>
                </c:pt>
                <c:pt idx="10">
                  <c:v>42.57643788</c:v>
                </c:pt>
                <c:pt idx="11">
                  <c:v>-19.241803570000002</c:v>
                </c:pt>
                <c:pt idx="12">
                  <c:v>35.723778670000002</c:v>
                </c:pt>
                <c:pt idx="13">
                  <c:v>33.258689349999997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7112-4C1A-8F01-8A1CFDBBABF3}"/>
              </c:ext>
            </c:extLst>
          </c:dPt>
          <c:cat>
            <c:strRef>
              <c:f>'48'!$J$7:$W$7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'48'!$J$11:$W$11</c:f>
              <c:numCache>
                <c:formatCode>0.00%</c:formatCode>
                <c:ptCount val="14"/>
                <c:pt idx="0">
                  <c:v>-0.14260973474585639</c:v>
                </c:pt>
                <c:pt idx="1">
                  <c:v>-0.23460096961308483</c:v>
                </c:pt>
                <c:pt idx="2">
                  <c:v>-0.15310226677990882</c:v>
                </c:pt>
                <c:pt idx="3">
                  <c:v>-9.8975625902178371E-2</c:v>
                </c:pt>
                <c:pt idx="4">
                  <c:v>4.1320717560418253E-2</c:v>
                </c:pt>
                <c:pt idx="5">
                  <c:v>9.615726190181334E-2</c:v>
                </c:pt>
                <c:pt idx="6">
                  <c:v>0.14206009847715631</c:v>
                </c:pt>
                <c:pt idx="7">
                  <c:v>0.12495088945894615</c:v>
                </c:pt>
                <c:pt idx="8">
                  <c:v>0.13361415446644023</c:v>
                </c:pt>
                <c:pt idx="9">
                  <c:v>0.14905978025637551</c:v>
                </c:pt>
                <c:pt idx="10">
                  <c:v>0.16336095965015809</c:v>
                </c:pt>
                <c:pt idx="11">
                  <c:v>0.1150145032997283</c:v>
                </c:pt>
                <c:pt idx="12">
                  <c:v>0.15155689481898463</c:v>
                </c:pt>
                <c:pt idx="13">
                  <c:v>0.14777797265998485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6-4B80-86ED-D083C51D18FF}"/>
            </c:ext>
          </c:extLst>
        </c:ser>
        <c:ser>
          <c:idx val="1"/>
          <c:order val="2"/>
          <c:tx>
            <c:strRef>
              <c:f>'48'!$I$10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112-4C1A-8F01-8A1CFDBBABF3}"/>
              </c:ext>
            </c:extLst>
          </c:dPt>
          <c:cat>
            <c:strRef>
              <c:f>'48'!$J$7:$W$7</c:f>
              <c:strCache>
                <c:ptCount val="14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  <c:pt idx="13">
                  <c:v>Q2.25</c:v>
                </c:pt>
              </c:strCache>
            </c:strRef>
          </c:cat>
          <c:val>
            <c:numRef>
              <c:f>'48'!$J$10:$W$10</c:f>
              <c:numCache>
                <c:formatCode>0.00%</c:formatCode>
                <c:ptCount val="14"/>
                <c:pt idx="0">
                  <c:v>-5.2728833772062063E-2</c:v>
                </c:pt>
                <c:pt idx="1">
                  <c:v>-8.32094375394727E-2</c:v>
                </c:pt>
                <c:pt idx="2">
                  <c:v>-5.2513941838929698E-2</c:v>
                </c:pt>
                <c:pt idx="3">
                  <c:v>-3.3476558385787496E-2</c:v>
                </c:pt>
                <c:pt idx="4">
                  <c:v>1.3570769867424504E-2</c:v>
                </c:pt>
                <c:pt idx="5">
                  <c:v>3.1253152831896433E-2</c:v>
                </c:pt>
                <c:pt idx="6">
                  <c:v>4.5903338330356688E-2</c:v>
                </c:pt>
                <c:pt idx="7">
                  <c:v>4.0415190841947023E-2</c:v>
                </c:pt>
                <c:pt idx="8">
                  <c:v>4.1871992898439597E-2</c:v>
                </c:pt>
                <c:pt idx="9">
                  <c:v>4.5299765422420431E-2</c:v>
                </c:pt>
                <c:pt idx="10">
                  <c:v>4.8842401586983872E-2</c:v>
                </c:pt>
                <c:pt idx="11">
                  <c:v>3.3848834272294147E-2</c:v>
                </c:pt>
                <c:pt idx="12">
                  <c:v>4.0229640764334725E-2</c:v>
                </c:pt>
                <c:pt idx="13">
                  <c:v>3.8705801331365162E-2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in val="-0.45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5000000000000002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18</xdr:row>
      <xdr:rowOff>83820</xdr:rowOff>
    </xdr:from>
    <xdr:to>
      <xdr:col>5</xdr:col>
      <xdr:colOff>402698</xdr:colOff>
      <xdr:row>29</xdr:row>
      <xdr:rowOff>76320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0.53558</cdr:x>
      <cdr:y>0.07034</cdr:y>
    </cdr:from>
    <cdr:to>
      <cdr:x>0.53558</cdr:x>
      <cdr:y>0.71349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645668" y="133258"/>
          <a:ext cx="0" cy="121844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90000"/>
              <a:lumOff val="1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46452</xdr:colOff>
      <xdr:row>6</xdr:row>
      <xdr:rowOff>139148</xdr:rowOff>
    </xdr:from>
    <xdr:to>
      <xdr:col>6</xdr:col>
      <xdr:colOff>82620</xdr:colOff>
      <xdr:row>21</xdr:row>
      <xdr:rowOff>144096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67734</xdr:colOff>
      <xdr:row>22</xdr:row>
      <xdr:rowOff>50800</xdr:rowOff>
    </xdr:from>
    <xdr:to>
      <xdr:col>6</xdr:col>
      <xdr:colOff>103902</xdr:colOff>
      <xdr:row>37</xdr:row>
      <xdr:rowOff>55748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117890</xdr:colOff>
      <xdr:row>6</xdr:row>
      <xdr:rowOff>83585</xdr:rowOff>
    </xdr:from>
    <xdr:to>
      <xdr:col>6</xdr:col>
      <xdr:colOff>154058</xdr:colOff>
      <xdr:row>21</xdr:row>
      <xdr:rowOff>88533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180814</xdr:colOff>
      <xdr:row>22</xdr:row>
      <xdr:rowOff>129153</xdr:rowOff>
    </xdr:from>
    <xdr:to>
      <xdr:col>6</xdr:col>
      <xdr:colOff>216982</xdr:colOff>
      <xdr:row>37</xdr:row>
      <xdr:rowOff>134101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6</xdr:row>
      <xdr:rowOff>12700</xdr:rowOff>
    </xdr:from>
    <xdr:to>
      <xdr:col>5</xdr:col>
      <xdr:colOff>55880</xdr:colOff>
      <xdr:row>17</xdr:row>
      <xdr:rowOff>147050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40923</xdr:colOff>
      <xdr:row>17</xdr:row>
      <xdr:rowOff>105833</xdr:rowOff>
    </xdr:from>
    <xdr:to>
      <xdr:col>5</xdr:col>
      <xdr:colOff>65053</xdr:colOff>
      <xdr:row>29</xdr:row>
      <xdr:rowOff>56033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516890</xdr:colOff>
      <xdr:row>5</xdr:row>
      <xdr:rowOff>50314</xdr:rowOff>
    </xdr:from>
    <xdr:to>
      <xdr:col>5</xdr:col>
      <xdr:colOff>529590</xdr:colOff>
      <xdr:row>18</xdr:row>
      <xdr:rowOff>157120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510702</xdr:colOff>
      <xdr:row>18</xdr:row>
      <xdr:rowOff>32425</xdr:rowOff>
    </xdr:from>
    <xdr:to>
      <xdr:col>5</xdr:col>
      <xdr:colOff>523401</xdr:colOff>
      <xdr:row>30</xdr:row>
      <xdr:rowOff>123018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532660</xdr:colOff>
      <xdr:row>6</xdr:row>
      <xdr:rowOff>110971</xdr:rowOff>
    </xdr:from>
    <xdr:to>
      <xdr:col>5</xdr:col>
      <xdr:colOff>610704</xdr:colOff>
      <xdr:row>20</xdr:row>
      <xdr:rowOff>17229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487406</xdr:colOff>
      <xdr:row>20</xdr:row>
      <xdr:rowOff>82379</xdr:rowOff>
    </xdr:from>
    <xdr:to>
      <xdr:col>5</xdr:col>
      <xdr:colOff>565450</xdr:colOff>
      <xdr:row>34</xdr:row>
      <xdr:rowOff>29827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0.30668</cdr:x>
      <cdr:y>0.04965</cdr:y>
    </cdr:from>
    <cdr:to>
      <cdr:x>0.30713</cdr:x>
      <cdr:y>0.70328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60588" y="112507"/>
          <a:ext cx="1410" cy="14811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0.53965</cdr:x>
      <cdr:y>0.04068</cdr:y>
    </cdr:from>
    <cdr:to>
      <cdr:x>0.53965</cdr:x>
      <cdr:y>0.7053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690271" y="92181"/>
          <a:ext cx="0" cy="15060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0.77384</cdr:x>
      <cdr:y>0.04881</cdr:y>
    </cdr:from>
    <cdr:to>
      <cdr:x>0.77543</cdr:x>
      <cdr:y>0.69636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>
          <a:off x="2423805" y="110603"/>
          <a:ext cx="4980" cy="14673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0.30668</cdr:x>
      <cdr:y>0.04965</cdr:y>
    </cdr:from>
    <cdr:to>
      <cdr:x>0.30713</cdr:x>
      <cdr:y>0.70328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60588" y="112507"/>
          <a:ext cx="1410" cy="14811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0.53965</cdr:x>
      <cdr:y>0.04068</cdr:y>
    </cdr:from>
    <cdr:to>
      <cdr:x>0.53965</cdr:x>
      <cdr:y>0.7053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690271" y="92181"/>
          <a:ext cx="0" cy="15060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0.77384</cdr:x>
      <cdr:y>0.04881</cdr:y>
    </cdr:from>
    <cdr:to>
      <cdr:x>0.77543</cdr:x>
      <cdr:y>0.69636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>
          <a:off x="2423805" y="110603"/>
          <a:ext cx="4980" cy="14673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401637</xdr:colOff>
      <xdr:row>5</xdr:row>
      <xdr:rowOff>103188</xdr:rowOff>
    </xdr:from>
    <xdr:to>
      <xdr:col>6</xdr:col>
      <xdr:colOff>338138</xdr:colOff>
      <xdr:row>20</xdr:row>
      <xdr:rowOff>68326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343691</xdr:colOff>
      <xdr:row>20</xdr:row>
      <xdr:rowOff>101175</xdr:rowOff>
    </xdr:from>
    <xdr:to>
      <xdr:col>6</xdr:col>
      <xdr:colOff>269079</xdr:colOff>
      <xdr:row>34</xdr:row>
      <xdr:rowOff>159363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0.30664</cdr:x>
      <cdr:y>0.04252</cdr:y>
    </cdr:from>
    <cdr:to>
      <cdr:x>0.30664</cdr:x>
      <cdr:y>0.61567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42134" y="107432"/>
          <a:ext cx="0" cy="144813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0.54725</cdr:x>
      <cdr:y>0.04492</cdr:y>
    </cdr:from>
    <cdr:to>
      <cdr:x>0.54725</cdr:x>
      <cdr:y>0.61807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681390" y="113496"/>
          <a:ext cx="0" cy="144813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0.78413</cdr:x>
      <cdr:y>0.04964</cdr:y>
    </cdr:from>
    <cdr:to>
      <cdr:x>0.78413</cdr:x>
      <cdr:y>0.61601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409173" y="125412"/>
          <a:ext cx="0" cy="143101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75000"/>
              <a:lumOff val="2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63499</xdr:colOff>
      <xdr:row>7</xdr:row>
      <xdr:rowOff>76255</xdr:rowOff>
    </xdr:from>
    <xdr:to>
      <xdr:col>6</xdr:col>
      <xdr:colOff>76199</xdr:colOff>
      <xdr:row>18</xdr:row>
      <xdr:rowOff>42388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18</xdr:row>
      <xdr:rowOff>114300</xdr:rowOff>
    </xdr:from>
    <xdr:to>
      <xdr:col>6</xdr:col>
      <xdr:colOff>19050</xdr:colOff>
      <xdr:row>29</xdr:row>
      <xdr:rowOff>80433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0.54392</cdr:x>
      <cdr:y>0.04836</cdr:y>
    </cdr:from>
    <cdr:to>
      <cdr:x>0.54392</cdr:x>
      <cdr:y>0.62151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654952" y="115375"/>
          <a:ext cx="0" cy="136739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0.3055</cdr:x>
      <cdr:y>0.0412</cdr:y>
    </cdr:from>
    <cdr:to>
      <cdr:x>0.3055</cdr:x>
      <cdr:y>0.61435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29532" y="98291"/>
          <a:ext cx="0" cy="136739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0.78451</cdr:x>
      <cdr:y>0.04507</cdr:y>
    </cdr:from>
    <cdr:to>
      <cdr:x>0.78451</cdr:x>
      <cdr:y>0.61544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386988" y="107532"/>
          <a:ext cx="0" cy="13607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75000"/>
              <a:lumOff val="2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128337</xdr:colOff>
      <xdr:row>5</xdr:row>
      <xdr:rowOff>113510</xdr:rowOff>
    </xdr:from>
    <xdr:to>
      <xdr:col>6</xdr:col>
      <xdr:colOff>32505</xdr:colOff>
      <xdr:row>19</xdr:row>
      <xdr:rowOff>157060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148603</xdr:colOff>
      <xdr:row>19</xdr:row>
      <xdr:rowOff>97171</xdr:rowOff>
    </xdr:from>
    <xdr:to>
      <xdr:col>6</xdr:col>
      <xdr:colOff>34939</xdr:colOff>
      <xdr:row>32</xdr:row>
      <xdr:rowOff>148912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241821</xdr:colOff>
      <xdr:row>19</xdr:row>
      <xdr:rowOff>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287694</xdr:colOff>
      <xdr:row>18</xdr:row>
      <xdr:rowOff>132183</xdr:rowOff>
    </xdr:from>
    <xdr:to>
      <xdr:col>6</xdr:col>
      <xdr:colOff>267944</xdr:colOff>
      <xdr:row>30</xdr:row>
      <xdr:rowOff>177958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6</xdr:row>
      <xdr:rowOff>101600</xdr:rowOff>
    </xdr:from>
    <xdr:to>
      <xdr:col>5</xdr:col>
      <xdr:colOff>658111</xdr:colOff>
      <xdr:row>18</xdr:row>
      <xdr:rowOff>47600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464458</xdr:colOff>
      <xdr:row>18</xdr:row>
      <xdr:rowOff>116115</xdr:rowOff>
    </xdr:from>
    <xdr:to>
      <xdr:col>5</xdr:col>
      <xdr:colOff>634890</xdr:colOff>
      <xdr:row>30</xdr:row>
      <xdr:rowOff>69372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50715</xdr:colOff>
      <xdr:row>6</xdr:row>
      <xdr:rowOff>123598</xdr:rowOff>
    </xdr:from>
    <xdr:to>
      <xdr:col>5</xdr:col>
      <xdr:colOff>615193</xdr:colOff>
      <xdr:row>19</xdr:row>
      <xdr:rowOff>69648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59185</xdr:colOff>
      <xdr:row>19</xdr:row>
      <xdr:rowOff>140563</xdr:rowOff>
    </xdr:from>
    <xdr:to>
      <xdr:col>5</xdr:col>
      <xdr:colOff>623663</xdr:colOff>
      <xdr:row>32</xdr:row>
      <xdr:rowOff>86613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0.58206</cdr:x>
      <cdr:y>0.04471</cdr:y>
    </cdr:from>
    <cdr:to>
      <cdr:x>0.58206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867600" y="103883"/>
          <a:ext cx="0" cy="14045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0.58206</cdr:x>
      <cdr:y>0.04471</cdr:y>
    </cdr:from>
    <cdr:to>
      <cdr:x>0.58206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867600" y="103883"/>
          <a:ext cx="0" cy="14045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5</xdr:row>
      <xdr:rowOff>53975</xdr:rowOff>
    </xdr:from>
    <xdr:to>
      <xdr:col>5</xdr:col>
      <xdr:colOff>37399</xdr:colOff>
      <xdr:row>16</xdr:row>
      <xdr:rowOff>10475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105833</xdr:colOff>
      <xdr:row>16</xdr:row>
      <xdr:rowOff>63500</xdr:rowOff>
    </xdr:from>
    <xdr:to>
      <xdr:col>5</xdr:col>
      <xdr:colOff>38458</xdr:colOff>
      <xdr:row>27</xdr:row>
      <xdr:rowOff>20000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240429</xdr:colOff>
      <xdr:row>6</xdr:row>
      <xdr:rowOff>158339</xdr:rowOff>
    </xdr:from>
    <xdr:to>
      <xdr:col>5</xdr:col>
      <xdr:colOff>173054</xdr:colOff>
      <xdr:row>17</xdr:row>
      <xdr:rowOff>114839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265813</xdr:colOff>
      <xdr:row>17</xdr:row>
      <xdr:rowOff>168350</xdr:rowOff>
    </xdr:from>
    <xdr:to>
      <xdr:col>5</xdr:col>
      <xdr:colOff>198438</xdr:colOff>
      <xdr:row>28</xdr:row>
      <xdr:rowOff>124850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379132</xdr:colOff>
      <xdr:row>21</xdr:row>
      <xdr:rowOff>25986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530508</xdr:colOff>
      <xdr:row>21</xdr:row>
      <xdr:rowOff>55201</xdr:rowOff>
    </xdr:from>
    <xdr:to>
      <xdr:col>2</xdr:col>
      <xdr:colOff>387350</xdr:colOff>
      <xdr:row>35</xdr:row>
      <xdr:rowOff>109012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262348</xdr:colOff>
      <xdr:row>7</xdr:row>
      <xdr:rowOff>106517</xdr:rowOff>
    </xdr:from>
    <xdr:to>
      <xdr:col>5</xdr:col>
      <xdr:colOff>115598</xdr:colOff>
      <xdr:row>23</xdr:row>
      <xdr:rowOff>54517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24</xdr:row>
      <xdr:rowOff>12700</xdr:rowOff>
    </xdr:from>
    <xdr:to>
      <xdr:col>5</xdr:col>
      <xdr:colOff>94550</xdr:colOff>
      <xdr:row>39</xdr:row>
      <xdr:rowOff>87700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0.30824</cdr:x>
      <cdr:y>0.04713</cdr:y>
    </cdr:from>
    <cdr:to>
      <cdr:x>0.30824</cdr:x>
      <cdr:y>0.73046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886857" y="93060"/>
          <a:ext cx="0" cy="134929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0.53594</cdr:x>
      <cdr:y>0.05089</cdr:y>
    </cdr:from>
    <cdr:to>
      <cdr:x>0.53594</cdr:x>
      <cdr:y>0.73422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541977" y="100486"/>
          <a:ext cx="0" cy="134929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0.76602</cdr:x>
      <cdr:y>0.05668</cdr:y>
    </cdr:from>
    <cdr:to>
      <cdr:x>0.76622</cdr:x>
      <cdr:y>0.73771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2203945" y="111921"/>
          <a:ext cx="575" cy="134474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0.30766</cdr:x>
      <cdr:y>0.04772</cdr:y>
    </cdr:from>
    <cdr:to>
      <cdr:x>0.30766</cdr:x>
      <cdr:y>0.73105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889012" y="94202"/>
          <a:ext cx="0" cy="13489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0.76567</cdr:x>
      <cdr:y>0.0619</cdr:y>
    </cdr:from>
    <cdr:to>
      <cdr:x>0.76567</cdr:x>
      <cdr:y>0.74523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2212478" y="122194"/>
          <a:ext cx="0" cy="13489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0.53655</cdr:x>
      <cdr:y>0.05537</cdr:y>
    </cdr:from>
    <cdr:to>
      <cdr:x>0.53655</cdr:x>
      <cdr:y>0.7387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550413" y="109303"/>
          <a:ext cx="0" cy="13489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6</xdr:row>
      <xdr:rowOff>154021</xdr:rowOff>
    </xdr:from>
    <xdr:to>
      <xdr:col>5</xdr:col>
      <xdr:colOff>155032</xdr:colOff>
      <xdr:row>18</xdr:row>
      <xdr:rowOff>28021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315061</xdr:colOff>
      <xdr:row>18</xdr:row>
      <xdr:rowOff>53331</xdr:rowOff>
    </xdr:from>
    <xdr:to>
      <xdr:col>5</xdr:col>
      <xdr:colOff>186447</xdr:colOff>
      <xdr:row>29</xdr:row>
      <xdr:rowOff>117831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0.53609</cdr:x>
      <cdr:y>0.04285</cdr:y>
    </cdr:from>
    <cdr:to>
      <cdr:x>0.53609</cdr:x>
      <cdr:y>0.69739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678773" y="88508"/>
          <a:ext cx="0" cy="135197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0.52915</cdr:x>
      <cdr:y>0.05365</cdr:y>
    </cdr:from>
    <cdr:to>
      <cdr:x>0.52915</cdr:x>
      <cdr:y>0.71589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73565" y="113484"/>
          <a:ext cx="0" cy="140091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206523</xdr:colOff>
      <xdr:row>7</xdr:row>
      <xdr:rowOff>49407</xdr:rowOff>
    </xdr:from>
    <xdr:to>
      <xdr:col>3</xdr:col>
      <xdr:colOff>78336</xdr:colOff>
      <xdr:row>22</xdr:row>
      <xdr:rowOff>95951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227889</xdr:colOff>
      <xdr:row>23</xdr:row>
      <xdr:rowOff>0</xdr:rowOff>
    </xdr:from>
    <xdr:to>
      <xdr:col>3</xdr:col>
      <xdr:colOff>78337</xdr:colOff>
      <xdr:row>38</xdr:row>
      <xdr:rowOff>117759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0.31592</cdr:x>
      <cdr:y>0.05639</cdr:y>
    </cdr:from>
    <cdr:to>
      <cdr:x>0.31592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870298" y="116820"/>
          <a:ext cx="0" cy="14156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0.54417</cdr:x>
      <cdr:y>0.04546</cdr:y>
    </cdr:from>
    <cdr:to>
      <cdr:x>0.54417</cdr:x>
      <cdr:y>0.72879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391245" y="92765"/>
          <a:ext cx="0" cy="139437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0.77295</cdr:x>
      <cdr:y>0.04819</cdr:y>
    </cdr:from>
    <cdr:to>
      <cdr:x>0.77295</cdr:x>
      <cdr:y>0.72575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1976134" y="98335"/>
          <a:ext cx="0" cy="138260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0.31592</cdr:x>
      <cdr:y>0.05639</cdr:y>
    </cdr:from>
    <cdr:to>
      <cdr:x>0.31592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870298" y="116820"/>
          <a:ext cx="0" cy="14156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0.54696</cdr:x>
      <cdr:y>0.04895</cdr:y>
    </cdr:from>
    <cdr:to>
      <cdr:x>0.54696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506793" y="101407"/>
          <a:ext cx="0" cy="14156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0.77252</cdr:x>
      <cdr:y>0.05189</cdr:y>
    </cdr:from>
    <cdr:to>
      <cdr:x>0.77252</cdr:x>
      <cdr:y>0.72945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1962441" y="106933"/>
          <a:ext cx="0" cy="139635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487978</xdr:colOff>
      <xdr:row>5</xdr:row>
      <xdr:rowOff>106378</xdr:rowOff>
    </xdr:from>
    <xdr:to>
      <xdr:col>2</xdr:col>
      <xdr:colOff>813487</xdr:colOff>
      <xdr:row>20</xdr:row>
      <xdr:rowOff>53221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488890</xdr:colOff>
      <xdr:row>21</xdr:row>
      <xdr:rowOff>7121</xdr:rowOff>
    </xdr:from>
    <xdr:to>
      <xdr:col>2</xdr:col>
      <xdr:colOff>834080</xdr:colOff>
      <xdr:row>36</xdr:row>
      <xdr:rowOff>124880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0.31592</cdr:x>
      <cdr:y>0.05639</cdr:y>
    </cdr:from>
    <cdr:to>
      <cdr:x>0.31592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870298" y="116820"/>
          <a:ext cx="0" cy="14156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0.54696</cdr:x>
      <cdr:y>0.04895</cdr:y>
    </cdr:from>
    <cdr:to>
      <cdr:x>0.54696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506793" y="101407"/>
          <a:ext cx="0" cy="14156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0.77852</cdr:x>
      <cdr:y>0.04819</cdr:y>
    </cdr:from>
    <cdr:to>
      <cdr:x>0.77852</cdr:x>
      <cdr:y>0.72575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144708" y="99833"/>
          <a:ext cx="0" cy="140366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6</xdr:row>
      <xdr:rowOff>49696</xdr:rowOff>
    </xdr:from>
    <xdr:to>
      <xdr:col>6</xdr:col>
      <xdr:colOff>107122</xdr:colOff>
      <xdr:row>21</xdr:row>
      <xdr:rowOff>124202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543339</xdr:colOff>
      <xdr:row>22</xdr:row>
      <xdr:rowOff>13253</xdr:rowOff>
    </xdr:from>
    <xdr:to>
      <xdr:col>6</xdr:col>
      <xdr:colOff>80618</xdr:colOff>
      <xdr:row>37</xdr:row>
      <xdr:rowOff>120889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0.31592</cdr:x>
      <cdr:y>0.05639</cdr:y>
    </cdr:from>
    <cdr:to>
      <cdr:x>0.31592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870298" y="116820"/>
          <a:ext cx="0" cy="14156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0.54696</cdr:x>
      <cdr:y>0.04895</cdr:y>
    </cdr:from>
    <cdr:to>
      <cdr:x>0.54696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506793" y="101407"/>
          <a:ext cx="0" cy="14156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0.77852</cdr:x>
      <cdr:y>0.04819</cdr:y>
    </cdr:from>
    <cdr:to>
      <cdr:x>0.77852</cdr:x>
      <cdr:y>0.72575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144708" y="99833"/>
          <a:ext cx="0" cy="140366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634756</xdr:colOff>
      <xdr:row>6</xdr:row>
      <xdr:rowOff>180852</xdr:rowOff>
    </xdr:from>
    <xdr:to>
      <xdr:col>6</xdr:col>
      <xdr:colOff>43506</xdr:colOff>
      <xdr:row>14</xdr:row>
      <xdr:rowOff>137352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682625</xdr:colOff>
      <xdr:row>15</xdr:row>
      <xdr:rowOff>0</xdr:rowOff>
    </xdr:from>
    <xdr:to>
      <xdr:col>6</xdr:col>
      <xdr:colOff>91375</xdr:colOff>
      <xdr:row>25</xdr:row>
      <xdr:rowOff>67625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342445</xdr:colOff>
      <xdr:row>6</xdr:row>
      <xdr:rowOff>186418</xdr:rowOff>
    </xdr:from>
    <xdr:to>
      <xdr:col>5</xdr:col>
      <xdr:colOff>544945</xdr:colOff>
      <xdr:row>19</xdr:row>
      <xdr:rowOff>119105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20</xdr:row>
      <xdr:rowOff>171450</xdr:rowOff>
    </xdr:from>
    <xdr:to>
      <xdr:col>6</xdr:col>
      <xdr:colOff>31050</xdr:colOff>
      <xdr:row>33</xdr:row>
      <xdr:rowOff>132712</xdr:rowOff>
    </xdr:to>
    <xdr:graphicFrame macro="">
      <xdr:nvGraphicFramePr>
        <xdr:cNvPr id="3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578302</xdr:colOff>
      <xdr:row>7</xdr:row>
      <xdr:rowOff>66221</xdr:rowOff>
    </xdr:from>
    <xdr:to>
      <xdr:col>6</xdr:col>
      <xdr:colOff>352177</xdr:colOff>
      <xdr:row>24</xdr:row>
      <xdr:rowOff>41686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6</xdr:col>
      <xdr:colOff>383475</xdr:colOff>
      <xdr:row>43</xdr:row>
      <xdr:rowOff>21185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162000</xdr:colOff>
      <xdr:row>6</xdr:row>
      <xdr:rowOff>4343</xdr:rowOff>
    </xdr:from>
    <xdr:to>
      <xdr:col>6</xdr:col>
      <xdr:colOff>364500</xdr:colOff>
      <xdr:row>18</xdr:row>
      <xdr:rowOff>63718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073400" y="1117600"/>
          <a:ext cx="36194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210036</xdr:colOff>
      <xdr:row>7</xdr:row>
      <xdr:rowOff>80431</xdr:rowOff>
    </xdr:from>
    <xdr:to>
      <xdr:col>3</xdr:col>
      <xdr:colOff>170748</xdr:colOff>
      <xdr:row>18</xdr:row>
      <xdr:rowOff>115624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214922</xdr:colOff>
      <xdr:row>18</xdr:row>
      <xdr:rowOff>175845</xdr:rowOff>
    </xdr:from>
    <xdr:to>
      <xdr:col>3</xdr:col>
      <xdr:colOff>175634</xdr:colOff>
      <xdr:row>30</xdr:row>
      <xdr:rowOff>49845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0.54961</cdr:x>
      <cdr:y>0.0508</cdr:y>
    </cdr:from>
    <cdr:to>
      <cdr:x>0.54961</cdr:x>
      <cdr:y>0.66029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735484" y="105952"/>
          <a:ext cx="0" cy="12711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0.31961</cdr:x>
      <cdr:y>0.05223</cdr:y>
    </cdr:from>
    <cdr:to>
      <cdr:x>0.31961</cdr:x>
      <cdr:y>0.66172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1009212" y="108934"/>
          <a:ext cx="0" cy="1271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0.7743</cdr:x>
      <cdr:y>0.05194</cdr:y>
    </cdr:from>
    <cdr:to>
      <cdr:x>0.7743</cdr:x>
      <cdr:y>0.66143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2444963" y="108333"/>
          <a:ext cx="0" cy="12711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0.32044</cdr:x>
      <cdr:y>0.04968</cdr:y>
    </cdr:from>
    <cdr:to>
      <cdr:x>0.32044</cdr:x>
      <cdr:y>0.65917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1011835" y="103189"/>
          <a:ext cx="0" cy="1265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0.54902</cdr:x>
      <cdr:y>0.05289</cdr:y>
    </cdr:from>
    <cdr:to>
      <cdr:x>0.54902</cdr:x>
      <cdr:y>0.66238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1733621" y="109846"/>
          <a:ext cx="0" cy="1265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0.77508</cdr:x>
      <cdr:y>0.0476</cdr:y>
    </cdr:from>
    <cdr:to>
      <cdr:x>0.77508</cdr:x>
      <cdr:y>0.65709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2447423" y="98855"/>
          <a:ext cx="0" cy="1265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174887</xdr:colOff>
      <xdr:row>6</xdr:row>
      <xdr:rowOff>293605</xdr:rowOff>
    </xdr:from>
    <xdr:to>
      <xdr:col>4</xdr:col>
      <xdr:colOff>131325</xdr:colOff>
      <xdr:row>18</xdr:row>
      <xdr:rowOff>19210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188148</xdr:colOff>
      <xdr:row>18</xdr:row>
      <xdr:rowOff>37631</xdr:rowOff>
    </xdr:from>
    <xdr:to>
      <xdr:col>4</xdr:col>
      <xdr:colOff>144586</xdr:colOff>
      <xdr:row>33</xdr:row>
      <xdr:rowOff>140138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462644</xdr:colOff>
      <xdr:row>10</xdr:row>
      <xdr:rowOff>61873</xdr:rowOff>
    </xdr:from>
    <xdr:to>
      <xdr:col>6</xdr:col>
      <xdr:colOff>52823</xdr:colOff>
      <xdr:row>26</xdr:row>
      <xdr:rowOff>44730</xdr:rowOff>
    </xdr:to>
    <xdr:graphicFrame macro="">
      <xdr:nvGraphicFramePr>
        <xdr:cNvPr id="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468630</xdr:colOff>
      <xdr:row>28</xdr:row>
      <xdr:rowOff>99060</xdr:rowOff>
    </xdr:from>
    <xdr:to>
      <xdr:col>6</xdr:col>
      <xdr:colOff>58809</xdr:colOff>
      <xdr:row>42</xdr:row>
      <xdr:rowOff>158117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0.23002</cdr:x>
      <cdr:y>0.07385</cdr:y>
    </cdr:from>
    <cdr:to>
      <cdr:x>0.237</cdr:x>
      <cdr:y>0.63377</cdr:y>
    </cdr:to>
    <cdr:cxnSp macro="">
      <cdr:nvCxnSpPr>
        <cdr:cNvPr id="3" name="Прямая соединительная линия 1"/>
        <cdr:cNvCxnSpPr/>
      </cdr:nvCxnSpPr>
      <cdr:spPr>
        <a:xfrm xmlns:a="http://schemas.openxmlformats.org/drawingml/2006/main">
          <a:off x="727351" y="150666"/>
          <a:ext cx="22061" cy="11423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0.23002</cdr:x>
      <cdr:y>0.07385</cdr:y>
    </cdr:from>
    <cdr:to>
      <cdr:x>0.23586</cdr:x>
      <cdr:y>0.62895</cdr:y>
    </cdr:to>
    <cdr:cxnSp macro="">
      <cdr:nvCxnSpPr>
        <cdr:cNvPr id="3" name="Прямая соединительная линия 1"/>
        <cdr:cNvCxnSpPr/>
      </cdr:nvCxnSpPr>
      <cdr:spPr>
        <a:xfrm xmlns:a="http://schemas.openxmlformats.org/drawingml/2006/main">
          <a:off x="727336" y="151376"/>
          <a:ext cx="18472" cy="11378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6</xdr:row>
      <xdr:rowOff>136525</xdr:rowOff>
    </xdr:from>
    <xdr:to>
      <xdr:col>5</xdr:col>
      <xdr:colOff>585786</xdr:colOff>
      <xdr:row>18</xdr:row>
      <xdr:rowOff>47625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18</xdr:row>
      <xdr:rowOff>79375</xdr:rowOff>
    </xdr:from>
    <xdr:to>
      <xdr:col>5</xdr:col>
      <xdr:colOff>554037</xdr:colOff>
      <xdr:row>29</xdr:row>
      <xdr:rowOff>180975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7</xdr:row>
      <xdr:rowOff>31751</xdr:rowOff>
    </xdr:from>
    <xdr:to>
      <xdr:col>6</xdr:col>
      <xdr:colOff>44450</xdr:colOff>
      <xdr:row>17</xdr:row>
      <xdr:rowOff>136738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18</xdr:row>
      <xdr:rowOff>63500</xdr:rowOff>
    </xdr:from>
    <xdr:to>
      <xdr:col>6</xdr:col>
      <xdr:colOff>60326</xdr:colOff>
      <xdr:row>28</xdr:row>
      <xdr:rowOff>168487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153036</xdr:rowOff>
    </xdr:from>
    <xdr:to>
      <xdr:col>5</xdr:col>
      <xdr:colOff>529842</xdr:colOff>
      <xdr:row>18</xdr:row>
      <xdr:rowOff>145536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19</xdr:row>
      <xdr:rowOff>0</xdr:rowOff>
    </xdr:from>
    <xdr:to>
      <xdr:col>5</xdr:col>
      <xdr:colOff>543813</xdr:colOff>
      <xdr:row>29</xdr:row>
      <xdr:rowOff>183000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76798</xdr:colOff>
      <xdr:row>6</xdr:row>
      <xdr:rowOff>127449</xdr:rowOff>
    </xdr:from>
    <xdr:to>
      <xdr:col>6</xdr:col>
      <xdr:colOff>89498</xdr:colOff>
      <xdr:row>18</xdr:row>
      <xdr:rowOff>129989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156818</xdr:colOff>
      <xdr:row>18</xdr:row>
      <xdr:rowOff>136110</xdr:rowOff>
    </xdr:from>
    <xdr:to>
      <xdr:col>6</xdr:col>
      <xdr:colOff>169518</xdr:colOff>
      <xdr:row>30</xdr:row>
      <xdr:rowOff>138651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344487</xdr:colOff>
      <xdr:row>6</xdr:row>
      <xdr:rowOff>61912</xdr:rowOff>
    </xdr:from>
    <xdr:to>
      <xdr:col>5</xdr:col>
      <xdr:colOff>326324</xdr:colOff>
      <xdr:row>17</xdr:row>
      <xdr:rowOff>31749</xdr:rowOff>
    </xdr:to>
    <xdr:graphicFrame macro="">
      <xdr:nvGraphicFramePr>
        <xdr:cNvPr id="3" name="Діагра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341312</xdr:colOff>
      <xdr:row>17</xdr:row>
      <xdr:rowOff>95250</xdr:rowOff>
    </xdr:from>
    <xdr:to>
      <xdr:col>5</xdr:col>
      <xdr:colOff>323149</xdr:colOff>
      <xdr:row>28</xdr:row>
      <xdr:rowOff>65087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0.3511</cdr:x>
      <cdr:y>0.04921</cdr:y>
    </cdr:from>
    <cdr:to>
      <cdr:x>0.3511</cdr:x>
      <cdr:y>0.6416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102710" y="120331"/>
          <a:ext cx="0" cy="14485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20638</xdr:rowOff>
    </xdr:from>
    <xdr:to>
      <xdr:col>5</xdr:col>
      <xdr:colOff>346962</xdr:colOff>
      <xdr:row>19</xdr:row>
      <xdr:rowOff>13138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309563</xdr:colOff>
      <xdr:row>19</xdr:row>
      <xdr:rowOff>15875</xdr:rowOff>
    </xdr:from>
    <xdr:to>
      <xdr:col>5</xdr:col>
      <xdr:colOff>313625</xdr:colOff>
      <xdr:row>30</xdr:row>
      <xdr:rowOff>8375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182563</xdr:colOff>
      <xdr:row>19</xdr:row>
      <xdr:rowOff>71437</xdr:rowOff>
    </xdr:from>
    <xdr:to>
      <xdr:col>6</xdr:col>
      <xdr:colOff>228283</xdr:colOff>
      <xdr:row>30</xdr:row>
      <xdr:rowOff>99937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0.58208</cdr:x>
      <cdr:y>0.05546</cdr:y>
    </cdr:from>
    <cdr:to>
      <cdr:x>0.58208</cdr:x>
      <cdr:y>0.82175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40710" y="103302"/>
          <a:ext cx="0" cy="1427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0.3352</cdr:x>
      <cdr:y>0.05127</cdr:y>
    </cdr:from>
    <cdr:to>
      <cdr:x>0.3352</cdr:x>
      <cdr:y>0.81756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59989" y="95499"/>
          <a:ext cx="0" cy="1427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0.82705</cdr:x>
      <cdr:y>0.05887</cdr:y>
    </cdr:from>
    <cdr:to>
      <cdr:x>0.82705</cdr:x>
      <cdr:y>0.82516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615390" y="109654"/>
          <a:ext cx="0" cy="1427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0.58734</cdr:x>
      <cdr:y>0.05399</cdr:y>
    </cdr:from>
    <cdr:to>
      <cdr:x>0.58734</cdr:x>
      <cdr:y>0.82027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40572" y="100570"/>
          <a:ext cx="0" cy="14273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0.34306</cdr:x>
      <cdr:y>0.06176</cdr:y>
    </cdr:from>
    <cdr:to>
      <cdr:x>0.34306</cdr:x>
      <cdr:y>0.82804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75053" y="115035"/>
          <a:ext cx="0" cy="14273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0.83051</cdr:x>
      <cdr:y>0.06422</cdr:y>
    </cdr:from>
    <cdr:to>
      <cdr:x>0.83051</cdr:x>
      <cdr:y>0.8305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602578" y="119619"/>
          <a:ext cx="0" cy="14273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82550</xdr:colOff>
      <xdr:row>19</xdr:row>
      <xdr:rowOff>171450</xdr:rowOff>
    </xdr:from>
    <xdr:to>
      <xdr:col>6</xdr:col>
      <xdr:colOff>95250</xdr:colOff>
      <xdr:row>31</xdr:row>
      <xdr:rowOff>15800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0.30544</cdr:x>
      <cdr:y>0.04449</cdr:y>
    </cdr:from>
    <cdr:to>
      <cdr:x>0.30544</cdr:x>
      <cdr:y>0.7394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34870" y="91389"/>
          <a:ext cx="0" cy="14274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0.54739</cdr:x>
      <cdr:y>0.05156</cdr:y>
    </cdr:from>
    <cdr:to>
      <cdr:x>0.54739</cdr:x>
      <cdr:y>0.74647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675397" y="105915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0.78885</cdr:x>
      <cdr:y>0.04758</cdr:y>
    </cdr:from>
    <cdr:to>
      <cdr:x>0.78885</cdr:x>
      <cdr:y>0.74249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14442" y="97731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0.30752</cdr:x>
      <cdr:y>0.04757</cdr:y>
    </cdr:from>
    <cdr:to>
      <cdr:x>0.30752</cdr:x>
      <cdr:y>0.74248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41220" y="97716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0.54739</cdr:x>
      <cdr:y>0.04849</cdr:y>
    </cdr:from>
    <cdr:to>
      <cdr:x>0.54739</cdr:x>
      <cdr:y>0.7434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675397" y="99600"/>
          <a:ext cx="0" cy="14274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0.78597</cdr:x>
      <cdr:y>0.0454</cdr:y>
    </cdr:from>
    <cdr:to>
      <cdr:x>0.78597</cdr:x>
      <cdr:y>0.74031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05627" y="93250"/>
          <a:ext cx="0" cy="14274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0.34818</cdr:x>
      <cdr:y>0.04978</cdr:y>
    </cdr:from>
    <cdr:to>
      <cdr:x>0.3483</cdr:x>
      <cdr:y>0.65409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H="1" flipV="1">
          <a:off x="1092587" y="128281"/>
          <a:ext cx="377" cy="155733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46181</xdr:colOff>
      <xdr:row>7</xdr:row>
      <xdr:rowOff>180398</xdr:rowOff>
    </xdr:from>
    <xdr:to>
      <xdr:col>6</xdr:col>
      <xdr:colOff>37015</xdr:colOff>
      <xdr:row>18</xdr:row>
      <xdr:rowOff>64898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5</xdr:col>
      <xdr:colOff>602021</xdr:colOff>
      <xdr:row>29</xdr:row>
      <xdr:rowOff>75000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431800</xdr:colOff>
      <xdr:row>18</xdr:row>
      <xdr:rowOff>97473</xdr:rowOff>
    </xdr:from>
    <xdr:to>
      <xdr:col>5</xdr:col>
      <xdr:colOff>422633</xdr:colOff>
      <xdr:row>28</xdr:row>
      <xdr:rowOff>172473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72496</xdr:colOff>
      <xdr:row>7</xdr:row>
      <xdr:rowOff>75670</xdr:rowOff>
    </xdr:from>
    <xdr:to>
      <xdr:col>6</xdr:col>
      <xdr:colOff>63329</xdr:colOff>
      <xdr:row>18</xdr:row>
      <xdr:rowOff>118427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603251</xdr:colOff>
      <xdr:row>19</xdr:row>
      <xdr:rowOff>86254</xdr:rowOff>
    </xdr:from>
    <xdr:to>
      <xdr:col>5</xdr:col>
      <xdr:colOff>592496</xdr:colOff>
      <xdr:row>30</xdr:row>
      <xdr:rowOff>121104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593725</xdr:colOff>
      <xdr:row>7</xdr:row>
      <xdr:rowOff>1</xdr:rowOff>
    </xdr:from>
    <xdr:to>
      <xdr:col>5</xdr:col>
      <xdr:colOff>606425</xdr:colOff>
      <xdr:row>19</xdr:row>
      <xdr:rowOff>46568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19</xdr:row>
      <xdr:rowOff>166688</xdr:rowOff>
    </xdr:from>
    <xdr:to>
      <xdr:col>5</xdr:col>
      <xdr:colOff>552450</xdr:colOff>
      <xdr:row>32</xdr:row>
      <xdr:rowOff>22755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0.33208</cdr:x>
      <cdr:y>0.04209</cdr:y>
    </cdr:from>
    <cdr:to>
      <cdr:x>0.33208</cdr:x>
      <cdr:y>0.70069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16405" y="94961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0.58208</cdr:x>
      <cdr:y>0.04891</cdr:y>
    </cdr:from>
    <cdr:to>
      <cdr:x>0.58208</cdr:x>
      <cdr:y>0.70751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81573" y="110356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0.8269</cdr:x>
      <cdr:y>0.04328</cdr:y>
    </cdr:from>
    <cdr:to>
      <cdr:x>0.8269</cdr:x>
      <cdr:y>0.70188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530889" y="97656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0.33415</cdr:x>
      <cdr:y>0.05394</cdr:y>
    </cdr:from>
    <cdr:to>
      <cdr:x>0.33415</cdr:x>
      <cdr:y>0.71254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22742" y="121371"/>
          <a:ext cx="0" cy="14818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0.57951</cdr:x>
      <cdr:y>0.05114</cdr:y>
    </cdr:from>
    <cdr:to>
      <cdr:x>0.57951</cdr:x>
      <cdr:y>0.70974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73695" y="115071"/>
          <a:ext cx="0" cy="14818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0.82847</cdr:x>
      <cdr:y>0.04832</cdr:y>
    </cdr:from>
    <cdr:to>
      <cdr:x>0.82847</cdr:x>
      <cdr:y>0.70692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535694" y="108721"/>
          <a:ext cx="0" cy="14818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6</xdr:col>
      <xdr:colOff>12700</xdr:colOff>
      <xdr:row>27</xdr:row>
      <xdr:rowOff>152609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0.54927</cdr:x>
      <cdr:y>0.06307</cdr:y>
    </cdr:from>
    <cdr:to>
      <cdr:x>0.54927</cdr:x>
      <cdr:y>0.74184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81137" y="125768"/>
          <a:ext cx="0" cy="135354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0.31836</cdr:x>
      <cdr:y>0.05859</cdr:y>
    </cdr:from>
    <cdr:to>
      <cdr:x>0.31836</cdr:x>
      <cdr:y>0.73737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974416" y="116826"/>
          <a:ext cx="0" cy="13535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0.78101</cdr:x>
      <cdr:y>0.0554</cdr:y>
    </cdr:from>
    <cdr:to>
      <cdr:x>0.78101</cdr:x>
      <cdr:y>0.73418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390444" y="110474"/>
          <a:ext cx="0" cy="13535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0.54977</cdr:x>
      <cdr:y>0.06634</cdr:y>
    </cdr:from>
    <cdr:to>
      <cdr:x>0.54977</cdr:x>
      <cdr:y>0.74511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82684" y="137347"/>
          <a:ext cx="0" cy="14052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0.3251</cdr:x>
      <cdr:y>0.05578</cdr:y>
    </cdr:from>
    <cdr:to>
      <cdr:x>0.3251</cdr:x>
      <cdr:y>0.73456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995027" y="115476"/>
          <a:ext cx="0" cy="140528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0.77798</cdr:x>
      <cdr:y>0.05714</cdr:y>
    </cdr:from>
    <cdr:to>
      <cdr:x>0.77798</cdr:x>
      <cdr:y>0.73591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381172" y="118306"/>
          <a:ext cx="0" cy="14052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490516</xdr:colOff>
      <xdr:row>9</xdr:row>
      <xdr:rowOff>104</xdr:rowOff>
    </xdr:from>
    <xdr:to>
      <xdr:col>5</xdr:col>
      <xdr:colOff>507701</xdr:colOff>
      <xdr:row>19</xdr:row>
      <xdr:rowOff>100205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508001</xdr:colOff>
      <xdr:row>20</xdr:row>
      <xdr:rowOff>15875</xdr:rowOff>
    </xdr:from>
    <xdr:to>
      <xdr:col>5</xdr:col>
      <xdr:colOff>525186</xdr:colOff>
      <xdr:row>30</xdr:row>
      <xdr:rowOff>115976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0.53558</cdr:x>
      <cdr:y>0.07034</cdr:y>
    </cdr:from>
    <cdr:to>
      <cdr:x>0.53558</cdr:x>
      <cdr:y>0.71349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645668" y="133258"/>
          <a:ext cx="0" cy="121844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90000"/>
              <a:lumOff val="1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ls/NBR_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xls/NBR_O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</sheetNames>
    <sheetDataSet>
      <sheetData sheetId="0">
        <row r="10">
          <cell r="J10" t="str">
            <v>Reporting under IFRS</v>
          </cell>
          <cell r="L10" t="str">
            <v>Reporting under regulatory requirements*</v>
          </cell>
        </row>
        <row r="11">
          <cell r="J11" t="str">
            <v>Q4.22</v>
          </cell>
          <cell r="K11" t="str">
            <v>Q4.23</v>
          </cell>
          <cell r="L11" t="str">
            <v>Q4.23</v>
          </cell>
          <cell r="M11" t="str">
            <v>Q4.24</v>
          </cell>
          <cell r="N11" t="str">
            <v>Q1.25</v>
          </cell>
          <cell r="O11" t="str">
            <v>Q2.25</v>
          </cell>
        </row>
        <row r="12">
          <cell r="J12" t="str">
            <v>Звітність за МСФЗ</v>
          </cell>
          <cell r="L12" t="str">
            <v>Регуляторна звітність*</v>
          </cell>
        </row>
        <row r="13">
          <cell r="J13" t="str">
            <v>12.22</v>
          </cell>
          <cell r="K13" t="str">
            <v>12.23</v>
          </cell>
          <cell r="L13" t="str">
            <v>12.23</v>
          </cell>
          <cell r="M13" t="str">
            <v>12.24</v>
          </cell>
          <cell r="N13" t="str">
            <v>03.25</v>
          </cell>
          <cell r="O13" t="str">
            <v>06.25</v>
          </cell>
        </row>
        <row r="14">
          <cell r="H14" t="str">
            <v>Assets of non-life insurers</v>
          </cell>
          <cell r="I14" t="str">
            <v>Активи ризикових страховиків</v>
          </cell>
          <cell r="J14">
            <v>49.69</v>
          </cell>
          <cell r="K14">
            <v>50.16</v>
          </cell>
          <cell r="L14">
            <v>41.65</v>
          </cell>
          <cell r="M14">
            <v>45.9</v>
          </cell>
          <cell r="N14">
            <v>49.51</v>
          </cell>
          <cell r="O14">
            <v>53.31</v>
          </cell>
        </row>
        <row r="15">
          <cell r="H15" t="str">
            <v>Assets of life insurers</v>
          </cell>
          <cell r="I15" t="str">
            <v>Активи страховиків життя</v>
          </cell>
          <cell r="J15">
            <v>20.61</v>
          </cell>
          <cell r="K15">
            <v>24.12</v>
          </cell>
          <cell r="L15">
            <v>23.35</v>
          </cell>
          <cell r="M15">
            <v>26.63</v>
          </cell>
          <cell r="N15">
            <v>27.39</v>
          </cell>
          <cell r="O15">
            <v>28.34</v>
          </cell>
        </row>
        <row r="16">
          <cell r="H16" t="str">
            <v>Number of insurers (r.h.s.)</v>
          </cell>
          <cell r="I16" t="str">
            <v>Кількість компаній (п. ш.)</v>
          </cell>
          <cell r="J16">
            <v>128</v>
          </cell>
          <cell r="K16">
            <v>101</v>
          </cell>
          <cell r="L16">
            <v>101</v>
          </cell>
          <cell r="M16">
            <v>65</v>
          </cell>
          <cell r="N16">
            <v>63</v>
          </cell>
          <cell r="O16">
            <v>62</v>
          </cell>
        </row>
      </sheetData>
      <sheetData sheetId="1">
        <row r="6">
          <cell r="J6" t="str">
            <v>Life insurers</v>
          </cell>
          <cell r="R6" t="str">
            <v>Non-life insurers</v>
          </cell>
        </row>
        <row r="7">
          <cell r="J7" t="str">
            <v xml:space="preserve"> </v>
          </cell>
          <cell r="K7" t="str">
            <v>I.24</v>
          </cell>
          <cell r="N7" t="str">
            <v>IV.24</v>
          </cell>
          <cell r="P7" t="str">
            <v>II.25</v>
          </cell>
          <cell r="Q7" t="str">
            <v xml:space="preserve"> </v>
          </cell>
          <cell r="R7" t="str">
            <v xml:space="preserve"> </v>
          </cell>
          <cell r="S7" t="str">
            <v>I.24</v>
          </cell>
          <cell r="V7" t="str">
            <v>IV.24</v>
          </cell>
          <cell r="X7" t="str">
            <v>II.25</v>
          </cell>
          <cell r="Y7" t="str">
            <v xml:space="preserve"> </v>
          </cell>
        </row>
        <row r="8">
          <cell r="J8" t="str">
            <v>Страховики життя</v>
          </cell>
          <cell r="R8" t="str">
            <v>Ризикові страховики</v>
          </cell>
        </row>
        <row r="9">
          <cell r="J9" t="str">
            <v xml:space="preserve"> </v>
          </cell>
          <cell r="K9" t="str">
            <v>03.24</v>
          </cell>
          <cell r="N9" t="str">
            <v>12.24</v>
          </cell>
          <cell r="P9" t="str">
            <v>06.25</v>
          </cell>
          <cell r="Q9" t="str">
            <v xml:space="preserve"> </v>
          </cell>
          <cell r="R9" t="str">
            <v xml:space="preserve"> </v>
          </cell>
          <cell r="S9" t="str">
            <v>03.24</v>
          </cell>
          <cell r="V9" t="str">
            <v>12.24</v>
          </cell>
          <cell r="X9" t="str">
            <v>06.25</v>
          </cell>
          <cell r="Y9" t="str">
            <v xml:space="preserve"> </v>
          </cell>
        </row>
        <row r="10">
          <cell r="H10" t="str">
            <v>Assets</v>
          </cell>
          <cell r="I10" t="str">
            <v>Активи</v>
          </cell>
          <cell r="K10">
            <v>2087.8599999999997</v>
          </cell>
          <cell r="L10">
            <v>2091.6500000000005</v>
          </cell>
          <cell r="M10">
            <v>2078.1600000000003</v>
          </cell>
          <cell r="N10">
            <v>2124.9800000000009</v>
          </cell>
          <cell r="O10">
            <v>2163.4599999999996</v>
          </cell>
          <cell r="P10">
            <v>2195.6400000000003</v>
          </cell>
          <cell r="S10">
            <v>510.3099999999996</v>
          </cell>
          <cell r="T10">
            <v>520.349999999999</v>
          </cell>
          <cell r="U10">
            <v>546.94999999999914</v>
          </cell>
          <cell r="V10">
            <v>559.6999999999997</v>
          </cell>
          <cell r="W10">
            <v>570.19999999999959</v>
          </cell>
          <cell r="X10">
            <v>590.7799999999994</v>
          </cell>
        </row>
        <row r="11">
          <cell r="H11" t="str">
            <v>Gross premiums</v>
          </cell>
          <cell r="I11" t="str">
            <v>Валові премії</v>
          </cell>
          <cell r="K11">
            <v>2726.26</v>
          </cell>
          <cell r="L11">
            <v>2806.7</v>
          </cell>
          <cell r="M11">
            <v>2807.73</v>
          </cell>
          <cell r="N11">
            <v>2923.07</v>
          </cell>
          <cell r="O11">
            <v>3015.23</v>
          </cell>
          <cell r="P11">
            <v>3072.23</v>
          </cell>
          <cell r="S11">
            <v>560.67999999999995</v>
          </cell>
          <cell r="T11">
            <v>573.03</v>
          </cell>
          <cell r="U11">
            <v>594.23</v>
          </cell>
          <cell r="V11">
            <v>584.89</v>
          </cell>
          <cell r="W11">
            <v>594.38</v>
          </cell>
          <cell r="X11">
            <v>645.35</v>
          </cell>
        </row>
        <row r="12">
          <cell r="H12" t="str">
            <v>Technical provisions</v>
          </cell>
          <cell r="I12" t="str">
            <v>Технічні резерви</v>
          </cell>
          <cell r="K12">
            <v>1942.8459487097903</v>
          </cell>
          <cell r="L12">
            <v>1910.5852065011081</v>
          </cell>
          <cell r="M12">
            <v>1827.69760449926</v>
          </cell>
          <cell r="N12">
            <v>1858.6608198115707</v>
          </cell>
          <cell r="O12">
            <v>1859.6427477535394</v>
          </cell>
          <cell r="P12">
            <v>1850.103768041319</v>
          </cell>
          <cell r="S12">
            <v>665.66360610795857</v>
          </cell>
          <cell r="T12">
            <v>631.60563970482838</v>
          </cell>
          <cell r="U12">
            <v>636.86160106347609</v>
          </cell>
          <cell r="V12">
            <v>638.5085227594451</v>
          </cell>
          <cell r="W12">
            <v>656.75853895716659</v>
          </cell>
          <cell r="X12">
            <v>679.15345319172138</v>
          </cell>
        </row>
      </sheetData>
      <sheetData sheetId="2">
        <row r="7">
          <cell r="J7" t="str">
            <v>Assets</v>
          </cell>
          <cell r="N7" t="str">
            <v>Equity and Liabilities</v>
          </cell>
        </row>
        <row r="8">
          <cell r="J8" t="str">
            <v>Q4.23</v>
          </cell>
          <cell r="K8" t="str">
            <v>Q4.24</v>
          </cell>
          <cell r="L8" t="str">
            <v>Q1.25</v>
          </cell>
          <cell r="M8" t="str">
            <v>Q2.25</v>
          </cell>
          <cell r="N8" t="str">
            <v>Q4.23</v>
          </cell>
          <cell r="O8" t="str">
            <v>Q4.24</v>
          </cell>
          <cell r="P8" t="str">
            <v>Q1.25</v>
          </cell>
          <cell r="Q8" t="str">
            <v>Q2.25</v>
          </cell>
        </row>
        <row r="9">
          <cell r="J9" t="str">
            <v>Активи</v>
          </cell>
          <cell r="N9" t="str">
            <v>Пасиви</v>
          </cell>
        </row>
        <row r="10">
          <cell r="J10" t="str">
            <v>12.23</v>
          </cell>
          <cell r="K10" t="str">
            <v>12.24</v>
          </cell>
          <cell r="L10" t="str">
            <v>03.25</v>
          </cell>
          <cell r="M10" t="str">
            <v>06.25</v>
          </cell>
          <cell r="N10" t="str">
            <v>12.23</v>
          </cell>
          <cell r="O10" t="str">
            <v>12.24</v>
          </cell>
          <cell r="P10" t="str">
            <v>03.25</v>
          </cell>
          <cell r="Q10" t="str">
            <v>06.25</v>
          </cell>
        </row>
        <row r="11">
          <cell r="H11" t="str">
            <v>Other</v>
          </cell>
          <cell r="I11" t="str">
            <v>Інше</v>
          </cell>
          <cell r="J11">
            <v>1.83E-2</v>
          </cell>
          <cell r="K11">
            <v>2.8400000000000002E-2</v>
          </cell>
          <cell r="L11">
            <v>1.12E-2</v>
          </cell>
          <cell r="M11">
            <v>9.5999999999999992E-3</v>
          </cell>
        </row>
        <row r="12">
          <cell r="H12" t="str">
            <v>Real estate</v>
          </cell>
          <cell r="I12" t="str">
            <v>Нерухоме майно</v>
          </cell>
          <cell r="J12">
            <v>2.7400000000000001E-2</v>
          </cell>
          <cell r="K12">
            <v>2.2499999999999999E-2</v>
          </cell>
          <cell r="L12">
            <v>2.18E-2</v>
          </cell>
          <cell r="M12">
            <v>2.1100000000000001E-2</v>
          </cell>
        </row>
        <row r="13">
          <cell r="H13" t="str">
            <v>Bonds</v>
          </cell>
          <cell r="I13" t="str">
            <v>Облігації</v>
          </cell>
          <cell r="J13">
            <v>0.49530000000000002</v>
          </cell>
          <cell r="K13">
            <v>0.42420000000000002</v>
          </cell>
          <cell r="L13">
            <v>0.40749999999999997</v>
          </cell>
          <cell r="M13">
            <v>0.379</v>
          </cell>
        </row>
        <row r="14">
          <cell r="H14" t="str">
            <v>Reinsurance reserves**</v>
          </cell>
          <cell r="I14" t="str">
            <v>Резерви перестрахування**</v>
          </cell>
          <cell r="J14">
            <v>3.5000000000000001E-3</v>
          </cell>
          <cell r="K14">
            <v>8.9999999999999998E-4</v>
          </cell>
          <cell r="L14">
            <v>8.9999999999999998E-4</v>
          </cell>
          <cell r="M14">
            <v>8.9999999999999998E-4</v>
          </cell>
        </row>
        <row r="15">
          <cell r="H15" t="str">
            <v>Receivables</v>
          </cell>
          <cell r="I15" t="str">
            <v>Дебіторська заборгованість</v>
          </cell>
          <cell r="J15">
            <v>1.6400000000000001E-2</v>
          </cell>
          <cell r="K15">
            <v>1.06E-2</v>
          </cell>
          <cell r="L15">
            <v>1.21E-2</v>
          </cell>
          <cell r="M15">
            <v>1.4200000000000001E-2</v>
          </cell>
        </row>
        <row r="16">
          <cell r="H16" t="str">
            <v>Balances at MTIBU*</v>
          </cell>
          <cell r="I16" t="str">
            <v>Залишки в МТСБУ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H17" t="str">
            <v>Current accounts and cash</v>
          </cell>
          <cell r="I17" t="str">
            <v>Поточні рахунки та готівка</v>
          </cell>
          <cell r="J17">
            <v>7.85E-2</v>
          </cell>
          <cell r="K17">
            <v>6.6400000000000001E-2</v>
          </cell>
          <cell r="L17">
            <v>5.9400000000000001E-2</v>
          </cell>
          <cell r="M17">
            <v>7.6399999999999996E-2</v>
          </cell>
        </row>
        <row r="18">
          <cell r="H18" t="str">
            <v>Deposits</v>
          </cell>
          <cell r="I18" t="str">
            <v>Депозити</v>
          </cell>
          <cell r="J18">
            <v>0.36049999999999999</v>
          </cell>
          <cell r="K18">
            <v>0.44690000000000002</v>
          </cell>
          <cell r="L18">
            <v>0.48709999999999998</v>
          </cell>
          <cell r="M18">
            <v>0.4975</v>
          </cell>
        </row>
        <row r="19">
          <cell r="H19" t="str">
            <v>Matching reserve</v>
          </cell>
          <cell r="I19" t="str">
            <v>Резерв узгодження</v>
          </cell>
          <cell r="N19">
            <v>0.16220000000000001</v>
          </cell>
          <cell r="O19">
            <v>0.18709999999999999</v>
          </cell>
          <cell r="P19">
            <v>0.2049</v>
          </cell>
          <cell r="Q19">
            <v>0.2087</v>
          </cell>
        </row>
        <row r="20">
          <cell r="H20" t="str">
            <v>Equity</v>
          </cell>
          <cell r="I20" t="str">
            <v>Власний капітал</v>
          </cell>
          <cell r="N20">
            <v>0.28820000000000001</v>
          </cell>
          <cell r="O20">
            <v>0.31259999999999999</v>
          </cell>
          <cell r="P20">
            <v>0.3155</v>
          </cell>
          <cell r="Q20">
            <v>0.30180000000000001</v>
          </cell>
        </row>
        <row r="21">
          <cell r="H21" t="str">
            <v>Other</v>
          </cell>
          <cell r="I21" t="str">
            <v>Інше</v>
          </cell>
          <cell r="N21">
            <v>5.11E-2</v>
          </cell>
          <cell r="O21">
            <v>3.5400000000000001E-2</v>
          </cell>
          <cell r="P21">
            <v>2.9499999999999998E-2</v>
          </cell>
          <cell r="Q21">
            <v>4.0500000000000001E-2</v>
          </cell>
        </row>
        <row r="22">
          <cell r="H22" t="str">
            <v>Insurance reserves</v>
          </cell>
          <cell r="I22" t="str">
            <v>Технічні резерви</v>
          </cell>
          <cell r="N22">
            <v>0.49840000000000001</v>
          </cell>
          <cell r="O22">
            <v>0.46479999999999999</v>
          </cell>
          <cell r="P22">
            <v>0.4501</v>
          </cell>
          <cell r="Q22">
            <v>0.44900000000000001</v>
          </cell>
        </row>
      </sheetData>
      <sheetData sheetId="3">
        <row r="12">
          <cell r="H12" t="str">
            <v>Other</v>
          </cell>
          <cell r="I12" t="str">
            <v>Інше</v>
          </cell>
          <cell r="J12">
            <v>5.7700000000000001E-2</v>
          </cell>
          <cell r="K12">
            <v>4.48E-2</v>
          </cell>
          <cell r="L12">
            <v>4.2299999999999997E-2</v>
          </cell>
          <cell r="M12">
            <v>4.07E-2</v>
          </cell>
        </row>
        <row r="13">
          <cell r="H13" t="str">
            <v>Real estate</v>
          </cell>
          <cell r="I13" t="str">
            <v>Нерухоме майно</v>
          </cell>
          <cell r="J13">
            <v>7.8600000000000003E-2</v>
          </cell>
          <cell r="K13">
            <v>5.7700000000000001E-2</v>
          </cell>
          <cell r="L13">
            <v>5.33E-2</v>
          </cell>
          <cell r="M13">
            <v>4.9500000000000002E-2</v>
          </cell>
        </row>
        <row r="14">
          <cell r="H14" t="str">
            <v>Bonds</v>
          </cell>
          <cell r="I14" t="str">
            <v>Облігації</v>
          </cell>
          <cell r="J14">
            <v>0.251</v>
          </cell>
          <cell r="K14">
            <v>0.26200000000000001</v>
          </cell>
          <cell r="L14">
            <v>0.23250000000000001</v>
          </cell>
          <cell r="M14">
            <v>0.22320000000000001</v>
          </cell>
        </row>
        <row r="15">
          <cell r="H15" t="str">
            <v>Reinsurance reserves**</v>
          </cell>
          <cell r="I15" t="str">
            <v>Резерви перестрахування**</v>
          </cell>
          <cell r="J15">
            <v>9.5200000000000007E-2</v>
          </cell>
          <cell r="K15">
            <v>8.9899999999999994E-2</v>
          </cell>
          <cell r="L15">
            <v>0.1072</v>
          </cell>
          <cell r="M15">
            <v>0.1038</v>
          </cell>
        </row>
        <row r="16">
          <cell r="H16" t="str">
            <v>Receivables</v>
          </cell>
          <cell r="I16" t="str">
            <v>Дебіторська заборгованість</v>
          </cell>
          <cell r="J16">
            <v>5.2600000000000001E-2</v>
          </cell>
          <cell r="K16">
            <v>2.5700000000000001E-2</v>
          </cell>
          <cell r="L16">
            <v>2.3599999999999999E-2</v>
          </cell>
          <cell r="M16">
            <v>2.2200000000000001E-2</v>
          </cell>
        </row>
        <row r="17">
          <cell r="H17" t="str">
            <v>Balances at MTIBU*</v>
          </cell>
          <cell r="I17" t="str">
            <v>Залишки в МТСБУ</v>
          </cell>
          <cell r="J17">
            <v>0.15160000000000001</v>
          </cell>
          <cell r="K17">
            <v>0.17610000000000001</v>
          </cell>
          <cell r="L17">
            <v>0.18190000000000001</v>
          </cell>
          <cell r="M17">
            <v>0.18329999999999999</v>
          </cell>
        </row>
        <row r="18">
          <cell r="H18" t="str">
            <v>Current accounts and cash</v>
          </cell>
          <cell r="I18" t="str">
            <v>Поточні рахунки та готівка</v>
          </cell>
          <cell r="J18">
            <v>7.0099999999999996E-2</v>
          </cell>
          <cell r="K18">
            <v>8.1500000000000003E-2</v>
          </cell>
          <cell r="L18">
            <v>8.09E-2</v>
          </cell>
          <cell r="M18">
            <v>8.3599999999999994E-2</v>
          </cell>
        </row>
        <row r="19">
          <cell r="H19" t="str">
            <v>Deposits</v>
          </cell>
          <cell r="I19" t="str">
            <v>Депозити</v>
          </cell>
          <cell r="J19">
            <v>0.2455</v>
          </cell>
          <cell r="K19">
            <v>0.26219999999999999</v>
          </cell>
          <cell r="L19">
            <v>0.27829999999999999</v>
          </cell>
          <cell r="M19">
            <v>0.29360000000000003</v>
          </cell>
        </row>
        <row r="20">
          <cell r="H20" t="str">
            <v>Matching reserve</v>
          </cell>
          <cell r="I20" t="str">
            <v>Резерв узгодження</v>
          </cell>
          <cell r="N20">
            <v>2.2000000000000001E-3</v>
          </cell>
          <cell r="O20">
            <v>2.5000000000000001E-3</v>
          </cell>
          <cell r="P20">
            <v>-1.2999999999999999E-3</v>
          </cell>
          <cell r="Q20">
            <v>3.0999999999999999E-3</v>
          </cell>
        </row>
        <row r="21">
          <cell r="H21" t="str">
            <v>Equity</v>
          </cell>
          <cell r="I21" t="str">
            <v>Власний капітал</v>
          </cell>
          <cell r="N21">
            <v>0.4103</v>
          </cell>
          <cell r="O21">
            <v>0.39900000000000002</v>
          </cell>
          <cell r="P21">
            <v>0.38529999999999998</v>
          </cell>
          <cell r="Q21">
            <v>0.36359999999999998</v>
          </cell>
        </row>
        <row r="22">
          <cell r="H22" t="str">
            <v>Other</v>
          </cell>
          <cell r="I22" t="str">
            <v>Інше</v>
          </cell>
          <cell r="N22">
            <v>9.7199999999999995E-2</v>
          </cell>
          <cell r="O22">
            <v>6.5299999999999997E-2</v>
          </cell>
          <cell r="P22">
            <v>8.6999999999999994E-2</v>
          </cell>
          <cell r="Q22">
            <v>8.6099999999999996E-2</v>
          </cell>
        </row>
        <row r="23">
          <cell r="H23" t="str">
            <v>Technical reserves</v>
          </cell>
          <cell r="I23" t="str">
            <v>Технічні резерви</v>
          </cell>
          <cell r="N23">
            <v>0.49030000000000001</v>
          </cell>
          <cell r="O23">
            <v>0.53310000000000002</v>
          </cell>
          <cell r="P23">
            <v>0.52910000000000001</v>
          </cell>
          <cell r="Q23">
            <v>0.54710000000000003</v>
          </cell>
        </row>
      </sheetData>
      <sheetData sheetId="4">
        <row r="6">
          <cell r="I6" t="str">
            <v>Life insurers</v>
          </cell>
          <cell r="J6" t="str">
            <v>Non-life insurers</v>
          </cell>
        </row>
        <row r="7">
          <cell r="I7" t="str">
            <v>Страховики життя</v>
          </cell>
          <cell r="J7" t="str">
            <v>Ризикові страховики</v>
          </cell>
        </row>
        <row r="8">
          <cell r="G8" t="str">
            <v>Deposits at banks</v>
          </cell>
          <cell r="H8" t="str">
            <v>Грошові кошти в банках</v>
          </cell>
          <cell r="I8">
            <v>13.94936</v>
          </cell>
          <cell r="J8">
            <v>19.758873700000002</v>
          </cell>
          <cell r="K8">
            <v>0.558337540502993</v>
          </cell>
          <cell r="L8">
            <v>0.40686622556792496</v>
          </cell>
        </row>
        <row r="9">
          <cell r="G9" t="str">
            <v>Real estate</v>
          </cell>
          <cell r="H9" t="str">
            <v>Нерухоме майно</v>
          </cell>
          <cell r="I9">
            <v>0.54380509999999993</v>
          </cell>
          <cell r="J9">
            <v>1.9125447</v>
          </cell>
        </row>
        <row r="10">
          <cell r="G10" t="str">
            <v>Government securities</v>
          </cell>
          <cell r="H10" t="str">
            <v>Державні цінні папери</v>
          </cell>
          <cell r="I10">
            <v>9.5559192000000017</v>
          </cell>
          <cell r="J10">
            <v>10.697822899999998</v>
          </cell>
          <cell r="K10">
            <v>0.38248553506206234</v>
          </cell>
          <cell r="L10">
            <v>0.22028496619810431</v>
          </cell>
        </row>
        <row r="11">
          <cell r="G11" t="str">
            <v>Reinsurance claims*</v>
          </cell>
          <cell r="H11" t="str">
            <v>Резерви перестрахування*</v>
          </cell>
          <cell r="I11">
            <v>2.5940299999999999E-2</v>
          </cell>
          <cell r="J11">
            <v>6.4332961000000006</v>
          </cell>
          <cell r="K11">
            <v>1.0382872979054086E-3</v>
          </cell>
          <cell r="L11">
            <v>0.1324716652330164</v>
          </cell>
        </row>
        <row r="12">
          <cell r="G12" t="str">
            <v>Balances at MTIBU</v>
          </cell>
          <cell r="H12" t="str">
            <v xml:space="preserve">Залишок коштів у МТСБУ </v>
          </cell>
          <cell r="I12">
            <v>0</v>
          </cell>
          <cell r="J12">
            <v>9.2888220999999991</v>
          </cell>
          <cell r="K12">
            <v>0</v>
          </cell>
          <cell r="L12">
            <v>0.19127142797612628</v>
          </cell>
        </row>
        <row r="13">
          <cell r="G13" t="str">
            <v>Other</v>
          </cell>
          <cell r="H13" t="str">
            <v>Інші</v>
          </cell>
          <cell r="I13">
            <v>0.90871549999999601</v>
          </cell>
          <cell r="J13">
            <v>0.47220380000000262</v>
          </cell>
        </row>
      </sheetData>
      <sheetData sheetId="5">
        <row r="7">
          <cell r="K7" t="str">
            <v>Non-life</v>
          </cell>
          <cell r="L7" t="str">
            <v>Life</v>
          </cell>
          <cell r="M7" t="str">
            <v>Total</v>
          </cell>
        </row>
        <row r="8">
          <cell r="K8" t="str">
            <v>Ризикові страховики</v>
          </cell>
          <cell r="L8" t="str">
            <v>Страховики життя</v>
          </cell>
          <cell r="M8" t="str">
            <v>Усього</v>
          </cell>
        </row>
        <row r="9">
          <cell r="I9" t="str">
            <v>United Kingdom</v>
          </cell>
          <cell r="J9" t="str">
            <v>Велика Британія</v>
          </cell>
          <cell r="K9">
            <v>4.1000000000000002E-2</v>
          </cell>
          <cell r="L9">
            <v>7.6999999999999999E-2</v>
          </cell>
          <cell r="N9">
            <v>0.11799999999999999</v>
          </cell>
        </row>
        <row r="10">
          <cell r="I10" t="str">
            <v>United States</v>
          </cell>
          <cell r="J10" t="str">
            <v>Сполучені Штати</v>
          </cell>
          <cell r="K10">
            <v>8.4000000000000005E-2</v>
          </cell>
          <cell r="L10">
            <v>2.8000000000000001E-2</v>
          </cell>
          <cell r="N10">
            <v>0.112</v>
          </cell>
        </row>
        <row r="11">
          <cell r="I11" t="str">
            <v>Japan</v>
          </cell>
          <cell r="J11" t="str">
            <v>Японія</v>
          </cell>
          <cell r="K11">
            <v>0.03</v>
          </cell>
          <cell r="L11">
            <v>5.0999999999999997E-2</v>
          </cell>
          <cell r="N11">
            <v>8.0999999999999989E-2</v>
          </cell>
        </row>
        <row r="12">
          <cell r="I12" t="str">
            <v>World</v>
          </cell>
          <cell r="J12" t="str">
            <v>Світ</v>
          </cell>
          <cell r="M12">
            <v>7.3999999999999996E-2</v>
          </cell>
        </row>
        <row r="13">
          <cell r="I13" t="str">
            <v>Switzerland</v>
          </cell>
          <cell r="J13" t="str">
            <v>Швейцарія</v>
          </cell>
          <cell r="K13">
            <v>0.04</v>
          </cell>
          <cell r="L13">
            <v>2.7E-2</v>
          </cell>
          <cell r="N13">
            <v>6.7000000000000004E-2</v>
          </cell>
        </row>
        <row r="14">
          <cell r="I14" t="str">
            <v>Germany</v>
          </cell>
          <cell r="J14" t="str">
            <v>Німеччина</v>
          </cell>
          <cell r="K14">
            <v>3.5000000000000003E-2</v>
          </cell>
          <cell r="L14">
            <v>2.1999999999999999E-2</v>
          </cell>
          <cell r="N14">
            <v>5.7000000000000002E-2</v>
          </cell>
        </row>
        <row r="15">
          <cell r="I15" t="str">
            <v>India</v>
          </cell>
          <cell r="J15" t="str">
            <v>Індія</v>
          </cell>
          <cell r="K15">
            <v>0.01</v>
          </cell>
          <cell r="L15">
            <v>2.7E-2</v>
          </cell>
          <cell r="N15">
            <v>3.6999999999999998E-2</v>
          </cell>
        </row>
        <row r="16">
          <cell r="I16" t="str">
            <v>Czech Republic</v>
          </cell>
          <cell r="J16" t="str">
            <v>Чехія</v>
          </cell>
          <cell r="K16">
            <v>2.1000000000000001E-2</v>
          </cell>
          <cell r="L16">
            <v>6.0000000000000001E-3</v>
          </cell>
          <cell r="N16">
            <v>2.7000000000000003E-2</v>
          </cell>
        </row>
        <row r="17">
          <cell r="I17" t="str">
            <v>Türkiye</v>
          </cell>
          <cell r="J17" t="str">
            <v>Туреччина</v>
          </cell>
          <cell r="K17">
            <v>2.4E-2</v>
          </cell>
          <cell r="L17">
            <v>3.0000000000000001E-3</v>
          </cell>
          <cell r="N17">
            <v>2.7E-2</v>
          </cell>
        </row>
        <row r="18">
          <cell r="I18" t="str">
            <v>Hungary</v>
          </cell>
          <cell r="J18" t="str">
            <v>Угорщина</v>
          </cell>
          <cell r="K18">
            <v>1.4E-2</v>
          </cell>
          <cell r="L18">
            <v>8.0000000000000002E-3</v>
          </cell>
          <cell r="N18">
            <v>2.1999999999999999E-2</v>
          </cell>
        </row>
        <row r="19">
          <cell r="I19" t="str">
            <v>Poland</v>
          </cell>
          <cell r="J19" t="str">
            <v>Польша</v>
          </cell>
          <cell r="K19">
            <v>1.7999999999999999E-2</v>
          </cell>
          <cell r="L19">
            <v>4.0000000000000001E-3</v>
          </cell>
          <cell r="N19">
            <v>2.1999999999999999E-2</v>
          </cell>
        </row>
        <row r="20">
          <cell r="I20" t="str">
            <v>Slovakia</v>
          </cell>
          <cell r="J20" t="str">
            <v>Словаччина</v>
          </cell>
          <cell r="K20">
            <v>0.01</v>
          </cell>
          <cell r="L20">
            <v>5.0000000000000001E-3</v>
          </cell>
          <cell r="N20">
            <v>1.4999999999999999E-2</v>
          </cell>
        </row>
        <row r="21">
          <cell r="I21" t="str">
            <v>Kazakhstan</v>
          </cell>
          <cell r="J21" t="str">
            <v>Казахстан</v>
          </cell>
          <cell r="K21">
            <v>6.0000000000000001E-3</v>
          </cell>
          <cell r="L21">
            <v>6.0000000000000001E-3</v>
          </cell>
          <cell r="N21">
            <v>1.2E-2</v>
          </cell>
        </row>
        <row r="22">
          <cell r="I22" t="str">
            <v>Egypt</v>
          </cell>
          <cell r="J22" t="str">
            <v>Єгипет</v>
          </cell>
          <cell r="K22">
            <v>3.0000000000000001E-3</v>
          </cell>
          <cell r="L22">
            <v>4.0000000000000001E-3</v>
          </cell>
          <cell r="N22">
            <v>7.0000000000000001E-3</v>
          </cell>
        </row>
        <row r="23">
          <cell r="I23" t="str">
            <v>Ukraine</v>
          </cell>
          <cell r="J23" t="str">
            <v>Україна</v>
          </cell>
          <cell r="K23">
            <v>6.1999999999999998E-3</v>
          </cell>
          <cell r="L23">
            <v>6.9999999999999999E-4</v>
          </cell>
          <cell r="N23">
            <v>6.8999999999999999E-3</v>
          </cell>
        </row>
      </sheetData>
      <sheetData sheetId="6">
        <row r="11">
          <cell r="M11" t="str">
            <v>Q1.22</v>
          </cell>
          <cell r="P11" t="str">
            <v>Q4.22</v>
          </cell>
          <cell r="R11" t="str">
            <v>Q2.23</v>
          </cell>
          <cell r="T11" t="str">
            <v>Q4.23</v>
          </cell>
          <cell r="V11" t="str">
            <v>Q2.24</v>
          </cell>
          <cell r="X11" t="str">
            <v>Q4.24</v>
          </cell>
          <cell r="Z11" t="str">
            <v>Q2.25</v>
          </cell>
        </row>
        <row r="12">
          <cell r="M12" t="str">
            <v>I.22</v>
          </cell>
          <cell r="P12" t="str">
            <v>ІV.22</v>
          </cell>
          <cell r="R12" t="str">
            <v>IІ.23</v>
          </cell>
          <cell r="T12" t="str">
            <v>ІV.23</v>
          </cell>
          <cell r="V12" t="str">
            <v>IІ.24</v>
          </cell>
          <cell r="X12" t="str">
            <v>ІV.24</v>
          </cell>
          <cell r="Z12" t="str">
            <v>IІ.25</v>
          </cell>
        </row>
        <row r="13">
          <cell r="J13" t="str">
            <v>Premiums ceded to non-resident reinsurers</v>
          </cell>
          <cell r="K13" t="str">
            <v>Премії, належні перестраховикам-нерезидентам</v>
          </cell>
          <cell r="M13">
            <v>0.97</v>
          </cell>
          <cell r="N13">
            <v>0.78</v>
          </cell>
          <cell r="O13">
            <v>0.81</v>
          </cell>
          <cell r="P13">
            <v>0.55000000000000004</v>
          </cell>
          <cell r="Q13">
            <v>1.18</v>
          </cell>
          <cell r="R13">
            <v>0.8</v>
          </cell>
          <cell r="S13">
            <v>1</v>
          </cell>
          <cell r="T13">
            <v>0.67</v>
          </cell>
          <cell r="U13">
            <v>1.21</v>
          </cell>
          <cell r="V13">
            <v>0.96</v>
          </cell>
          <cell r="W13">
            <v>1.01</v>
          </cell>
          <cell r="X13">
            <v>0.8</v>
          </cell>
          <cell r="Y13">
            <v>1.52</v>
          </cell>
          <cell r="Z13">
            <v>1.46</v>
          </cell>
        </row>
        <row r="14">
          <cell r="J14" t="str">
            <v>Premiums ceded to resident reinsurers</v>
          </cell>
          <cell r="K14" t="str">
            <v>Премії, належні перестраховикам-резидентам</v>
          </cell>
          <cell r="M14">
            <v>0.34</v>
          </cell>
          <cell r="N14">
            <v>0.14000000000000001</v>
          </cell>
          <cell r="O14">
            <v>0.38</v>
          </cell>
          <cell r="P14">
            <v>0.27</v>
          </cell>
          <cell r="Q14">
            <v>0.2</v>
          </cell>
          <cell r="R14">
            <v>0.26</v>
          </cell>
          <cell r="S14">
            <v>0.24</v>
          </cell>
          <cell r="T14">
            <v>0.3</v>
          </cell>
          <cell r="U14">
            <v>0.11</v>
          </cell>
          <cell r="V14">
            <v>0.08</v>
          </cell>
          <cell r="W14">
            <v>0.1</v>
          </cell>
          <cell r="X14">
            <v>0.25</v>
          </cell>
          <cell r="Y14">
            <v>0.05</v>
          </cell>
          <cell r="Z14">
            <v>0.08</v>
          </cell>
        </row>
        <row r="15">
          <cell r="J15" t="str">
            <v>Retention ratio** (r.h.s.)</v>
          </cell>
          <cell r="K15" t="str">
            <v>Коефіцієнт утримання** (п. ш.)</v>
          </cell>
          <cell r="M15">
            <v>0.82199999999999995</v>
          </cell>
          <cell r="N15">
            <v>0.83930000000000005</v>
          </cell>
          <cell r="O15">
            <v>0.85370000000000001</v>
          </cell>
          <cell r="P15">
            <v>0.88139999999999996</v>
          </cell>
          <cell r="Q15">
            <v>0.88149999999999995</v>
          </cell>
          <cell r="R15">
            <v>0.88739999999999997</v>
          </cell>
          <cell r="S15">
            <v>0.89100000000000001</v>
          </cell>
          <cell r="T15">
            <v>0.89200000000000002</v>
          </cell>
          <cell r="U15">
            <v>0.92400000000000004</v>
          </cell>
          <cell r="V15">
            <v>0.94730000000000003</v>
          </cell>
          <cell r="W15">
            <v>0.97330000000000005</v>
          </cell>
          <cell r="X15">
            <v>0.99270000000000003</v>
          </cell>
          <cell r="Y15">
            <v>0.99409999999999998</v>
          </cell>
          <cell r="Z15">
            <v>0.99460000000000004</v>
          </cell>
        </row>
        <row r="16">
          <cell r="J16" t="str">
            <v xml:space="preserve">Ratio of claims paid* (r.h.s.) </v>
          </cell>
          <cell r="K16" t="str">
            <v>Рівень виплат* (п. ш.)</v>
          </cell>
          <cell r="M16">
            <v>0.39900000000000002</v>
          </cell>
          <cell r="N16">
            <v>0.41770000000000002</v>
          </cell>
          <cell r="O16">
            <v>0.36070000000000002</v>
          </cell>
          <cell r="P16">
            <v>0.35620000000000002</v>
          </cell>
          <cell r="Q16">
            <v>0.38069999999999998</v>
          </cell>
          <cell r="R16">
            <v>0.3715</v>
          </cell>
          <cell r="S16">
            <v>0.33329999999999999</v>
          </cell>
          <cell r="T16">
            <v>0.33929999999999999</v>
          </cell>
          <cell r="U16">
            <v>0.34079999999999999</v>
          </cell>
          <cell r="V16">
            <v>0.3639</v>
          </cell>
          <cell r="W16">
            <v>0.4052</v>
          </cell>
          <cell r="X16">
            <v>0.42780000000000001</v>
          </cell>
          <cell r="Y16">
            <v>0.41689999999999999</v>
          </cell>
          <cell r="Z16">
            <v>0.4093</v>
          </cell>
        </row>
      </sheetData>
      <sheetData sheetId="7">
        <row r="8">
          <cell r="J8" t="str">
            <v>Q1.22</v>
          </cell>
          <cell r="M8" t="str">
            <v>Q4.22</v>
          </cell>
          <cell r="O8" t="str">
            <v>Q2.23</v>
          </cell>
          <cell r="Q8" t="str">
            <v>Q4.23</v>
          </cell>
          <cell r="S8" t="str">
            <v>Q2.24</v>
          </cell>
          <cell r="U8" t="str">
            <v>Q4.24</v>
          </cell>
          <cell r="W8" t="str">
            <v>Q2.25</v>
          </cell>
        </row>
        <row r="9">
          <cell r="J9" t="str">
            <v>I.22</v>
          </cell>
          <cell r="M9" t="str">
            <v>ІV.22</v>
          </cell>
          <cell r="O9" t="str">
            <v>IІ.23</v>
          </cell>
          <cell r="Q9" t="str">
            <v>ІV.23</v>
          </cell>
          <cell r="S9" t="str">
            <v>IІ.24</v>
          </cell>
          <cell r="U9" t="str">
            <v>ІV.24</v>
          </cell>
          <cell r="W9" t="str">
            <v>IІ.25</v>
          </cell>
        </row>
        <row r="10">
          <cell r="H10" t="str">
            <v>Валові страхові премії страхування життя</v>
          </cell>
          <cell r="I10" t="str">
            <v>Gross life insurance premiums</v>
          </cell>
          <cell r="J10">
            <v>1.3</v>
          </cell>
          <cell r="K10">
            <v>0.95</v>
          </cell>
          <cell r="L10">
            <v>1.22</v>
          </cell>
          <cell r="M10">
            <v>1.34</v>
          </cell>
          <cell r="N10">
            <v>1.1299999999999999</v>
          </cell>
          <cell r="O10">
            <v>1.1299999999999999</v>
          </cell>
          <cell r="P10">
            <v>1.31</v>
          </cell>
          <cell r="Q10">
            <v>1.59</v>
          </cell>
          <cell r="R10">
            <v>1.33</v>
          </cell>
          <cell r="S10">
            <v>1.3</v>
          </cell>
          <cell r="T10">
            <v>1.43</v>
          </cell>
          <cell r="U10">
            <v>1.67</v>
          </cell>
          <cell r="V10">
            <v>1.41</v>
          </cell>
          <cell r="W10">
            <v>1.36</v>
          </cell>
        </row>
        <row r="11">
          <cell r="H11" t="str">
            <v>Валові страхові премії ризикового страхування</v>
          </cell>
          <cell r="I11" t="str">
            <v>Gross non-life insurance premiums</v>
          </cell>
          <cell r="J11">
            <v>8.3800000000000008</v>
          </cell>
          <cell r="K11">
            <v>7.07</v>
          </cell>
          <cell r="L11">
            <v>9.75</v>
          </cell>
          <cell r="M11">
            <v>9.65</v>
          </cell>
          <cell r="N11">
            <v>8.98</v>
          </cell>
          <cell r="O11">
            <v>10.11</v>
          </cell>
          <cell r="P11">
            <v>11.48</v>
          </cell>
          <cell r="Q11">
            <v>11.28</v>
          </cell>
          <cell r="R11">
            <v>10.26</v>
          </cell>
          <cell r="S11">
            <v>11.32</v>
          </cell>
          <cell r="T11">
            <v>12.84</v>
          </cell>
          <cell r="U11">
            <v>13.12</v>
          </cell>
          <cell r="V11">
            <v>14</v>
          </cell>
          <cell r="W11">
            <v>16.48</v>
          </cell>
        </row>
        <row r="12">
          <cell r="H12" t="str">
            <v>Рівень виплат страхування життя (п. ш.)</v>
          </cell>
          <cell r="I12" t="str">
            <v>Ratio of life claims paid  (r.h.s.)</v>
          </cell>
          <cell r="J12">
            <v>0.13250000000000001</v>
          </cell>
          <cell r="K12">
            <v>0.14099999999999999</v>
          </cell>
          <cell r="L12">
            <v>0.15709999999999999</v>
          </cell>
          <cell r="M12">
            <v>0.17280000000000001</v>
          </cell>
          <cell r="N12">
            <v>0.20219999999999999</v>
          </cell>
          <cell r="O12">
            <v>0.2152</v>
          </cell>
          <cell r="P12">
            <v>0.22220000000000001</v>
          </cell>
          <cell r="Q12">
            <v>0.23119999999999999</v>
          </cell>
          <cell r="R12">
            <v>0.23100000000000001</v>
          </cell>
          <cell r="S12">
            <v>0.2344</v>
          </cell>
          <cell r="T12">
            <v>0.24279999999999999</v>
          </cell>
          <cell r="U12">
            <v>0.255</v>
          </cell>
          <cell r="V12">
            <v>0.26519999999999999</v>
          </cell>
          <cell r="W12">
            <v>0.27889999999999998</v>
          </cell>
        </row>
        <row r="13">
          <cell r="H13" t="str">
            <v>Рівень виплат ризикового страхування (п. ш.)</v>
          </cell>
          <cell r="I13" t="str">
            <v>Ratio of non-life claims paid (r.h.s.)</v>
          </cell>
          <cell r="J13">
            <v>0.38200000000000001</v>
          </cell>
          <cell r="K13">
            <v>0.38629999999999998</v>
          </cell>
          <cell r="L13">
            <v>0.37230000000000002</v>
          </cell>
          <cell r="M13">
            <v>0.34770000000000001</v>
          </cell>
          <cell r="N13">
            <v>0.35720000000000002</v>
          </cell>
          <cell r="O13">
            <v>0.35570000000000002</v>
          </cell>
          <cell r="P13">
            <v>0.35659999999999997</v>
          </cell>
          <cell r="Q13">
            <v>0.37280000000000002</v>
          </cell>
          <cell r="R13">
            <v>0.3866</v>
          </cell>
          <cell r="S13">
            <v>0.39889999999999998</v>
          </cell>
          <cell r="T13">
            <v>0.40679999999999999</v>
          </cell>
          <cell r="U13">
            <v>0.40949999999999998</v>
          </cell>
          <cell r="V13">
            <v>0.39500000000000002</v>
          </cell>
          <cell r="W13">
            <v>0.38090000000000002</v>
          </cell>
        </row>
      </sheetData>
      <sheetData sheetId="8">
        <row r="8">
          <cell r="J8" t="str">
            <v>Agency network</v>
          </cell>
          <cell r="K8" t="str">
            <v>Direct sales</v>
          </cell>
          <cell r="L8" t="str">
            <v>Bank</v>
          </cell>
          <cell r="M8" t="str">
            <v>Online aggregators</v>
          </cell>
          <cell r="N8" t="str">
            <v>Broker</v>
          </cell>
          <cell r="O8" t="str">
            <v>Autosalon</v>
          </cell>
          <cell r="P8" t="str">
            <v>Other</v>
          </cell>
        </row>
        <row r="9">
          <cell r="J9" t="str">
            <v xml:space="preserve">Агентська мережа </v>
          </cell>
          <cell r="K9" t="str">
            <v xml:space="preserve">Прямі продажі </v>
          </cell>
          <cell r="L9" t="str">
            <v xml:space="preserve">Банк </v>
          </cell>
          <cell r="M9" t="str">
            <v xml:space="preserve">Онлайн-агрегатори </v>
          </cell>
          <cell r="N9" t="str">
            <v>Брокер</v>
          </cell>
          <cell r="O9" t="str">
            <v>Автосалон</v>
          </cell>
          <cell r="P9" t="str">
            <v>Інші</v>
          </cell>
        </row>
        <row r="10">
          <cell r="H10" t="str">
            <v>Life</v>
          </cell>
          <cell r="I10" t="str">
            <v>Життя</v>
          </cell>
          <cell r="J10">
            <v>0.80379999999999996</v>
          </cell>
          <cell r="K10">
            <v>2.5100000000000001E-2</v>
          </cell>
          <cell r="L10">
            <v>0.1391</v>
          </cell>
          <cell r="M10">
            <v>1.2999999999999999E-3</v>
          </cell>
          <cell r="N10">
            <v>3.0700000000000002E-2</v>
          </cell>
          <cell r="O10">
            <v>0</v>
          </cell>
          <cell r="P10">
            <v>0</v>
          </cell>
        </row>
        <row r="11">
          <cell r="H11" t="str">
            <v>Health*</v>
          </cell>
          <cell r="I11" t="str">
            <v>Здоров’я</v>
          </cell>
          <cell r="J11">
            <v>0.46010000000000001</v>
          </cell>
          <cell r="K11">
            <v>0.23519999999999999</v>
          </cell>
          <cell r="L11">
            <v>0.1133</v>
          </cell>
          <cell r="M11">
            <v>7.1000000000000004E-3</v>
          </cell>
          <cell r="N11">
            <v>0.1769</v>
          </cell>
          <cell r="O11">
            <v>5.0000000000000001E-4</v>
          </cell>
          <cell r="P11">
            <v>7.0000000000000001E-3</v>
          </cell>
        </row>
        <row r="12">
          <cell r="H12" t="str">
            <v>Green Card****</v>
          </cell>
          <cell r="I12" t="str">
            <v>“Зелена картка”</v>
          </cell>
          <cell r="J12">
            <v>0.70179999999999998</v>
          </cell>
          <cell r="K12">
            <v>5.6800000000000003E-2</v>
          </cell>
          <cell r="L12">
            <v>4.0599999999999997E-2</v>
          </cell>
          <cell r="M12">
            <v>0.18840000000000001</v>
          </cell>
          <cell r="N12">
            <v>3.0000000000000001E-3</v>
          </cell>
          <cell r="O12">
            <v>1.6000000000000001E-3</v>
          </cell>
          <cell r="P12">
            <v>7.7000000000000002E-3</v>
          </cell>
        </row>
        <row r="13">
          <cell r="H13" t="str">
            <v>MTPL***</v>
          </cell>
          <cell r="I13" t="str">
            <v>ОСЦПВ</v>
          </cell>
          <cell r="J13">
            <v>0.67390000000000005</v>
          </cell>
          <cell r="K13">
            <v>7.7200000000000005E-2</v>
          </cell>
          <cell r="L13">
            <v>7.3800000000000004E-2</v>
          </cell>
          <cell r="M13">
            <v>0.1613</v>
          </cell>
          <cell r="N13">
            <v>4.0000000000000001E-3</v>
          </cell>
          <cell r="O13">
            <v>6.3E-3</v>
          </cell>
          <cell r="P13">
            <v>3.3999999999999998E-3</v>
          </cell>
        </row>
        <row r="14">
          <cell r="H14" t="str">
            <v>C&amp;C**</v>
          </cell>
          <cell r="I14" t="str">
            <v>КАСКО</v>
          </cell>
          <cell r="J14">
            <v>0.52180000000000004</v>
          </cell>
          <cell r="K14">
            <v>0.14680000000000001</v>
          </cell>
          <cell r="L14">
            <v>0.21920000000000001</v>
          </cell>
          <cell r="M14">
            <v>2.3E-3</v>
          </cell>
          <cell r="N14">
            <v>9.1000000000000004E-3</v>
          </cell>
          <cell r="O14">
            <v>9.8500000000000004E-2</v>
          </cell>
          <cell r="P14">
            <v>2.2000000000000001E-3</v>
          </cell>
        </row>
      </sheetData>
      <sheetData sheetId="9">
        <row r="8">
          <cell r="J8" t="str">
            <v>Premiums</v>
          </cell>
          <cell r="K8" t="str">
            <v>Claims</v>
          </cell>
        </row>
        <row r="9">
          <cell r="J9" t="str">
            <v>Премії</v>
          </cell>
          <cell r="K9" t="str">
            <v>Виплати</v>
          </cell>
        </row>
        <row r="10">
          <cell r="H10" t="str">
            <v>MTPL*</v>
          </cell>
          <cell r="I10" t="str">
            <v>ОСЦПВ</v>
          </cell>
          <cell r="J10">
            <v>10.1</v>
          </cell>
          <cell r="K10">
            <v>2.78</v>
          </cell>
          <cell r="L10">
            <v>0.2752</v>
          </cell>
        </row>
        <row r="11">
          <cell r="H11" t="str">
            <v>C&amp;C</v>
          </cell>
          <cell r="I11" t="str">
            <v>КАСКО</v>
          </cell>
          <cell r="J11">
            <v>7.26</v>
          </cell>
          <cell r="K11">
            <v>3.55</v>
          </cell>
          <cell r="L11">
            <v>0.48899999999999999</v>
          </cell>
        </row>
        <row r="12">
          <cell r="H12" t="str">
            <v>Health insurance</v>
          </cell>
          <cell r="I12" t="str">
            <v>Здоров'я</v>
          </cell>
          <cell r="J12">
            <v>5.13</v>
          </cell>
          <cell r="K12">
            <v>2.89</v>
          </cell>
          <cell r="L12">
            <v>0.56340000000000001</v>
          </cell>
        </row>
        <row r="13">
          <cell r="H13" t="str">
            <v>Life insurance</v>
          </cell>
          <cell r="I13" t="str">
            <v>Життя</v>
          </cell>
          <cell r="J13">
            <v>2.76</v>
          </cell>
          <cell r="K13">
            <v>0.82</v>
          </cell>
          <cell r="L13">
            <v>0.29709999999999998</v>
          </cell>
        </row>
        <row r="14">
          <cell r="H14" t="str">
            <v>Green Card**</v>
          </cell>
          <cell r="I14" t="str">
            <v>"Зелена картка"</v>
          </cell>
          <cell r="J14">
            <v>2.52</v>
          </cell>
          <cell r="K14">
            <v>1.22</v>
          </cell>
          <cell r="L14">
            <v>0.48409999999999997</v>
          </cell>
        </row>
        <row r="15">
          <cell r="H15" t="str">
            <v>Property and fire risks</v>
          </cell>
          <cell r="I15" t="str">
            <v>Майно та вогн. ризики</v>
          </cell>
          <cell r="J15">
            <v>1.81</v>
          </cell>
          <cell r="K15">
            <v>0.42</v>
          </cell>
          <cell r="L15">
            <v>0.23200000000000001</v>
          </cell>
        </row>
        <row r="16">
          <cell r="H16" t="str">
            <v>Liability</v>
          </cell>
          <cell r="I16" t="str">
            <v>Відповідальність</v>
          </cell>
          <cell r="J16">
            <v>1.27</v>
          </cell>
          <cell r="K16">
            <v>0.15</v>
          </cell>
          <cell r="L16">
            <v>0.1181</v>
          </cell>
        </row>
        <row r="17">
          <cell r="H17" t="str">
            <v>Cargo and luggage</v>
          </cell>
          <cell r="I17" t="str">
            <v>Вантажі та багаж</v>
          </cell>
          <cell r="J17">
            <v>1</v>
          </cell>
          <cell r="K17">
            <v>0.1</v>
          </cell>
          <cell r="L17">
            <v>0.1</v>
          </cell>
        </row>
        <row r="18">
          <cell r="H18" t="str">
            <v>Assistance</v>
          </cell>
          <cell r="I18" t="str">
            <v>Асистанс</v>
          </cell>
          <cell r="J18">
            <v>0.73</v>
          </cell>
          <cell r="K18">
            <v>0.14000000000000001</v>
          </cell>
          <cell r="L18">
            <v>0.1918</v>
          </cell>
        </row>
        <row r="19">
          <cell r="H19" t="str">
            <v>Financial exposure</v>
          </cell>
          <cell r="I19" t="str">
            <v>Фінансові ризики</v>
          </cell>
          <cell r="J19">
            <v>0.66</v>
          </cell>
          <cell r="K19">
            <v>0.11</v>
          </cell>
          <cell r="L19">
            <v>0.16669999999999999</v>
          </cell>
        </row>
      </sheetData>
      <sheetData sheetId="10">
        <row r="7">
          <cell r="K7" t="str">
            <v>Q2.22</v>
          </cell>
          <cell r="M7" t="str">
            <v>Q4.22</v>
          </cell>
          <cell r="O7" t="str">
            <v>Q2.23</v>
          </cell>
          <cell r="Q7" t="str">
            <v>Q4.23</v>
          </cell>
          <cell r="S7" t="str">
            <v>Q2.24</v>
          </cell>
          <cell r="U7" t="str">
            <v>Q4.24</v>
          </cell>
          <cell r="W7" t="str">
            <v>Q2.25</v>
          </cell>
        </row>
        <row r="8">
          <cell r="K8" t="str">
            <v>IІ.22</v>
          </cell>
          <cell r="M8" t="str">
            <v>ІV.22</v>
          </cell>
          <cell r="O8" t="str">
            <v>IІ.23</v>
          </cell>
          <cell r="Q8" t="str">
            <v>ІV.23</v>
          </cell>
          <cell r="S8" t="str">
            <v>IІ.24</v>
          </cell>
          <cell r="U8" t="str">
            <v>ІV.24</v>
          </cell>
          <cell r="W8" t="str">
            <v>IІ.25</v>
          </cell>
        </row>
        <row r="9">
          <cell r="H9" t="str">
            <v>C&amp;C*</v>
          </cell>
          <cell r="I9" t="str">
            <v>КАСКО</v>
          </cell>
          <cell r="J9">
            <v>1</v>
          </cell>
          <cell r="K9">
            <v>0.96640000000000004</v>
          </cell>
          <cell r="L9">
            <v>1.3877999999999999</v>
          </cell>
          <cell r="M9">
            <v>1.5314000000000001</v>
          </cell>
          <cell r="N9">
            <v>1.2551000000000001</v>
          </cell>
          <cell r="O9">
            <v>1.5468999999999999</v>
          </cell>
          <cell r="P9">
            <v>1.7172000000000001</v>
          </cell>
          <cell r="Q9">
            <v>1.7816000000000001</v>
          </cell>
          <cell r="R9">
            <v>1.5956999999999999</v>
          </cell>
          <cell r="S9">
            <v>1.9018999999999999</v>
          </cell>
          <cell r="T9">
            <v>2.0884</v>
          </cell>
          <cell r="U9">
            <v>2.1663999999999999</v>
          </cell>
          <cell r="V9">
            <v>1.8732</v>
          </cell>
          <cell r="W9">
            <v>2.3338000000000001</v>
          </cell>
        </row>
        <row r="10">
          <cell r="H10" t="str">
            <v>Health insurance</v>
          </cell>
          <cell r="I10" t="str">
            <v>Здоров’я</v>
          </cell>
          <cell r="J10">
            <v>1</v>
          </cell>
          <cell r="K10">
            <v>0.45700000000000002</v>
          </cell>
          <cell r="L10">
            <v>0.66669999999999996</v>
          </cell>
          <cell r="M10">
            <v>0.60950000000000004</v>
          </cell>
          <cell r="N10">
            <v>0.73509999999999998</v>
          </cell>
          <cell r="O10">
            <v>0.72240000000000004</v>
          </cell>
          <cell r="P10">
            <v>0.75939999999999996</v>
          </cell>
          <cell r="Q10">
            <v>0.70040000000000002</v>
          </cell>
          <cell r="R10">
            <v>0.87839999999999996</v>
          </cell>
          <cell r="S10">
            <v>0.86040000000000005</v>
          </cell>
          <cell r="T10">
            <v>0.99739999999999995</v>
          </cell>
          <cell r="U10">
            <v>0.88070000000000004</v>
          </cell>
          <cell r="V10">
            <v>1.0336000000000001</v>
          </cell>
          <cell r="W10">
            <v>1.0613999999999999</v>
          </cell>
        </row>
        <row r="11">
          <cell r="H11" t="str">
            <v>MTPL**</v>
          </cell>
          <cell r="I11" t="str">
            <v>ОСЦПВ</v>
          </cell>
          <cell r="J11">
            <v>1</v>
          </cell>
          <cell r="K11">
            <v>1.2833000000000001</v>
          </cell>
          <cell r="L11">
            <v>1.6595</v>
          </cell>
          <cell r="M11">
            <v>1.6359999999999999</v>
          </cell>
          <cell r="N11">
            <v>1.3091999999999999</v>
          </cell>
          <cell r="O11">
            <v>1.7032</v>
          </cell>
          <cell r="P11">
            <v>1.9883999999999999</v>
          </cell>
          <cell r="Q11">
            <v>1.9575</v>
          </cell>
          <cell r="R11">
            <v>1.6769000000000001</v>
          </cell>
          <cell r="S11">
            <v>2.0588000000000002</v>
          </cell>
          <cell r="T11">
            <v>2.2814000000000001</v>
          </cell>
          <cell r="U11">
            <v>2.7054999999999998</v>
          </cell>
          <cell r="V11">
            <v>3.4647999999999999</v>
          </cell>
          <cell r="W11">
            <v>4.7653999999999996</v>
          </cell>
        </row>
        <row r="12">
          <cell r="H12" t="str">
            <v>Green Card***</v>
          </cell>
          <cell r="I12" t="str">
            <v>“Зелена картка”</v>
          </cell>
          <cell r="J12">
            <v>1</v>
          </cell>
          <cell r="K12">
            <v>1.4325000000000001</v>
          </cell>
          <cell r="L12">
            <v>2.0017999999999998</v>
          </cell>
          <cell r="M12">
            <v>1.7715000000000001</v>
          </cell>
          <cell r="N12">
            <v>1.8043</v>
          </cell>
          <cell r="O12">
            <v>1.9507000000000001</v>
          </cell>
          <cell r="P12">
            <v>2.2145000000000001</v>
          </cell>
          <cell r="Q12">
            <v>1.8123</v>
          </cell>
          <cell r="R12">
            <v>1.8589</v>
          </cell>
          <cell r="S12">
            <v>2.1535000000000002</v>
          </cell>
          <cell r="T12">
            <v>2.4260999999999999</v>
          </cell>
          <cell r="U12">
            <v>2.1802999999999999</v>
          </cell>
          <cell r="V12">
            <v>1.905</v>
          </cell>
          <cell r="W12">
            <v>2.0318000000000001</v>
          </cell>
        </row>
        <row r="13">
          <cell r="H13" t="str">
            <v>Property and fire risks</v>
          </cell>
          <cell r="I13" t="str">
            <v>Майно та вогн. ризики</v>
          </cell>
          <cell r="J13">
            <v>1</v>
          </cell>
          <cell r="K13">
            <v>0.48209999999999997</v>
          </cell>
          <cell r="L13">
            <v>0.90290000000000004</v>
          </cell>
          <cell r="M13">
            <v>0.90669999999999995</v>
          </cell>
          <cell r="N13">
            <v>0.93049999999999999</v>
          </cell>
          <cell r="O13">
            <v>1.0143</v>
          </cell>
          <cell r="P13">
            <v>1.2414000000000001</v>
          </cell>
          <cell r="Q13">
            <v>1.2657</v>
          </cell>
          <cell r="R13">
            <v>0.99109999999999998</v>
          </cell>
          <cell r="S13">
            <v>0.87109999999999999</v>
          </cell>
          <cell r="T13">
            <v>0.94140000000000001</v>
          </cell>
          <cell r="U13">
            <v>1.0042</v>
          </cell>
          <cell r="V13">
            <v>1.0559000000000001</v>
          </cell>
          <cell r="W13">
            <v>1.1825000000000001</v>
          </cell>
        </row>
        <row r="14">
          <cell r="H14" t="str">
            <v>Life insurance</v>
          </cell>
          <cell r="I14" t="str">
            <v>Життя</v>
          </cell>
          <cell r="J14">
            <v>1</v>
          </cell>
          <cell r="K14">
            <v>0.73109999999999997</v>
          </cell>
          <cell r="L14">
            <v>0.93369999999999997</v>
          </cell>
          <cell r="M14">
            <v>1.0255000000000001</v>
          </cell>
          <cell r="N14">
            <v>0.86760000000000004</v>
          </cell>
          <cell r="O14">
            <v>0.86539999999999995</v>
          </cell>
          <cell r="P14">
            <v>1.0042</v>
          </cell>
          <cell r="Q14">
            <v>1.2228000000000001</v>
          </cell>
          <cell r="R14">
            <v>1.0213000000000001</v>
          </cell>
          <cell r="S14">
            <v>0.99629999999999996</v>
          </cell>
          <cell r="T14">
            <v>1.0936999999999999</v>
          </cell>
          <cell r="U14">
            <v>1.2797000000000001</v>
          </cell>
          <cell r="V14">
            <v>1.079</v>
          </cell>
          <cell r="W14">
            <v>1.0391999999999999</v>
          </cell>
        </row>
      </sheetData>
      <sheetData sheetId="11">
        <row r="7">
          <cell r="J7" t="str">
            <v>Q1.22</v>
          </cell>
          <cell r="M7" t="str">
            <v>Q4.22</v>
          </cell>
          <cell r="O7" t="str">
            <v>Q2.23</v>
          </cell>
          <cell r="Q7" t="str">
            <v>Q4.23</v>
          </cell>
          <cell r="S7" t="str">
            <v>Q2.24</v>
          </cell>
          <cell r="U7" t="str">
            <v>Q4.24</v>
          </cell>
          <cell r="W7" t="str">
            <v>Q2.25</v>
          </cell>
        </row>
        <row r="8">
          <cell r="J8" t="str">
            <v>I.22</v>
          </cell>
          <cell r="M8" t="str">
            <v>ІV.22</v>
          </cell>
          <cell r="O8" t="str">
            <v>IІ.23</v>
          </cell>
          <cell r="Q8" t="str">
            <v>ІV.23</v>
          </cell>
          <cell r="S8" t="str">
            <v>IІ.24</v>
          </cell>
          <cell r="U8" t="str">
            <v>ІV.24</v>
          </cell>
          <cell r="W8" t="str">
            <v>IІ.25</v>
          </cell>
        </row>
        <row r="9">
          <cell r="G9" t="str">
            <v>Транспортне*</v>
          </cell>
          <cell r="H9" t="str">
            <v>Motor*</v>
          </cell>
          <cell r="J9">
            <v>3.59</v>
          </cell>
          <cell r="K9">
            <v>4.16</v>
          </cell>
          <cell r="L9">
            <v>5.71</v>
          </cell>
          <cell r="M9">
            <v>5.79</v>
          </cell>
          <cell r="N9">
            <v>4.93</v>
          </cell>
          <cell r="O9">
            <v>6.01</v>
          </cell>
          <cell r="P9">
            <v>6.82</v>
          </cell>
          <cell r="Q9">
            <v>6.64</v>
          </cell>
          <cell r="R9">
            <v>6</v>
          </cell>
          <cell r="S9">
            <v>7.19</v>
          </cell>
          <cell r="T9">
            <v>7.96</v>
          </cell>
          <cell r="U9">
            <v>8.4600000000000009</v>
          </cell>
          <cell r="V9">
            <v>8.7100000000000009</v>
          </cell>
          <cell r="W9">
            <v>11.18</v>
          </cell>
        </row>
        <row r="10">
          <cell r="G10" t="str">
            <v>Особисте**</v>
          </cell>
          <cell r="H10" t="str">
            <v>Personal**</v>
          </cell>
          <cell r="J10">
            <v>3.75</v>
          </cell>
          <cell r="K10">
            <v>2.0699999999999998</v>
          </cell>
          <cell r="L10">
            <v>2.85</v>
          </cell>
          <cell r="M10">
            <v>2.83</v>
          </cell>
          <cell r="N10">
            <v>2.93</v>
          </cell>
          <cell r="O10">
            <v>2.9</v>
          </cell>
          <cell r="P10">
            <v>3.17</v>
          </cell>
          <cell r="Q10">
            <v>3.31</v>
          </cell>
          <cell r="R10">
            <v>3.66</v>
          </cell>
          <cell r="S10">
            <v>3.63</v>
          </cell>
          <cell r="T10">
            <v>4.28</v>
          </cell>
          <cell r="U10">
            <v>4.1100000000000003</v>
          </cell>
          <cell r="V10">
            <v>4.24</v>
          </cell>
          <cell r="W10">
            <v>4.38</v>
          </cell>
        </row>
        <row r="11">
          <cell r="G11" t="str">
            <v>Майно та вогн. ризики</v>
          </cell>
          <cell r="H11" t="str">
            <v>Property and fire risks</v>
          </cell>
          <cell r="J11">
            <v>0.81</v>
          </cell>
          <cell r="K11">
            <v>0.39</v>
          </cell>
          <cell r="L11">
            <v>0.73</v>
          </cell>
          <cell r="M11">
            <v>0.73</v>
          </cell>
          <cell r="N11">
            <v>0.75</v>
          </cell>
          <cell r="O11">
            <v>0.82</v>
          </cell>
          <cell r="P11">
            <v>1</v>
          </cell>
          <cell r="Q11">
            <v>1.02</v>
          </cell>
          <cell r="R11">
            <v>0.8</v>
          </cell>
          <cell r="S11">
            <v>0.7</v>
          </cell>
          <cell r="T11">
            <v>0.76</v>
          </cell>
          <cell r="U11">
            <v>0.81</v>
          </cell>
          <cell r="V11">
            <v>0.85</v>
          </cell>
          <cell r="W11">
            <v>0.95</v>
          </cell>
        </row>
        <row r="12">
          <cell r="G12" t="str">
            <v>Відповідальність</v>
          </cell>
          <cell r="H12" t="str">
            <v>Liability</v>
          </cell>
          <cell r="J12">
            <v>0.49</v>
          </cell>
          <cell r="K12">
            <v>0.32</v>
          </cell>
          <cell r="L12">
            <v>0.42</v>
          </cell>
          <cell r="M12">
            <v>0.34</v>
          </cell>
          <cell r="N12">
            <v>0.42</v>
          </cell>
          <cell r="O12">
            <v>0.37</v>
          </cell>
          <cell r="P12">
            <v>0.56000000000000005</v>
          </cell>
          <cell r="Q12">
            <v>0.48</v>
          </cell>
          <cell r="R12">
            <v>0.48</v>
          </cell>
          <cell r="S12">
            <v>0.49</v>
          </cell>
          <cell r="T12">
            <v>0.54</v>
          </cell>
          <cell r="U12">
            <v>0.63</v>
          </cell>
          <cell r="V12">
            <v>0.69</v>
          </cell>
          <cell r="W12">
            <v>0.56999999999999995</v>
          </cell>
        </row>
        <row r="13">
          <cell r="G13" t="str">
            <v>Вантажі та багаж</v>
          </cell>
          <cell r="H13" t="str">
            <v>Cargo and luggage</v>
          </cell>
          <cell r="J13">
            <v>0.22</v>
          </cell>
          <cell r="K13">
            <v>0.21</v>
          </cell>
          <cell r="L13">
            <v>0.32</v>
          </cell>
          <cell r="M13">
            <v>0.28000000000000003</v>
          </cell>
          <cell r="N13">
            <v>0.28999999999999998</v>
          </cell>
          <cell r="O13">
            <v>0.34</v>
          </cell>
          <cell r="P13">
            <v>0.32</v>
          </cell>
          <cell r="Q13">
            <v>0.35</v>
          </cell>
          <cell r="R13">
            <v>0.35</v>
          </cell>
          <cell r="S13">
            <v>0.38</v>
          </cell>
          <cell r="T13">
            <v>0.45</v>
          </cell>
          <cell r="U13">
            <v>0.52</v>
          </cell>
          <cell r="V13">
            <v>0.53</v>
          </cell>
          <cell r="W13">
            <v>0.47</v>
          </cell>
        </row>
        <row r="14">
          <cell r="G14" t="str">
            <v>Фінансові ризики</v>
          </cell>
          <cell r="H14" t="str">
            <v>Financial exposure</v>
          </cell>
          <cell r="J14">
            <v>0.28000000000000003</v>
          </cell>
          <cell r="K14">
            <v>0.21</v>
          </cell>
          <cell r="L14">
            <v>0.25</v>
          </cell>
          <cell r="M14">
            <v>0.26</v>
          </cell>
          <cell r="N14">
            <v>0.3</v>
          </cell>
          <cell r="O14">
            <v>0.22</v>
          </cell>
          <cell r="P14">
            <v>0.25</v>
          </cell>
          <cell r="Q14">
            <v>0.35</v>
          </cell>
          <cell r="R14">
            <v>0.28999999999999998</v>
          </cell>
          <cell r="S14">
            <v>0.22</v>
          </cell>
          <cell r="T14">
            <v>0.28000000000000003</v>
          </cell>
          <cell r="U14">
            <v>0.26</v>
          </cell>
          <cell r="V14">
            <v>0.39</v>
          </cell>
          <cell r="W14">
            <v>0.28000000000000003</v>
          </cell>
        </row>
        <row r="15">
          <cell r="G15" t="str">
            <v>Від нещасних випадків</v>
          </cell>
          <cell r="H15" t="str">
            <v>Accident insurance</v>
          </cell>
          <cell r="J15">
            <v>0.37</v>
          </cell>
          <cell r="K15">
            <v>0.33</v>
          </cell>
          <cell r="L15">
            <v>0.37</v>
          </cell>
          <cell r="M15">
            <v>0.33</v>
          </cell>
          <cell r="N15">
            <v>0.35</v>
          </cell>
          <cell r="O15">
            <v>0.31</v>
          </cell>
          <cell r="P15">
            <v>0.37</v>
          </cell>
          <cell r="Q15">
            <v>0.39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G16" t="str">
            <v>Інше</v>
          </cell>
          <cell r="H16" t="str">
            <v>Other</v>
          </cell>
          <cell r="J16">
            <v>0.17</v>
          </cell>
          <cell r="K16">
            <v>0.33</v>
          </cell>
          <cell r="L16">
            <v>0.32</v>
          </cell>
          <cell r="M16">
            <v>0.43</v>
          </cell>
          <cell r="N16">
            <v>0.15</v>
          </cell>
          <cell r="O16">
            <v>0.28000000000000003</v>
          </cell>
          <cell r="P16">
            <v>0.31</v>
          </cell>
          <cell r="Q16">
            <v>0.33</v>
          </cell>
          <cell r="R16">
            <v>0.02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J17">
            <v>0.37090000000000001</v>
          </cell>
          <cell r="K17">
            <v>0.51870000000000005</v>
          </cell>
          <cell r="L17">
            <v>0.52049999999999996</v>
          </cell>
          <cell r="M17">
            <v>0.52680000000000005</v>
          </cell>
          <cell r="N17">
            <v>0.48720000000000002</v>
          </cell>
          <cell r="O17">
            <v>0.53420000000000001</v>
          </cell>
          <cell r="P17">
            <v>0.53280000000000005</v>
          </cell>
          <cell r="Q17">
            <v>0.51590000000000003</v>
          </cell>
          <cell r="R17">
            <v>0.51719999999999999</v>
          </cell>
          <cell r="S17">
            <v>0.5796</v>
          </cell>
          <cell r="T17">
            <v>0.55779999999999996</v>
          </cell>
          <cell r="U17">
            <v>0.57199999999999995</v>
          </cell>
          <cell r="V17">
            <v>0.56520000000000004</v>
          </cell>
          <cell r="W17">
            <v>0.62739999999999996</v>
          </cell>
        </row>
        <row r="18">
          <cell r="J18">
            <v>0.38740000000000002</v>
          </cell>
          <cell r="K18">
            <v>0.2581</v>
          </cell>
          <cell r="L18">
            <v>0.25979999999999998</v>
          </cell>
          <cell r="M18">
            <v>0.25750000000000001</v>
          </cell>
          <cell r="N18">
            <v>0.28949999999999998</v>
          </cell>
          <cell r="O18">
            <v>0.25779999999999997</v>
          </cell>
          <cell r="P18">
            <v>0.2477</v>
          </cell>
          <cell r="Q18">
            <v>0.25719999999999998</v>
          </cell>
          <cell r="R18">
            <v>0.3155</v>
          </cell>
          <cell r="S18">
            <v>0.27979999999999999</v>
          </cell>
          <cell r="T18">
            <v>0.2999</v>
          </cell>
          <cell r="U18">
            <v>0.27789999999999998</v>
          </cell>
          <cell r="V18">
            <v>0.27510000000000001</v>
          </cell>
          <cell r="W18">
            <v>0.24579999999999999</v>
          </cell>
        </row>
      </sheetData>
      <sheetData sheetId="12">
        <row r="10">
          <cell r="I10" t="str">
            <v>Q1.22</v>
          </cell>
          <cell r="L10" t="str">
            <v>Q4.22</v>
          </cell>
          <cell r="N10" t="str">
            <v>Q2.23</v>
          </cell>
          <cell r="P10" t="str">
            <v>Q4.23</v>
          </cell>
          <cell r="R10" t="str">
            <v>Q2.24</v>
          </cell>
          <cell r="T10" t="str">
            <v>Q4.24</v>
          </cell>
          <cell r="V10" t="str">
            <v>Q2.25</v>
          </cell>
        </row>
        <row r="11">
          <cell r="I11" t="str">
            <v>I.22</v>
          </cell>
          <cell r="L11" t="str">
            <v>ІV.22</v>
          </cell>
          <cell r="N11" t="str">
            <v>IІ.23</v>
          </cell>
          <cell r="P11" t="str">
            <v>ІV.23</v>
          </cell>
          <cell r="R11" t="str">
            <v>IІ.24</v>
          </cell>
          <cell r="T11" t="str">
            <v>ІV.24</v>
          </cell>
          <cell r="V11" t="str">
            <v>IІ.25</v>
          </cell>
        </row>
        <row r="12">
          <cell r="G12" t="str">
            <v>Life</v>
          </cell>
          <cell r="H12" t="str">
            <v>Страховики життя</v>
          </cell>
          <cell r="I12">
            <v>1</v>
          </cell>
          <cell r="J12">
            <v>0.73109999999999997</v>
          </cell>
          <cell r="K12">
            <v>0.93369999999999997</v>
          </cell>
          <cell r="L12">
            <v>1.0255000000000001</v>
          </cell>
          <cell r="M12">
            <v>0.86760000000000004</v>
          </cell>
          <cell r="N12">
            <v>0.86539999999999995</v>
          </cell>
          <cell r="O12">
            <v>1.0042</v>
          </cell>
          <cell r="P12">
            <v>1.2228000000000001</v>
          </cell>
          <cell r="Q12">
            <v>1.0213000000000001</v>
          </cell>
          <cell r="R12">
            <v>0.99939999999999996</v>
          </cell>
          <cell r="S12">
            <v>1.0936999999999999</v>
          </cell>
          <cell r="T12">
            <v>1.2797000000000001</v>
          </cell>
          <cell r="U12">
            <v>1.079</v>
          </cell>
          <cell r="V12">
            <v>1.0391999999999999</v>
          </cell>
        </row>
        <row r="13">
          <cell r="G13" t="str">
            <v>Non-Life</v>
          </cell>
          <cell r="H13" t="str">
            <v>Ризикові страховики</v>
          </cell>
          <cell r="I13">
            <v>1</v>
          </cell>
          <cell r="J13">
            <v>0.86180000000000001</v>
          </cell>
          <cell r="K13">
            <v>1.1657</v>
          </cell>
          <cell r="L13">
            <v>1.1672</v>
          </cell>
          <cell r="M13">
            <v>1.0932999999999999</v>
          </cell>
          <cell r="N13">
            <v>1.2261</v>
          </cell>
          <cell r="O13">
            <v>1.3980999999999999</v>
          </cell>
          <cell r="P13">
            <v>1.3665</v>
          </cell>
          <cell r="Q13">
            <v>1.2633000000000001</v>
          </cell>
          <cell r="R13">
            <v>1.3980999999999999</v>
          </cell>
          <cell r="S13">
            <v>1.5852999999999999</v>
          </cell>
          <cell r="T13">
            <v>1.6015999999999999</v>
          </cell>
          <cell r="U13">
            <v>1.7359</v>
          </cell>
          <cell r="V13">
            <v>2.0413999999999999</v>
          </cell>
        </row>
      </sheetData>
      <sheetData sheetId="13">
        <row r="10">
          <cell r="I10" t="str">
            <v>Q1.22</v>
          </cell>
          <cell r="L10" t="str">
            <v>Q4.22</v>
          </cell>
          <cell r="N10" t="str">
            <v>Q2.23</v>
          </cell>
          <cell r="P10" t="str">
            <v>Q4.23</v>
          </cell>
          <cell r="R10" t="str">
            <v>Q2.24</v>
          </cell>
          <cell r="T10" t="str">
            <v>Q4.24</v>
          </cell>
          <cell r="V10" t="str">
            <v>Q2.25</v>
          </cell>
        </row>
        <row r="11">
          <cell r="I11" t="str">
            <v>I.22</v>
          </cell>
          <cell r="L11" t="str">
            <v>ІV.22</v>
          </cell>
          <cell r="N11" t="str">
            <v>IІ.23</v>
          </cell>
          <cell r="P11" t="str">
            <v>ІV.23</v>
          </cell>
          <cell r="R11" t="str">
            <v>IІ.24</v>
          </cell>
          <cell r="T11" t="str">
            <v>ІV.24</v>
          </cell>
          <cell r="V11" t="str">
            <v>IІ.25</v>
          </cell>
        </row>
        <row r="12">
          <cell r="G12" t="str">
            <v>Individuals</v>
          </cell>
          <cell r="H12" t="str">
            <v>Фізичні особи</v>
          </cell>
          <cell r="I12">
            <v>1</v>
          </cell>
          <cell r="J12">
            <v>0.91800000000000004</v>
          </cell>
          <cell r="K12">
            <v>1.2522</v>
          </cell>
          <cell r="L12">
            <v>1.2318</v>
          </cell>
          <cell r="M12">
            <v>1.1129</v>
          </cell>
          <cell r="N12">
            <v>1.2948999999999999</v>
          </cell>
          <cell r="O12">
            <v>1.4725999999999999</v>
          </cell>
          <cell r="P12">
            <v>1.3824000000000001</v>
          </cell>
          <cell r="Q12">
            <v>1.2062999999999999</v>
          </cell>
          <cell r="R12">
            <v>1.5186999999999999</v>
          </cell>
          <cell r="S12">
            <v>1.6647000000000001</v>
          </cell>
          <cell r="T12">
            <v>1.6862999999999999</v>
          </cell>
          <cell r="U12">
            <v>1.7936000000000001</v>
          </cell>
          <cell r="V12">
            <v>2.2096</v>
          </cell>
        </row>
        <row r="13">
          <cell r="G13" t="str">
            <v>Legal entities</v>
          </cell>
          <cell r="H13" t="str">
            <v>Юридичні особи</v>
          </cell>
          <cell r="I13">
            <v>1</v>
          </cell>
          <cell r="J13">
            <v>0.77059999999999995</v>
          </cell>
          <cell r="K13">
            <v>1.079</v>
          </cell>
          <cell r="L13">
            <v>1.0955999999999999</v>
          </cell>
          <cell r="M13">
            <v>1.0650999999999999</v>
          </cell>
          <cell r="N13">
            <v>1.1378999999999999</v>
          </cell>
          <cell r="O13">
            <v>1.3075000000000001</v>
          </cell>
          <cell r="P13">
            <v>1.3447</v>
          </cell>
          <cell r="Q13">
            <v>1.2371000000000001</v>
          </cell>
          <cell r="R13">
            <v>1.3677999999999999</v>
          </cell>
          <cell r="S13">
            <v>1.4902</v>
          </cell>
          <cell r="T13">
            <v>1.5517000000000001</v>
          </cell>
          <cell r="U13">
            <v>1.6649</v>
          </cell>
          <cell r="V13">
            <v>1.8311999999999999</v>
          </cell>
        </row>
      </sheetData>
      <sheetData sheetId="14">
        <row r="8">
          <cell r="F8" t="str">
            <v>Q1.22</v>
          </cell>
          <cell r="I8" t="str">
            <v>Q4.22</v>
          </cell>
          <cell r="K8" t="str">
            <v>Q2.23</v>
          </cell>
          <cell r="M8" t="str">
            <v>Q4.23</v>
          </cell>
          <cell r="O8" t="str">
            <v>Q2.24</v>
          </cell>
          <cell r="Q8" t="str">
            <v>Q4.24</v>
          </cell>
          <cell r="S8" t="str">
            <v>Q2.25</v>
          </cell>
        </row>
        <row r="9">
          <cell r="F9" t="str">
            <v>I.22</v>
          </cell>
          <cell r="I9" t="str">
            <v>ІV.22</v>
          </cell>
          <cell r="K9" t="str">
            <v>IІ.23</v>
          </cell>
          <cell r="M9" t="str">
            <v>ІV.23</v>
          </cell>
          <cell r="O9" t="str">
            <v>IІ.24</v>
          </cell>
          <cell r="Q9" t="str">
            <v>ІV.24</v>
          </cell>
          <cell r="S9" t="str">
            <v>IІ.25</v>
          </cell>
        </row>
        <row r="10">
          <cell r="D10" t="str">
            <v>Net profit or loss</v>
          </cell>
          <cell r="E10" t="str">
            <v>Фінансовий результат</v>
          </cell>
          <cell r="F10">
            <v>0.86</v>
          </cell>
          <cell r="G10">
            <v>1.78</v>
          </cell>
          <cell r="H10">
            <v>3.14</v>
          </cell>
          <cell r="I10">
            <v>3.01</v>
          </cell>
          <cell r="J10">
            <v>0.51</v>
          </cell>
          <cell r="K10">
            <v>1.17</v>
          </cell>
          <cell r="L10">
            <v>1.81</v>
          </cell>
          <cell r="M10">
            <v>1.9</v>
          </cell>
          <cell r="N10">
            <v>0.82</v>
          </cell>
          <cell r="O10">
            <v>1.39</v>
          </cell>
          <cell r="P10">
            <v>1.98</v>
          </cell>
          <cell r="Q10">
            <v>2.48</v>
          </cell>
          <cell r="R10">
            <v>0.96044757747999976</v>
          </cell>
          <cell r="S10">
            <v>1.8767360285100003</v>
          </cell>
        </row>
        <row r="11">
          <cell r="D11" t="str">
            <v>Net loss ratio (r.h.s.)</v>
          </cell>
          <cell r="E11" t="str">
            <v>Net loss ratio (п. ш.)</v>
          </cell>
          <cell r="F11">
            <v>0.39290000000000003</v>
          </cell>
          <cell r="G11">
            <v>0.4128</v>
          </cell>
          <cell r="H11">
            <v>0.43630000000000002</v>
          </cell>
          <cell r="I11">
            <v>0.42299999999999999</v>
          </cell>
          <cell r="J11">
            <v>0.42909999999999998</v>
          </cell>
          <cell r="K11">
            <v>0.41420000000000001</v>
          </cell>
          <cell r="L11">
            <v>0.40639999999999998</v>
          </cell>
          <cell r="M11">
            <v>0.42720000000000002</v>
          </cell>
          <cell r="N11">
            <v>0.61850000000000005</v>
          </cell>
          <cell r="O11">
            <v>0.51780000000000004</v>
          </cell>
          <cell r="P11">
            <v>0.49619999999999997</v>
          </cell>
          <cell r="Q11">
            <v>0.49640000000000001</v>
          </cell>
          <cell r="R11">
            <v>0.46779999999999999</v>
          </cell>
          <cell r="S11">
            <v>0.49320000000000003</v>
          </cell>
        </row>
        <row r="12">
          <cell r="D12" t="str">
            <v>Net combined ratio (r.h.s.)</v>
          </cell>
          <cell r="E12" t="str">
            <v>Net combined ratio (п. ш.)</v>
          </cell>
          <cell r="F12">
            <v>0.85370000000000001</v>
          </cell>
          <cell r="G12">
            <v>0.88660000000000005</v>
          </cell>
          <cell r="H12">
            <v>0.91700000000000004</v>
          </cell>
          <cell r="I12">
            <v>0.92989999999999995</v>
          </cell>
          <cell r="J12">
            <v>0.94550000000000001</v>
          </cell>
          <cell r="K12">
            <v>0.93640000000000001</v>
          </cell>
          <cell r="L12">
            <v>0.92679999999999996</v>
          </cell>
          <cell r="M12">
            <v>0.95389999999999997</v>
          </cell>
          <cell r="N12">
            <v>1.1266</v>
          </cell>
          <cell r="O12">
            <v>1.0410999999999999</v>
          </cell>
          <cell r="P12">
            <v>1.0011000000000001</v>
          </cell>
          <cell r="Q12">
            <v>0.99050000000000005</v>
          </cell>
          <cell r="R12">
            <v>0.95320000000000005</v>
          </cell>
          <cell r="S12">
            <v>0.99550000000000005</v>
          </cell>
        </row>
        <row r="13">
          <cell r="D13" t="str">
            <v>Net operating ratio (r.h.s.)</v>
          </cell>
          <cell r="E13" t="str">
            <v>Net operating ratio (п. ш.)</v>
          </cell>
          <cell r="F13">
            <v>0.8125</v>
          </cell>
          <cell r="G13">
            <v>0.84199999999999997</v>
          </cell>
          <cell r="H13">
            <v>0.86299999999999999</v>
          </cell>
          <cell r="I13">
            <v>0.87270000000000003</v>
          </cell>
          <cell r="J13">
            <v>0.87880000000000003</v>
          </cell>
          <cell r="K13">
            <v>0.86409999999999998</v>
          </cell>
          <cell r="L13">
            <v>0.85170000000000001</v>
          </cell>
          <cell r="M13">
            <v>0.87660000000000005</v>
          </cell>
          <cell r="N13">
            <v>1.0335000000000001</v>
          </cell>
          <cell r="O13">
            <v>0.95660000000000001</v>
          </cell>
          <cell r="P13">
            <v>0.91720000000000002</v>
          </cell>
          <cell r="Q13">
            <v>0.90329999999999999</v>
          </cell>
          <cell r="R13">
            <v>0.86809999999999998</v>
          </cell>
          <cell r="S13">
            <v>0.91090000000000004</v>
          </cell>
        </row>
      </sheetData>
      <sheetData sheetId="15">
        <row r="10">
          <cell r="I10" t="str">
            <v>Q1.22</v>
          </cell>
          <cell r="L10" t="str">
            <v>Q4.22</v>
          </cell>
          <cell r="N10" t="str">
            <v>Q2.23</v>
          </cell>
          <cell r="P10" t="str">
            <v>Q4.23</v>
          </cell>
          <cell r="R10" t="str">
            <v>Q2.24</v>
          </cell>
          <cell r="T10" t="str">
            <v>Q4.24</v>
          </cell>
          <cell r="V10" t="str">
            <v>Q2.25</v>
          </cell>
        </row>
        <row r="11">
          <cell r="I11" t="str">
            <v>I.22</v>
          </cell>
          <cell r="L11" t="str">
            <v>ІV.22</v>
          </cell>
          <cell r="N11" t="str">
            <v>IІ.23</v>
          </cell>
          <cell r="P11" t="str">
            <v>ІV.23</v>
          </cell>
          <cell r="R11" t="str">
            <v>IІ.24</v>
          </cell>
          <cell r="T11" t="str">
            <v>ІV.24</v>
          </cell>
          <cell r="V11" t="str">
            <v>IІ.25</v>
          </cell>
        </row>
        <row r="12">
          <cell r="G12" t="str">
            <v>Loss reserves, UAH billions</v>
          </cell>
          <cell r="H12" t="str">
            <v>Резерв збитків, млрд грн</v>
          </cell>
          <cell r="I12">
            <v>9.07</v>
          </cell>
          <cell r="J12">
            <v>10.210000000000001</v>
          </cell>
          <cell r="K12">
            <v>11.3</v>
          </cell>
          <cell r="L12">
            <v>11.32</v>
          </cell>
          <cell r="M12">
            <v>11.03</v>
          </cell>
          <cell r="N12">
            <v>10.92</v>
          </cell>
          <cell r="O12">
            <v>11.52</v>
          </cell>
          <cell r="P12">
            <v>11.77</v>
          </cell>
          <cell r="Q12">
            <v>11.44</v>
          </cell>
          <cell r="R12">
            <v>11.71</v>
          </cell>
          <cell r="S12">
            <v>13.05</v>
          </cell>
          <cell r="T12">
            <v>12.68</v>
          </cell>
          <cell r="U12">
            <v>12.964249566190007</v>
          </cell>
          <cell r="V12">
            <v>13.827368934770002</v>
          </cell>
        </row>
        <row r="13">
          <cell r="G13" t="str">
            <v>Loss reserves to net premiums ratio (r.h.s.)</v>
          </cell>
          <cell r="H13" t="str">
            <v>Резерви збитків до чистих премій (п. ш.)</v>
          </cell>
          <cell r="I13">
            <v>0.85319999999999996</v>
          </cell>
          <cell r="J13">
            <v>0.98350000000000004</v>
          </cell>
          <cell r="K13">
            <v>1.1205000000000001</v>
          </cell>
          <cell r="L13">
            <v>1.2428999999999999</v>
          </cell>
          <cell r="M13">
            <v>1.2726999999999999</v>
          </cell>
          <cell r="N13">
            <v>1.1921999999999999</v>
          </cell>
          <cell r="O13">
            <v>1.1412</v>
          </cell>
          <cell r="P13">
            <v>1.1074999999999999</v>
          </cell>
          <cell r="Q13">
            <v>1.0784</v>
          </cell>
          <cell r="R13">
            <v>1.0604</v>
          </cell>
          <cell r="S13">
            <v>1.0634999999999999</v>
          </cell>
          <cell r="T13">
            <v>1.0359</v>
          </cell>
          <cell r="U13">
            <v>0.9890238410828015</v>
          </cell>
          <cell r="V13">
            <v>0.93562528676132295</v>
          </cell>
        </row>
        <row r="14">
          <cell r="G14" t="str">
            <v>Loss reserves to net claims ratio (r.h.s.)</v>
          </cell>
          <cell r="H14" t="str">
            <v>Резерви збитків до чистих виплат (п. ш.)</v>
          </cell>
          <cell r="I14">
            <v>2.1124999999999998</v>
          </cell>
          <cell r="J14">
            <v>2.4371999999999998</v>
          </cell>
          <cell r="K14">
            <v>2.9106000000000001</v>
          </cell>
          <cell r="L14">
            <v>3.5123000000000002</v>
          </cell>
          <cell r="M14">
            <v>3.5186999999999999</v>
          </cell>
          <cell r="N14">
            <v>3.2932000000000001</v>
          </cell>
          <cell r="O14">
            <v>3.1533000000000002</v>
          </cell>
          <cell r="P14">
            <v>2.9245000000000001</v>
          </cell>
          <cell r="Q14">
            <v>2.7515999999999998</v>
          </cell>
          <cell r="R14">
            <v>2.6345999999999998</v>
          </cell>
          <cell r="S14">
            <v>2.5937000000000001</v>
          </cell>
          <cell r="T14">
            <v>2.5236999999999998</v>
          </cell>
          <cell r="U14">
            <v>2.5014593528853384</v>
          </cell>
          <cell r="V14">
            <v>2.4548468420665266</v>
          </cell>
        </row>
      </sheetData>
      <sheetData sheetId="16">
        <row r="7">
          <cell r="G7" t="str">
            <v>Q1.22</v>
          </cell>
          <cell r="J7" t="str">
            <v>Q4.22</v>
          </cell>
          <cell r="L7" t="str">
            <v>Q2.23</v>
          </cell>
          <cell r="N7" t="str">
            <v>Q4.23</v>
          </cell>
          <cell r="P7" t="str">
            <v>Q2.24</v>
          </cell>
          <cell r="R7" t="str">
            <v>Q4.24</v>
          </cell>
          <cell r="T7" t="str">
            <v>Q2.25</v>
          </cell>
        </row>
        <row r="8">
          <cell r="G8" t="str">
            <v>I.22</v>
          </cell>
          <cell r="J8" t="str">
            <v>ІV.22</v>
          </cell>
          <cell r="L8" t="str">
            <v>IІ.23</v>
          </cell>
          <cell r="N8" t="str">
            <v>ІV.23</v>
          </cell>
          <cell r="P8" t="str">
            <v>IІ.24</v>
          </cell>
          <cell r="R8" t="str">
            <v>ІV.24</v>
          </cell>
          <cell r="T8" t="str">
            <v>IІ.25</v>
          </cell>
        </row>
        <row r="9">
          <cell r="E9" t="str">
            <v>Net profit or loss</v>
          </cell>
          <cell r="F9" t="str">
            <v>Фінансовий результат</v>
          </cell>
          <cell r="G9">
            <v>0.1</v>
          </cell>
          <cell r="H9">
            <v>0.31</v>
          </cell>
          <cell r="I9">
            <v>0.33</v>
          </cell>
          <cell r="J9">
            <v>0.34</v>
          </cell>
          <cell r="K9">
            <v>0.25</v>
          </cell>
          <cell r="L9">
            <v>0.45</v>
          </cell>
          <cell r="M9">
            <v>0.7</v>
          </cell>
          <cell r="N9">
            <v>0.55000000000000004</v>
          </cell>
          <cell r="O9">
            <v>0.26</v>
          </cell>
          <cell r="P9">
            <v>0.87</v>
          </cell>
          <cell r="Q9">
            <v>1.075</v>
          </cell>
          <cell r="R9">
            <v>1.41</v>
          </cell>
          <cell r="S9">
            <v>0.24833654568999997</v>
          </cell>
          <cell r="T9">
            <v>0.45516655501000003</v>
          </cell>
        </row>
        <row r="10">
          <cell r="E10" t="str">
            <v>ROA (r.h.s.)</v>
          </cell>
          <cell r="F10" t="str">
            <v>ROA (п. ш.)</v>
          </cell>
          <cell r="G10">
            <v>5.4999999999999997E-3</v>
          </cell>
          <cell r="H10">
            <v>1.7000000000000001E-2</v>
          </cell>
          <cell r="I10">
            <v>1.8100000000000002E-2</v>
          </cell>
          <cell r="J10">
            <v>1.8200000000000001E-2</v>
          </cell>
          <cell r="K10">
            <v>1.18E-2</v>
          </cell>
          <cell r="L10">
            <v>2.1100000000000001E-2</v>
          </cell>
          <cell r="M10">
            <v>3.2199999999999999E-2</v>
          </cell>
          <cell r="N10">
            <v>2.47E-2</v>
          </cell>
          <cell r="O10">
            <v>1.06E-2</v>
          </cell>
          <cell r="P10">
            <v>3.5099999999999999E-2</v>
          </cell>
          <cell r="Q10">
            <v>4.3200000000000002E-2</v>
          </cell>
          <cell r="R10">
            <v>5.5899999999999998E-2</v>
          </cell>
          <cell r="S10">
            <v>9.6091323804543584E-3</v>
          </cell>
          <cell r="T10">
            <v>1.6587932113124294E-2</v>
          </cell>
        </row>
        <row r="11">
          <cell r="E11" t="str">
            <v>ROE (r.h.s.)</v>
          </cell>
          <cell r="F11" t="str">
            <v>ROE (п. ш.)</v>
          </cell>
          <cell r="G11">
            <v>4.0800000000000003E-2</v>
          </cell>
          <cell r="H11">
            <v>0.12809999999999999</v>
          </cell>
          <cell r="I11">
            <v>0.13830000000000001</v>
          </cell>
          <cell r="J11">
            <v>0.1424</v>
          </cell>
          <cell r="K11">
            <v>9.5000000000000001E-2</v>
          </cell>
          <cell r="L11">
            <v>0.16619999999999999</v>
          </cell>
          <cell r="M11">
            <v>0.248</v>
          </cell>
          <cell r="N11">
            <v>0.1885</v>
          </cell>
          <cell r="O11">
            <v>5.0999999999999997E-2</v>
          </cell>
          <cell r="P11">
            <v>0.1401</v>
          </cell>
          <cell r="Q11">
            <v>0.14860000000000001</v>
          </cell>
          <cell r="R11">
            <v>0.1893</v>
          </cell>
          <cell r="S11">
            <v>3.1614146008711111E-2</v>
          </cell>
          <cell r="T11">
            <v>5.3892480714056668E-2</v>
          </cell>
        </row>
      </sheetData>
      <sheetData sheetId="17">
        <row r="7">
          <cell r="G7" t="str">
            <v>Q1.22</v>
          </cell>
          <cell r="J7" t="str">
            <v>Q4.22</v>
          </cell>
          <cell r="L7" t="str">
            <v>Q2.23</v>
          </cell>
          <cell r="N7" t="str">
            <v>Q4.23</v>
          </cell>
          <cell r="P7" t="str">
            <v>Q2.24</v>
          </cell>
          <cell r="R7" t="str">
            <v>Q4.24</v>
          </cell>
          <cell r="T7" t="str">
            <v>Q2.25</v>
          </cell>
        </row>
        <row r="8">
          <cell r="G8" t="str">
            <v>I.22</v>
          </cell>
          <cell r="J8" t="str">
            <v>ІV.22</v>
          </cell>
          <cell r="L8" t="str">
            <v>IІ.23</v>
          </cell>
          <cell r="N8" t="str">
            <v>ІV.23</v>
          </cell>
          <cell r="P8" t="str">
            <v>IІ.24</v>
          </cell>
          <cell r="R8" t="str">
            <v>ІV.24</v>
          </cell>
          <cell r="T8" t="str">
            <v>IІ.25</v>
          </cell>
        </row>
        <row r="9">
          <cell r="E9" t="str">
            <v>Net profit or loss</v>
          </cell>
          <cell r="F9" t="str">
            <v>Фінансовий результат</v>
          </cell>
          <cell r="G9">
            <v>0.86</v>
          </cell>
          <cell r="H9">
            <v>1.78</v>
          </cell>
          <cell r="I9">
            <v>3.14</v>
          </cell>
          <cell r="J9">
            <v>3.01</v>
          </cell>
          <cell r="K9">
            <v>0.51</v>
          </cell>
          <cell r="L9">
            <v>1.17</v>
          </cell>
          <cell r="M9">
            <v>1.81</v>
          </cell>
          <cell r="N9">
            <v>1.9</v>
          </cell>
          <cell r="O9">
            <v>0.82</v>
          </cell>
          <cell r="P9">
            <v>1.39</v>
          </cell>
          <cell r="Q9">
            <v>1.98</v>
          </cell>
          <cell r="R9">
            <v>2.48</v>
          </cell>
          <cell r="S9">
            <v>0.96044757747999976</v>
          </cell>
          <cell r="T9">
            <v>1.8817558160200003</v>
          </cell>
        </row>
        <row r="10">
          <cell r="E10" t="str">
            <v>ROA (r.h.s.)</v>
          </cell>
          <cell r="F10" t="str">
            <v>ROA (п. ш.)</v>
          </cell>
          <cell r="G10">
            <v>1.83E-2</v>
          </cell>
          <cell r="H10">
            <v>3.7900000000000003E-2</v>
          </cell>
          <cell r="I10">
            <v>6.5699999999999995E-2</v>
          </cell>
          <cell r="J10">
            <v>6.2300000000000001E-2</v>
          </cell>
          <cell r="K10">
            <v>1.0200000000000001E-2</v>
          </cell>
          <cell r="L10">
            <v>2.3800000000000002E-2</v>
          </cell>
          <cell r="M10">
            <v>3.6700000000000003E-2</v>
          </cell>
          <cell r="N10">
            <v>3.8300000000000001E-2</v>
          </cell>
          <cell r="O10">
            <v>1.77E-2</v>
          </cell>
          <cell r="P10">
            <v>3.1300000000000001E-2</v>
          </cell>
          <cell r="Q10">
            <v>4.48E-2</v>
          </cell>
          <cell r="R10">
            <v>5.57E-2</v>
          </cell>
          <cell r="S10">
            <v>2.1473212702235289E-2</v>
          </cell>
          <cell r="T10">
            <v>3.7971669146425434E-2</v>
          </cell>
        </row>
        <row r="11">
          <cell r="E11" t="str">
            <v>ROE (r.h.s.)</v>
          </cell>
          <cell r="F11" t="str">
            <v>ROE (п. ш.)</v>
          </cell>
          <cell r="G11">
            <v>4.2099999999999999E-2</v>
          </cell>
          <cell r="H11">
            <v>8.5999999999999993E-2</v>
          </cell>
          <cell r="I11">
            <v>0.1487</v>
          </cell>
          <cell r="J11">
            <v>0.14230000000000001</v>
          </cell>
          <cell r="K11">
            <v>2.52E-2</v>
          </cell>
          <cell r="L11">
            <v>5.96E-2</v>
          </cell>
          <cell r="M11">
            <v>9.35E-2</v>
          </cell>
          <cell r="N11">
            <v>9.9599999999999994E-2</v>
          </cell>
          <cell r="O11">
            <v>4.6399999999999997E-2</v>
          </cell>
          <cell r="P11">
            <v>7.85E-2</v>
          </cell>
          <cell r="Q11">
            <v>0.11219999999999999</v>
          </cell>
          <cell r="R11">
            <v>0.13969999999999999</v>
          </cell>
          <cell r="S11">
            <v>5.3253001181699171E-2</v>
          </cell>
          <cell r="T11">
            <v>9.9568531286353998E-2</v>
          </cell>
        </row>
      </sheetData>
      <sheetData sheetId="18">
        <row r="10">
          <cell r="I10" t="str">
            <v>Number of companies (r.h.s.)</v>
          </cell>
          <cell r="J10" t="str">
            <v>Assets, UAH billions</v>
          </cell>
        </row>
        <row r="11">
          <cell r="I11" t="str">
            <v>Кількість компаній (п. ш.)</v>
          </cell>
          <cell r="J11" t="str">
            <v>Активи, млрд грн</v>
          </cell>
        </row>
        <row r="12">
          <cell r="H12" t="str">
            <v>&lt;100%</v>
          </cell>
          <cell r="I12">
            <v>0</v>
          </cell>
          <cell r="J12">
            <v>0</v>
          </cell>
        </row>
        <row r="13">
          <cell r="H13" t="str">
            <v>100–119%</v>
          </cell>
          <cell r="I13">
            <v>2</v>
          </cell>
          <cell r="J13">
            <v>1</v>
          </cell>
        </row>
        <row r="14">
          <cell r="H14" t="str">
            <v>120–149%</v>
          </cell>
          <cell r="I14">
            <v>28</v>
          </cell>
          <cell r="J14">
            <v>21.95</v>
          </cell>
        </row>
        <row r="15">
          <cell r="H15" t="str">
            <v>150–200%</v>
          </cell>
          <cell r="I15">
            <v>13</v>
          </cell>
          <cell r="J15">
            <v>13.2</v>
          </cell>
        </row>
        <row r="16">
          <cell r="H16" t="str">
            <v>&gt;200%</v>
          </cell>
          <cell r="I16">
            <v>18</v>
          </cell>
          <cell r="J16">
            <v>45.49</v>
          </cell>
        </row>
      </sheetData>
      <sheetData sheetId="19">
        <row r="10">
          <cell r="I10" t="str">
            <v>Number of companies (r.h.s.)</v>
          </cell>
          <cell r="J10" t="str">
            <v>Assets, UAH billions</v>
          </cell>
        </row>
        <row r="11">
          <cell r="I11" t="str">
            <v>Кількість компаній (п. ш.)</v>
          </cell>
          <cell r="J11" t="str">
            <v>Активи, млрд грн</v>
          </cell>
        </row>
        <row r="12">
          <cell r="H12" t="str">
            <v>&lt;100%</v>
          </cell>
          <cell r="I12">
            <v>0</v>
          </cell>
          <cell r="J12">
            <v>0</v>
          </cell>
        </row>
        <row r="13">
          <cell r="H13" t="str">
            <v>100–119%</v>
          </cell>
          <cell r="I13">
            <v>3</v>
          </cell>
          <cell r="J13">
            <v>0.31</v>
          </cell>
        </row>
        <row r="14">
          <cell r="H14" t="str">
            <v>120–149%</v>
          </cell>
          <cell r="I14">
            <v>17</v>
          </cell>
          <cell r="J14">
            <v>2.74</v>
          </cell>
        </row>
        <row r="15">
          <cell r="H15" t="str">
            <v>150–200%</v>
          </cell>
          <cell r="I15">
            <v>10</v>
          </cell>
          <cell r="J15">
            <v>2.0699999999999998</v>
          </cell>
        </row>
        <row r="16">
          <cell r="H16" t="str">
            <v>&gt;200%</v>
          </cell>
          <cell r="I16">
            <v>31</v>
          </cell>
          <cell r="J16">
            <v>76.53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"/>
      <sheetName val="26"/>
      <sheetName val="27"/>
      <sheetName val="28"/>
      <sheetName val="29"/>
      <sheetName val="29(1)"/>
      <sheetName val="30"/>
      <sheetName val="Резерви"/>
      <sheetName val="Резерви (3)"/>
      <sheetName val="30 (1)"/>
    </sheetNames>
    <sheetDataSet>
      <sheetData sheetId="0">
        <row r="8">
          <cell r="I8" t="str">
            <v>12.21</v>
          </cell>
          <cell r="J8" t="str">
            <v>12.22</v>
          </cell>
          <cell r="K8" t="str">
            <v>12.23</v>
          </cell>
          <cell r="L8" t="str">
            <v>12.24</v>
          </cell>
          <cell r="M8" t="str">
            <v>03.25</v>
          </cell>
          <cell r="N8" t="str">
            <v>06.25</v>
          </cell>
        </row>
        <row r="9">
          <cell r="G9" t="str">
            <v>Активи КС, що залучають депозити</v>
          </cell>
          <cell r="H9" t="str">
            <v>Assets of deposit-taking CUs</v>
          </cell>
          <cell r="I9">
            <v>1.9081991332399997</v>
          </cell>
          <cell r="J9">
            <v>1.1538476551400003</v>
          </cell>
          <cell r="K9">
            <v>1.1585022349899998</v>
          </cell>
          <cell r="L9">
            <v>1.139</v>
          </cell>
          <cell r="M9">
            <v>1.1379999999999999</v>
          </cell>
          <cell r="N9">
            <v>1.1000000000000001</v>
          </cell>
        </row>
        <row r="10">
          <cell r="G10" t="str">
            <v>Активи КС, що не залучають депозити</v>
          </cell>
          <cell r="H10" t="str">
            <v>Assets of non-deposit-taking CUs</v>
          </cell>
          <cell r="I10">
            <v>0.42154142524000093</v>
          </cell>
          <cell r="J10">
            <v>0.29527807763000063</v>
          </cell>
          <cell r="K10">
            <v>0.26349067369000029</v>
          </cell>
          <cell r="L10">
            <v>0.217</v>
          </cell>
          <cell r="M10">
            <v>0.185</v>
          </cell>
          <cell r="N10">
            <v>0.2</v>
          </cell>
        </row>
      </sheetData>
      <sheetData sheetId="1">
        <row r="9">
          <cell r="K9" t="str">
            <v>12.21</v>
          </cell>
          <cell r="L9" t="str">
            <v>12.22</v>
          </cell>
          <cell r="M9" t="str">
            <v>12.23</v>
          </cell>
          <cell r="N9" t="str">
            <v>12.24</v>
          </cell>
          <cell r="O9" t="str">
            <v>03.25</v>
          </cell>
          <cell r="P9" t="str">
            <v>06.25</v>
          </cell>
        </row>
        <row r="10">
          <cell r="I10" t="str">
            <v xml:space="preserve">Споживчі кредити </v>
          </cell>
          <cell r="J10" t="str">
            <v>Consumer loans</v>
          </cell>
          <cell r="K10">
            <v>1.0928845201099997</v>
          </cell>
          <cell r="L10">
            <v>0.69826353257000007</v>
          </cell>
          <cell r="M10">
            <v>0.63663609737999993</v>
          </cell>
          <cell r="N10">
            <v>0.50628183602999799</v>
          </cell>
          <cell r="O10">
            <v>0.49295943141999898</v>
          </cell>
          <cell r="P10">
            <v>0.48801223164000301</v>
          </cell>
        </row>
        <row r="11">
          <cell r="I11" t="str">
            <v>На придбання, будівництво, ремонт нерухомості ФО</v>
          </cell>
          <cell r="J11" t="str">
            <v>Individual loans for the purchase, construction, repair of real estate</v>
          </cell>
          <cell r="K11">
            <v>0.55195335652999999</v>
          </cell>
          <cell r="L11">
            <v>0.25183104073000001</v>
          </cell>
          <cell r="M11">
            <v>0.23967843571</v>
          </cell>
          <cell r="N11">
            <v>0.29499999999999998</v>
          </cell>
          <cell r="O11">
            <v>0.28379047372000005</v>
          </cell>
          <cell r="P11">
            <v>0.27876524288000104</v>
          </cell>
        </row>
        <row r="12">
          <cell r="I12" t="str">
            <v>Бізнес-кредити ФОП</v>
          </cell>
          <cell r="J12" t="str">
            <v>Individuals entrepreneurs business loans</v>
          </cell>
          <cell r="K12">
            <v>0.37031101588000004</v>
          </cell>
          <cell r="L12">
            <v>0.29832324287</v>
          </cell>
          <cell r="M12">
            <v>0.31569356489000006</v>
          </cell>
          <cell r="N12">
            <v>0.29299999999999998</v>
          </cell>
          <cell r="O12">
            <v>0.28356486197999969</v>
          </cell>
          <cell r="P12">
            <v>0.29622582645000001</v>
          </cell>
        </row>
        <row r="13">
          <cell r="I13" t="str">
            <v>Бізнес-кредити ЮО</v>
          </cell>
          <cell r="J13" t="str">
            <v>Corporates business loans</v>
          </cell>
          <cell r="N13">
            <v>8.0000000000000002E-3</v>
          </cell>
          <cell r="O13">
            <v>1.0999999999999999E-2</v>
          </cell>
          <cell r="P13">
            <v>8.1959916650000006E-2</v>
          </cell>
        </row>
      </sheetData>
      <sheetData sheetId="2">
        <row r="8">
          <cell r="K8" t="str">
            <v>09.24</v>
          </cell>
          <cell r="L8" t="str">
            <v>12.24</v>
          </cell>
          <cell r="M8" t="str">
            <v>03.25</v>
          </cell>
          <cell r="N8" t="str">
            <v>06.25</v>
          </cell>
          <cell r="O8" t="str">
            <v>09.24</v>
          </cell>
          <cell r="P8" t="str">
            <v>12.24</v>
          </cell>
          <cell r="Q8" t="str">
            <v>03.25</v>
          </cell>
          <cell r="R8" t="str">
            <v>06.25</v>
          </cell>
        </row>
        <row r="9">
          <cell r="H9" t="str">
            <v>Loans</v>
          </cell>
          <cell r="I9" t="str">
            <v xml:space="preserve">Кредити  </v>
          </cell>
          <cell r="K9">
            <v>0.67560443920662538</v>
          </cell>
          <cell r="L9">
            <v>0.65641257855089796</v>
          </cell>
          <cell r="M9">
            <v>0.64520811924874499</v>
          </cell>
          <cell r="N9">
            <v>0.67430029284964699</v>
          </cell>
        </row>
        <row r="10">
          <cell r="H10" t="str">
            <v>Cash and cash-like assets</v>
          </cell>
          <cell r="I10" t="str">
            <v>Грошові кошти та їх еквів.</v>
          </cell>
          <cell r="K10">
            <v>0.13424485628493535</v>
          </cell>
          <cell r="L10">
            <v>0.14984417281892851</v>
          </cell>
          <cell r="M10">
            <v>0.14832380881080828</v>
          </cell>
          <cell r="N10">
            <v>0.13857851902210175</v>
          </cell>
        </row>
        <row r="11">
          <cell r="H11" t="str">
            <v>Financial investment</v>
          </cell>
          <cell r="I11" t="str">
            <v>Фінінвестиції</v>
          </cell>
          <cell r="K11">
            <v>0.10853099490821963</v>
          </cell>
          <cell r="L11">
            <v>0.11761325767868841</v>
          </cell>
          <cell r="M11">
            <v>0.14620917035954348</v>
          </cell>
          <cell r="N11">
            <v>0.13149891452239157</v>
          </cell>
        </row>
        <row r="12">
          <cell r="H12" t="str">
            <v>Fixed assets</v>
          </cell>
          <cell r="I12" t="str">
            <v>Основні засоби</v>
          </cell>
          <cell r="K12">
            <v>3.3833526651896623E-2</v>
          </cell>
          <cell r="L12">
            <v>3.1345092239521664E-2</v>
          </cell>
          <cell r="M12">
            <v>3.1627620693171273E-2</v>
          </cell>
          <cell r="N12">
            <v>2.900419348611958E-2</v>
          </cell>
        </row>
        <row r="13">
          <cell r="H13" t="str">
            <v>Other assets</v>
          </cell>
          <cell r="I13" t="str">
            <v>Інші активи</v>
          </cell>
          <cell r="K13">
            <v>4.778618294832318E-2</v>
          </cell>
          <cell r="L13">
            <v>4.4784898711963367E-2</v>
          </cell>
          <cell r="M13">
            <v>2.8631280887731887E-2</v>
          </cell>
          <cell r="N13">
            <v>2.6618080119740199E-2</v>
          </cell>
        </row>
        <row r="15">
          <cell r="H15" t="str">
            <v>Mandatory share contrib.</v>
          </cell>
          <cell r="I15" t="str">
            <v>Обов’язкові пайові внески </v>
          </cell>
          <cell r="O15">
            <v>4.3339877162028211E-3</v>
          </cell>
          <cell r="P15">
            <v>4.5952840288270395E-3</v>
          </cell>
          <cell r="Q15">
            <v>4.2996570835764107E-3</v>
          </cell>
          <cell r="R15">
            <v>4.1173669806391531E-3</v>
          </cell>
        </row>
        <row r="16">
          <cell r="H16" t="str">
            <v>Reserve capital</v>
          </cell>
          <cell r="I16" t="str">
            <v>Резервний капітал </v>
          </cell>
          <cell r="O16">
            <v>0.27982285228009812</v>
          </cell>
          <cell r="P16">
            <v>0.28654033103263116</v>
          </cell>
          <cell r="Q16">
            <v>0.29350120865782231</v>
          </cell>
          <cell r="R16">
            <v>0.31254107064620301</v>
          </cell>
        </row>
        <row r="17">
          <cell r="H17" t="str">
            <v>Additional capital</v>
          </cell>
          <cell r="I17" t="str">
            <v>Додатковий капітал</v>
          </cell>
          <cell r="O17">
            <v>2.3107578944121603E-3</v>
          </cell>
          <cell r="P17">
            <v>1.6276077169096641E-3</v>
          </cell>
          <cell r="Q17">
            <v>1.1952946153685239E-3</v>
          </cell>
          <cell r="R17">
            <v>3.0877845422926944E-3</v>
          </cell>
        </row>
        <row r="18">
          <cell r="H18" t="str">
            <v>Retained earnings</v>
          </cell>
          <cell r="I18" t="str">
            <v>Накопичений прибуток / збиток </v>
          </cell>
          <cell r="O18">
            <v>0.11754886246643008</v>
          </cell>
          <cell r="P18">
            <v>0.10923467238294825</v>
          </cell>
          <cell r="Q18">
            <v>9.8906296303362257E-2</v>
          </cell>
          <cell r="R18">
            <v>0.13193852697662034</v>
          </cell>
        </row>
        <row r="19">
          <cell r="H19" t="str">
            <v>Deposits</v>
          </cell>
          <cell r="I19" t="str">
            <v xml:space="preserve">Депозити </v>
          </cell>
          <cell r="O19">
            <v>0.42833616047382089</v>
          </cell>
          <cell r="P19">
            <v>0.41788322193224681</v>
          </cell>
          <cell r="Q19">
            <v>0.4196334602615604</v>
          </cell>
          <cell r="R19">
            <v>0.40134313389870951</v>
          </cell>
        </row>
        <row r="20">
          <cell r="H20" t="str">
            <v>Additional repayable contrib.</v>
          </cell>
          <cell r="I20" t="str">
            <v>Додаткові поворотні внески</v>
          </cell>
          <cell r="O20">
            <v>5.905388222582747E-2</v>
          </cell>
          <cell r="P20">
            <v>6.1147752702646239E-2</v>
          </cell>
          <cell r="Q20">
            <v>5.5892318739522114E-2</v>
          </cell>
          <cell r="R20">
            <v>5.3112195360458289E-2</v>
          </cell>
        </row>
        <row r="21">
          <cell r="H21" t="str">
            <v>Other liabilities</v>
          </cell>
          <cell r="I21" t="str">
            <v>Інші зобов’язання</v>
          </cell>
          <cell r="O21">
            <v>0.10859349694320876</v>
          </cell>
          <cell r="P21">
            <v>0.11897113020379088</v>
          </cell>
          <cell r="Q21">
            <v>0.12657176433878792</v>
          </cell>
          <cell r="R21">
            <v>9.3859921595076959E-2</v>
          </cell>
        </row>
      </sheetData>
      <sheetData sheetId="3">
        <row r="9">
          <cell r="K9" t="str">
            <v>&lt;7%</v>
          </cell>
          <cell r="L9" t="str">
            <v>7–15%</v>
          </cell>
          <cell r="M9" t="str">
            <v>15–30%</v>
          </cell>
          <cell r="N9" t="str">
            <v>30–50%</v>
          </cell>
          <cell r="O9" t="str">
            <v>&gt;50%</v>
          </cell>
        </row>
        <row r="10">
          <cell r="I10" t="str">
            <v>Резерви за МСФЗ, % до загального кредитного портфеля</v>
          </cell>
          <cell r="K10">
            <v>0.36282007760592727</v>
          </cell>
          <cell r="L10">
            <v>0.13318320311816895</v>
          </cell>
          <cell r="M10">
            <v>0.30841912891819434</v>
          </cell>
          <cell r="N10">
            <v>0.1555601748925757</v>
          </cell>
          <cell r="O10">
            <v>0.4710411822099429</v>
          </cell>
        </row>
        <row r="11">
          <cell r="I11" t="str">
            <v>Резерви за МСФЗ, % до непрацюючих кредитів</v>
          </cell>
          <cell r="K11">
            <v>0.74117824018637024</v>
          </cell>
          <cell r="L11">
            <v>0.67526733065848532</v>
          </cell>
          <cell r="M11">
            <v>0.8913948192539255</v>
          </cell>
          <cell r="N11">
            <v>1.0944711169193728</v>
          </cell>
          <cell r="O11">
            <v>0.98097247233858209</v>
          </cell>
        </row>
        <row r="12">
          <cell r="I12" t="str">
            <v>Кредитний ризик, % до загального кредитного портфеля</v>
          </cell>
          <cell r="K12">
            <v>0.37615095177525654</v>
          </cell>
          <cell r="L12">
            <v>0.14515408870148902</v>
          </cell>
          <cell r="M12">
            <v>0.3507487337176442</v>
          </cell>
          <cell r="N12">
            <v>0.1341256845480511</v>
          </cell>
          <cell r="O12">
            <v>0.34835860166302457</v>
          </cell>
        </row>
        <row r="13">
          <cell r="I13" t="str">
            <v>Кредитний ризик, % до непрацюючих кредитів</v>
          </cell>
          <cell r="K13">
            <v>0.76841089479073055</v>
          </cell>
          <cell r="L13">
            <v>0.7359622814045973</v>
          </cell>
          <cell r="M13">
            <v>1.0137360973440532</v>
          </cell>
          <cell r="N13">
            <v>0.94366497001082383</v>
          </cell>
          <cell r="O13">
            <v>0.72547839051040652</v>
          </cell>
        </row>
      </sheetData>
      <sheetData sheetId="4">
        <row r="8">
          <cell r="H8" t="str">
            <v>Q1.22</v>
          </cell>
          <cell r="N8" t="str">
            <v>Q4.22</v>
          </cell>
          <cell r="R8" t="str">
            <v>Q2.23</v>
          </cell>
          <cell r="V8" t="str">
            <v>Q4.23</v>
          </cell>
          <cell r="Z8" t="str">
            <v>Q2.24</v>
          </cell>
          <cell r="AD8" t="str">
            <v>Q4.24</v>
          </cell>
          <cell r="AH8" t="str">
            <v>Q2.25</v>
          </cell>
        </row>
        <row r="9">
          <cell r="H9" t="str">
            <v>І.22</v>
          </cell>
          <cell r="N9" t="str">
            <v>ІV.22</v>
          </cell>
          <cell r="R9" t="str">
            <v>ІІ.23</v>
          </cell>
          <cell r="V9" t="str">
            <v>IV.23</v>
          </cell>
          <cell r="Z9" t="str">
            <v>ІІ.24</v>
          </cell>
          <cell r="AD9" t="str">
            <v>IV.24</v>
          </cell>
          <cell r="AH9" t="str">
            <v>ІІ.25</v>
          </cell>
        </row>
        <row r="10">
          <cell r="F10" t="str">
            <v>Чисті процентні доходи за операц. з членами КС</v>
          </cell>
          <cell r="G10" t="str">
            <v>Net interest income from transact. with CU members, UAH mln</v>
          </cell>
          <cell r="H10">
            <v>127.00334221000001</v>
          </cell>
          <cell r="J10">
            <v>237.19637672999997</v>
          </cell>
          <cell r="L10">
            <v>328.17555827999996</v>
          </cell>
          <cell r="N10">
            <v>388.53001585999993</v>
          </cell>
          <cell r="P10">
            <v>74.400399520000008</v>
          </cell>
          <cell r="R10">
            <v>151.87934077</v>
          </cell>
          <cell r="T10">
            <v>237.49846737999997</v>
          </cell>
          <cell r="V10">
            <v>312.77964768999999</v>
          </cell>
          <cell r="X10">
            <v>69.476338659999996</v>
          </cell>
          <cell r="Z10">
            <v>141.6</v>
          </cell>
          <cell r="AB10">
            <v>219.6</v>
          </cell>
          <cell r="AD10">
            <v>294.2</v>
          </cell>
          <cell r="AF10">
            <v>74.2</v>
          </cell>
          <cell r="AH10">
            <v>148.80000000000001</v>
          </cell>
        </row>
        <row r="11">
          <cell r="F11" t="str">
            <v>Приріст резервів забезпечення покриття втрат</v>
          </cell>
          <cell r="G11" t="str">
            <v>Increase in provisions for losses, UAH mln</v>
          </cell>
          <cell r="H11">
            <v>-38.052616200000003</v>
          </cell>
          <cell r="J11">
            <v>-39.106151920000002</v>
          </cell>
          <cell r="L11">
            <v>-70.505014189999997</v>
          </cell>
          <cell r="N11">
            <v>-159.14239758000002</v>
          </cell>
          <cell r="P11">
            <v>-24.13673356</v>
          </cell>
          <cell r="R11">
            <v>-24.589574839999997</v>
          </cell>
          <cell r="T11">
            <v>-33.113401909999993</v>
          </cell>
          <cell r="V11">
            <v>-14.163556280000021</v>
          </cell>
          <cell r="X11">
            <v>7.297318699999999</v>
          </cell>
          <cell r="Z11">
            <v>6.2</v>
          </cell>
          <cell r="AB11">
            <v>12.7</v>
          </cell>
          <cell r="AD11">
            <v>8.4</v>
          </cell>
          <cell r="AF11">
            <v>-24.2</v>
          </cell>
          <cell r="AH11">
            <v>-13</v>
          </cell>
        </row>
        <row r="12">
          <cell r="F12" t="str">
            <v>Чистий фінансовий результат</v>
          </cell>
          <cell r="G12" t="str">
            <v>Net financial result, UAH mln</v>
          </cell>
          <cell r="I12">
            <v>-3.5781525699999452</v>
          </cell>
          <cell r="K12">
            <v>32.834583329999958</v>
          </cell>
          <cell r="M12">
            <v>21.040451579999896</v>
          </cell>
          <cell r="O12">
            <v>-69.419685040000005</v>
          </cell>
          <cell r="Q12">
            <v>-8.118920840000003</v>
          </cell>
          <cell r="S12">
            <v>4.4781836000000235</v>
          </cell>
          <cell r="U12">
            <v>19.2</v>
          </cell>
          <cell r="W12">
            <v>35.411648829999983</v>
          </cell>
          <cell r="Y12">
            <v>9.4</v>
          </cell>
          <cell r="AA12">
            <v>24.289098429999978</v>
          </cell>
          <cell r="AC12">
            <v>44.4</v>
          </cell>
          <cell r="AE12">
            <v>27.1</v>
          </cell>
          <cell r="AG12">
            <v>-16.3</v>
          </cell>
          <cell r="AI12">
            <v>29.15</v>
          </cell>
        </row>
        <row r="13">
          <cell r="F13" t="str">
            <v>CIR, % (п. ш.)</v>
          </cell>
          <cell r="G13" t="str">
            <v>CIR, % (r.h.s.)</v>
          </cell>
          <cell r="H13">
            <v>0.72778838977929916</v>
          </cell>
          <cell r="J13">
            <v>0.70911278618435425</v>
          </cell>
          <cell r="L13">
            <v>0.73666529949944748</v>
          </cell>
          <cell r="N13">
            <v>0.80403113938057924</v>
          </cell>
          <cell r="P13">
            <v>0.90547560143867778</v>
          </cell>
          <cell r="R13">
            <v>0.87570931272936425</v>
          </cell>
          <cell r="T13">
            <v>0.83466618661051739</v>
          </cell>
          <cell r="V13">
            <v>0.88893123855841261</v>
          </cell>
          <cell r="X13">
            <v>1.0369748334902622</v>
          </cell>
          <cell r="Z13">
            <v>1.0083614393508411</v>
          </cell>
          <cell r="AB13">
            <v>0.99258837406547507</v>
          </cell>
          <cell r="AD13">
            <v>1.0379967925032223</v>
          </cell>
          <cell r="AF13">
            <v>1.02</v>
          </cell>
          <cell r="AH13">
            <v>1.0309999999999999</v>
          </cell>
        </row>
      </sheetData>
      <sheetData sheetId="5" refreshError="1"/>
      <sheetData sheetId="6">
        <row r="12">
          <cell r="J12" t="str">
            <v>&lt;7%</v>
          </cell>
          <cell r="L12" t="str">
            <v>7-15%</v>
          </cell>
          <cell r="N12" t="str">
            <v>15-30%</v>
          </cell>
          <cell r="P12" t="str">
            <v>30-50%</v>
          </cell>
          <cell r="R12" t="str">
            <v>&gt;50%</v>
          </cell>
        </row>
        <row r="13">
          <cell r="J13" t="str">
            <v>12.24</v>
          </cell>
          <cell r="K13" t="str">
            <v>06.25</v>
          </cell>
          <cell r="L13" t="str">
            <v>12.24</v>
          </cell>
          <cell r="M13" t="str">
            <v>06.25</v>
          </cell>
          <cell r="N13" t="str">
            <v>12.24</v>
          </cell>
          <cell r="O13" t="str">
            <v>06.25</v>
          </cell>
          <cell r="P13" t="str">
            <v>12.24</v>
          </cell>
          <cell r="Q13" t="str">
            <v>06.25</v>
          </cell>
          <cell r="R13" t="str">
            <v>12.24</v>
          </cell>
          <cell r="S13" t="str">
            <v>06.25</v>
          </cell>
        </row>
        <row r="14">
          <cell r="H14" t="str">
            <v xml:space="preserve">Number of credit unions </v>
          </cell>
          <cell r="I14" t="str">
            <v>Кількість кредитних спілок</v>
          </cell>
          <cell r="J14">
            <v>3</v>
          </cell>
          <cell r="K14">
            <v>2</v>
          </cell>
          <cell r="L14">
            <v>14</v>
          </cell>
          <cell r="M14">
            <v>13</v>
          </cell>
          <cell r="N14">
            <v>20</v>
          </cell>
          <cell r="O14">
            <v>18</v>
          </cell>
          <cell r="P14">
            <v>19</v>
          </cell>
          <cell r="Q14">
            <v>10</v>
          </cell>
          <cell r="R14">
            <v>21</v>
          </cell>
          <cell r="S14">
            <v>23</v>
          </cell>
        </row>
        <row r="15">
          <cell r="H15" t="str">
            <v>Share of CU assets that attract deposits, % (r.h.s.)</v>
          </cell>
          <cell r="I15" t="str">
            <v>Активи КС, що залучають депозити, у заг. активах, % (п. ш.)</v>
          </cell>
          <cell r="J15">
            <v>6.5891423009129674E-3</v>
          </cell>
          <cell r="K15">
            <v>2.5746214931500751E-3</v>
          </cell>
          <cell r="L15">
            <v>0.15331573474404767</v>
          </cell>
          <cell r="M15">
            <v>0.15553450148043763</v>
          </cell>
          <cell r="N15">
            <v>0.22157457017726315</v>
          </cell>
          <cell r="O15">
            <v>0.20613221963808975</v>
          </cell>
          <cell r="P15">
            <v>0.27983778752366656</v>
          </cell>
          <cell r="Q15">
            <v>0.19800245899567995</v>
          </cell>
          <cell r="R15">
            <v>0.17845590088592686</v>
          </cell>
          <cell r="S15">
            <v>0.29373102485707708</v>
          </cell>
        </row>
        <row r="16">
          <cell r="H16" t="str">
            <v>Share of CU assets that do not attract deposits, % (r.h.s.)</v>
          </cell>
          <cell r="I16" t="str">
            <v>Активи КС, що не залучають депозити, у заг. активах, % (п. ш.)</v>
          </cell>
          <cell r="J16">
            <v>0</v>
          </cell>
          <cell r="K16">
            <v>4.7820804577220844E-4</v>
          </cell>
          <cell r="L16">
            <v>0</v>
          </cell>
          <cell r="M16">
            <v>0</v>
          </cell>
          <cell r="N16">
            <v>4.3887556164331785E-2</v>
          </cell>
          <cell r="O16">
            <v>4.4238443466258166E-2</v>
          </cell>
          <cell r="P16">
            <v>9.26187570065907E-3</v>
          </cell>
          <cell r="Q16">
            <v>1.7085223908362656E-3</v>
          </cell>
          <cell r="R16">
            <v>0.10707743250319185</v>
          </cell>
          <cell r="S16">
            <v>9.7599999632698997E-2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1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C50"/>
  <sheetViews>
    <sheetView showGridLines="0" tabSelected="1" zoomScale="120" zoomScaleNormal="120" workbookViewId="0"/>
  </sheetViews>
  <sheetFormatPr defaultRowHeight="15" x14ac:dyDescent="0.25"/>
  <cols>
    <col min="1" max="1" width="8.85546875" style="8" customWidth="1"/>
    <col min="2" max="2" width="75.42578125" style="8" customWidth="1"/>
    <col min="3" max="3" width="75.5703125" style="8" customWidth="1"/>
  </cols>
  <sheetData>
    <row r="1" spans="1:3" x14ac:dyDescent="0.25">
      <c r="B1" s="75" t="s">
        <v>140</v>
      </c>
      <c r="C1" s="75" t="s">
        <v>257</v>
      </c>
    </row>
    <row r="2" spans="1:3" x14ac:dyDescent="0.25">
      <c r="A2" s="76">
        <v>1</v>
      </c>
      <c r="B2" s="26" t="str">
        <f ca="1">INDIRECT(CONCATENATE("'",A2,"'!B1"))</f>
        <v>Структура активів фінансового сектору, млрд грн</v>
      </c>
      <c r="C2" s="26" t="str">
        <f ca="1">INDIRECT(CONCATENATE("'",A2,"'!B2"))</f>
        <v>Financial sector asset structure, UAH billions</v>
      </c>
    </row>
    <row r="3" spans="1:3" x14ac:dyDescent="0.25">
      <c r="A3" s="76">
        <v>2</v>
      </c>
      <c r="B3" s="26" t="str">
        <f t="shared" ref="B3:B47" ca="1" si="0">INDIRECT(CONCATENATE("'",A3,"'!B1"))</f>
        <v>Кількість надавачів фінансових послуг</v>
      </c>
      <c r="C3" s="26" t="str">
        <f t="shared" ref="C3:C47" ca="1" si="1">INDIRECT(CONCATENATE("'",A3,"'!B2"))</f>
        <v>Number of financial service providers</v>
      </c>
    </row>
    <row r="4" spans="1:3" x14ac:dyDescent="0.25">
      <c r="A4" s="76">
        <v>3</v>
      </c>
      <c r="B4" s="26" t="str">
        <f t="shared" ca="1" si="0"/>
        <v>Чистий фінансовий результат надавачів небанківських фінансових послуг, млн грн</v>
      </c>
      <c r="C4" s="26" t="str">
        <f t="shared" ca="1" si="1"/>
        <v>Net profit or loss of non-bank financial services providers, UAH millions</v>
      </c>
    </row>
    <row r="5" spans="1:3" x14ac:dyDescent="0.25">
      <c r="A5" s="76">
        <v>4</v>
      </c>
      <c r="B5" s="26" t="str">
        <f t="shared" ca="1" si="0"/>
        <v>Частка активів десяти найбільших установ у сегментах</v>
      </c>
      <c r="C5" s="26" t="str">
        <f t="shared" ca="1" si="1"/>
        <v>Share of assets of the TOP 10 institutions by segment</v>
      </c>
    </row>
    <row r="6" spans="1:3" x14ac:dyDescent="0.25">
      <c r="A6" s="76">
        <v>5</v>
      </c>
      <c r="B6" s="26" t="str">
        <f t="shared" ca="1" si="0"/>
        <v>Обсяг активів страховиків та їхня кількість, млрд грн</v>
      </c>
      <c r="C6" s="26" t="str">
        <f t="shared" ca="1" si="1"/>
        <v>Number of insurers and their assets, UAH billions</v>
      </c>
    </row>
    <row r="7" spans="1:3" x14ac:dyDescent="0.25">
      <c r="A7" s="76">
        <v>6</v>
      </c>
      <c r="B7" s="26" t="str">
        <f t="shared" ca="1" si="0"/>
        <v>Рівень концентрації страхового ринку за показником HHI*</v>
      </c>
      <c r="C7" s="26" t="str">
        <f t="shared" ca="1" si="1"/>
        <v>Insurance sector concentration by HHI*</v>
      </c>
    </row>
    <row r="8" spans="1:3" x14ac:dyDescent="0.25">
      <c r="A8" s="76">
        <v>7</v>
      </c>
      <c r="B8" s="26" t="str">
        <f t="shared" ca="1" si="0"/>
        <v>Структура активів та пасивів* страховиків життя</v>
      </c>
      <c r="C8" s="26" t="str">
        <f t="shared" ca="1" si="1"/>
        <v>Assets and liabilities* of life insurers</v>
      </c>
    </row>
    <row r="9" spans="1:3" x14ac:dyDescent="0.25">
      <c r="A9" s="76">
        <v>8</v>
      </c>
      <c r="B9" s="26" t="str">
        <f t="shared" ca="1" si="0"/>
        <v>Структура активів та пасивів* ризикових страховиків</v>
      </c>
      <c r="C9" s="26" t="str">
        <f t="shared" ca="1" si="1"/>
        <v>Assets and liabilities* of non-life insurers</v>
      </c>
    </row>
    <row r="10" spans="1:3" x14ac:dyDescent="0.25">
      <c r="A10" s="76">
        <v>9</v>
      </c>
      <c r="B10" s="26" t="str">
        <f t="shared" ca="1" si="0"/>
        <v>Структура прийнятних активів на покриття технічних резервів страховиків станом на 1 липня 2025 року, млрд грн</v>
      </c>
      <c r="C10" s="26" t="str">
        <f t="shared" ca="1" si="1"/>
        <v>Structure of assets eligible to cover insurers’ technical provisions as of 1 July 2025, UAH billions</v>
      </c>
    </row>
    <row r="11" spans="1:3" x14ac:dyDescent="0.25">
      <c r="A11" s="76">
        <v>10</v>
      </c>
      <c r="B11" s="26" t="str">
        <f t="shared" ca="1" si="0"/>
        <v>Співвідношення страхових премій і ВВП у 2024 році</v>
      </c>
      <c r="C11" s="26" t="str">
        <f t="shared" ca="1" si="1"/>
        <v>Ratio of insurance premiums to GDP in 2024</v>
      </c>
    </row>
    <row r="12" spans="1:3" x14ac:dyDescent="0.25">
      <c r="A12" s="76">
        <v>11</v>
      </c>
      <c r="B12" s="26" t="str">
        <f t="shared" ca="1" si="0"/>
        <v>Премії, належні перестраховикам, рівень виплат та коефіцієнт утримання, млрд грн</v>
      </c>
      <c r="C12" s="26" t="str">
        <f t="shared" ca="1" si="1"/>
        <v>Premiums due to reinsurers, ratio of claims paid, and retention ratio, UAH billions</v>
      </c>
    </row>
    <row r="13" spans="1:3" x14ac:dyDescent="0.25">
      <c r="A13" s="76">
        <v>12</v>
      </c>
      <c r="B13" s="26" t="str">
        <f t="shared" ca="1" si="0"/>
        <v>Премії та рівень виплат за видами страхування, млрд грн</v>
      </c>
      <c r="C13" s="26" t="str">
        <f t="shared" ca="1" si="1"/>
        <v xml:space="preserve">Premiums and ratios of claims paid by type of insurance, 
UAH billions
</v>
      </c>
    </row>
    <row r="14" spans="1:3" x14ac:dyDescent="0.25">
      <c r="A14" s="76">
        <v>13</v>
      </c>
      <c r="B14" s="26" t="str">
        <f t="shared" ca="1" si="0"/>
        <v>Структура валових страхових премій за найбільшими страховими продуктами в розрізі каналів продажу в січні – червні 2025 року</v>
      </c>
      <c r="C14" s="26" t="str">
        <f t="shared" ca="1" si="1"/>
        <v>Structure of gross insurance premiums by major insurance products by sales channels in January-June 2025</v>
      </c>
    </row>
    <row r="15" spans="1:3" x14ac:dyDescent="0.25">
      <c r="A15" s="76">
        <v>14</v>
      </c>
      <c r="B15" s="26" t="str">
        <f t="shared" ca="1" si="0"/>
        <v>Страхові премії та виплати за найпоширенішими лініями бізнесу за січень-червень 2025 року, млрд грн</v>
      </c>
      <c r="C15" s="26" t="str">
        <f t="shared" ca="1" si="1"/>
        <v>Insurance premiums and claims paid by most common business lines in January-July 2025, UAH billions</v>
      </c>
    </row>
    <row r="16" spans="1:3" x14ac:dyDescent="0.25">
      <c r="A16" s="76">
        <v>15</v>
      </c>
      <c r="B16" s="26" t="str">
        <f t="shared" ca="1" si="0"/>
        <v>Страхові премії за найбільшими лініями бізнесу, І  квартал 2022 року = 100%</v>
      </c>
      <c r="C16" s="26" t="str">
        <f t="shared" ca="1" si="1"/>
        <v>Insurance premiums by insurers’ largest business lines, Q1 2022 = 100%</v>
      </c>
    </row>
    <row r="17" spans="1:3" x14ac:dyDescent="0.25">
      <c r="A17" s="76">
        <v>16</v>
      </c>
      <c r="B17" s="26" t="str">
        <f t="shared" ca="1" si="0"/>
        <v>Структура страхових премій за основними бізнес-лініями бізнесу страхування, млрд грн</v>
      </c>
      <c r="C17" s="26" t="str">
        <f t="shared" ca="1" si="1"/>
        <v>Structure of insurance premiums by main lines of insurance business, UAH billions</v>
      </c>
    </row>
    <row r="18" spans="1:3" x14ac:dyDescent="0.25">
      <c r="A18" s="76">
        <v>17</v>
      </c>
      <c r="B18" s="26" t="str">
        <f t="shared" ca="1" si="0"/>
        <v>Валові страхові премії за видами страхування (без вхідного перестрахування), І квартал 2022 року = 100%</v>
      </c>
      <c r="C18" s="26" t="str">
        <f t="shared" ca="1" si="1"/>
        <v>Gross insurance premiums by type of insurance (excluding inward reinsurance), Q1 2022 = 100%</v>
      </c>
    </row>
    <row r="19" spans="1:3" x14ac:dyDescent="0.25">
      <c r="A19" s="76">
        <v>18</v>
      </c>
      <c r="B19" s="26" t="str">
        <f t="shared" ca="1" si="0"/>
        <v>Премії з ризикового страхування в розрізі типів страхувальників, І квартал 2022 року = 100%</v>
      </c>
      <c r="C19" s="26" t="str">
        <f t="shared" ca="1" si="1"/>
        <v>Non-life insurance premiums by type of policyholder, Q1 2022 = 100%</v>
      </c>
    </row>
    <row r="20" spans="1:3" x14ac:dyDescent="0.25">
      <c r="A20" s="76">
        <v>19</v>
      </c>
      <c r="B20" s="26" t="str">
        <f t="shared" ca="1" si="0"/>
        <v>Фінансовий результат наростаючим підсумком і показники діяльності ризикових страховиків у нетто-вимірі, млрд грн</v>
      </c>
      <c r="C20" s="26" t="str">
        <f t="shared" ca="1" si="1"/>
        <v>Cumulative profit or loss and performance indicators of non-life insurers on a net basis, UAH billions</v>
      </c>
    </row>
    <row r="21" spans="1:3" x14ac:dyDescent="0.25">
      <c r="A21" s="76">
        <v>20</v>
      </c>
      <c r="B21" s="26" t="str">
        <f t="shared" ca="1" si="0"/>
        <v>Коефіцієнти резервування ризикового страхування</v>
      </c>
      <c r="C21" s="26" t="str">
        <f t="shared" ca="1" si="1"/>
        <v>Loss reserve ratios of non-life insurance</v>
      </c>
    </row>
    <row r="22" spans="1:3" x14ac:dyDescent="0.25">
      <c r="A22" s="76">
        <v>21</v>
      </c>
      <c r="B22" s="26" t="str">
        <f t="shared" ca="1" si="0"/>
        <v>Фінансовий результат страховиків життя наростаючим підсумком, млрд грн</v>
      </c>
      <c r="C22" s="26" t="str">
        <f t="shared" ca="1" si="1"/>
        <v>Financial performance of life insurers on a cumulative basis, UAH billions</v>
      </c>
    </row>
    <row r="23" spans="1:3" x14ac:dyDescent="0.25">
      <c r="A23" s="76">
        <v>22</v>
      </c>
      <c r="B23" s="26" t="str">
        <f t="shared" ca="1" si="0"/>
        <v>Фінансовий результат наростаючим підсумком і прибутковість ризикових страховиків, млрд грн</v>
      </c>
      <c r="C23" s="26" t="str">
        <f t="shared" ca="1" si="1"/>
        <v>Financial performance of non-life insurers on a cumulative basis, UAH billions</v>
      </c>
    </row>
    <row r="24" spans="1:3" x14ac:dyDescent="0.25">
      <c r="A24" s="76">
        <v>23</v>
      </c>
      <c r="B24" s="26" t="str">
        <f t="shared" ca="1" si="0"/>
        <v>Розподіл кількості і розміру активів страховиків* за співвідношенням прийнятного капіталу для виконання SCR та SCR на 1 липня 2025 року</v>
      </c>
      <c r="C24" s="26" t="str">
        <f t="shared" ca="1" si="1"/>
        <v>Distribution of number of insurers and their assets size* by proportion of capital eligible to meet the SCR, and the SCR as of 1 July 2025</v>
      </c>
    </row>
    <row r="25" spans="1:3" x14ac:dyDescent="0.25">
      <c r="A25" s="76">
        <v>24</v>
      </c>
      <c r="B25" s="26" t="str">
        <f t="shared" ca="1" si="0"/>
        <v>Розподіл кількості і розміру активів страховиків* за співвідношенням прийнятного капіталу для виконання MCR та MCR на 1 липня 2025 року</v>
      </c>
      <c r="C25" s="26" t="str">
        <f t="shared" ca="1" si="1"/>
        <v>Distribution of number of insurers and their assets size* by proportion of capital eligible to meet the MCR, and the MCR as of 1 July 2025</v>
      </c>
    </row>
    <row r="26" spans="1:3" x14ac:dyDescent="0.25">
      <c r="A26" s="76">
        <v>25</v>
      </c>
      <c r="B26" s="26" t="str">
        <f t="shared" ca="1" si="0"/>
        <v>Загальні активи кредитних спілок, млрд грн</v>
      </c>
      <c r="C26" s="26" t="str">
        <f t="shared" ca="1" si="1"/>
        <v>Total assets of credit unions, UAH billions</v>
      </c>
    </row>
    <row r="27" spans="1:3" x14ac:dyDescent="0.25">
      <c r="A27" s="76">
        <v>26</v>
      </c>
      <c r="B27" s="26" t="str">
        <f t="shared" ca="1" si="0"/>
        <v>Структура основної суми заборгованості за кредитами членів кредитних спілок, млрд грн</v>
      </c>
      <c r="C27" s="26" t="str">
        <f t="shared" ca="1" si="1"/>
        <v>Breakdown of outstanding loans principal due from credit union members, UAH billions</v>
      </c>
    </row>
    <row r="28" spans="1:3" x14ac:dyDescent="0.25">
      <c r="A28" s="76">
        <v>27</v>
      </c>
      <c r="B28" s="26" t="str">
        <f t="shared" ca="1" si="0"/>
        <v>Структура активів та пасивів кредитних спілок</v>
      </c>
      <c r="C28" s="26" t="str">
        <f t="shared" ca="1" si="1"/>
        <v>Assets and liabilities of credit unions</v>
      </c>
    </row>
    <row r="29" spans="1:3" x14ac:dyDescent="0.25">
      <c r="A29" s="76">
        <v>28</v>
      </c>
      <c r="B29" s="26" t="str">
        <f t="shared" ca="1" si="0"/>
        <v xml:space="preserve"> Рівень резервування фінансових активів кредитних спілок з розподілом за рівнем достатності капіталу</v>
      </c>
      <c r="C29" s="26">
        <f t="shared" ca="1" si="1"/>
        <v>0</v>
      </c>
    </row>
    <row r="30" spans="1:3" x14ac:dyDescent="0.25">
      <c r="A30" s="76">
        <v>29</v>
      </c>
      <c r="B30" s="26" t="str">
        <f t="shared" ca="1" si="0"/>
        <v>Операційна ефективність діяльності кредитних спілок (наростаючим підсумком)</v>
      </c>
      <c r="C30" s="26" t="str">
        <f t="shared" ca="1" si="1"/>
        <v>Operational efficiency of credit unions (on a cumulative basis), UAH millions</v>
      </c>
    </row>
    <row r="31" spans="1:3" x14ac:dyDescent="0.25">
      <c r="A31" s="76">
        <v>30</v>
      </c>
      <c r="B31" s="26" t="str">
        <f t="shared" ca="1" si="0"/>
        <v>Розподіл достатності капіталу у 2025 році</v>
      </c>
      <c r="C31" s="26" t="str">
        <f t="shared" ca="1" si="1"/>
        <v>Сapital adequacy distribution in 2025</v>
      </c>
    </row>
    <row r="32" spans="1:3" x14ac:dyDescent="0.25">
      <c r="A32" s="76">
        <v>31</v>
      </c>
      <c r="B32" s="26" t="str">
        <f t="shared" ca="1" si="0"/>
        <v>Структура активів фінансових компаній, млрд грн</v>
      </c>
      <c r="C32" s="26" t="str">
        <f t="shared" ca="1" si="1"/>
        <v>Finance companies’ asset structure, UAH billions</v>
      </c>
    </row>
    <row r="33" spans="1:3" x14ac:dyDescent="0.25">
      <c r="A33" s="76">
        <v>32</v>
      </c>
      <c r="B33" s="26" t="str">
        <f t="shared" ca="1" si="0"/>
        <v>Структура зобов’язань фінансових компаній, млрд грн</v>
      </c>
      <c r="C33" s="26" t="str">
        <f t="shared" ca="1" si="1"/>
        <v>Composition of finance companies’ equity and liabilities, UAH billions</v>
      </c>
    </row>
    <row r="34" spans="1:3" x14ac:dyDescent="0.25">
      <c r="A34" s="76">
        <v>33</v>
      </c>
      <c r="B34" s="26" t="str">
        <f t="shared" ca="1" si="0"/>
        <v>Обсяги наданих фінансових послуг фінансовими компаніями за видами послуг (за квартал), млрд грн</v>
      </c>
      <c r="C34" s="26" t="str">
        <f t="shared" ca="1" si="1"/>
        <v>Financial services provided by finance companies, by type of service (quarterly data), UAH billions</v>
      </c>
    </row>
    <row r="35" spans="1:3" x14ac:dyDescent="0.25">
      <c r="A35" s="76">
        <v>34</v>
      </c>
      <c r="B35" s="26" t="str">
        <f t="shared" ca="1" si="0"/>
        <v>Обсяги наданих фінансових послуг фінансовими компаніями за видами послуг, ІV кв. 2021 = 100%</v>
      </c>
      <c r="C35" s="26" t="str">
        <f t="shared" ca="1" si="1"/>
        <v>Financial services provided by finance companies, by type of service (quarterly data), Q4 2021 = 100%</v>
      </c>
    </row>
    <row r="36" spans="1:3" x14ac:dyDescent="0.25">
      <c r="A36" s="76">
        <v>35</v>
      </c>
      <c r="B36" s="26" t="str">
        <f t="shared" ca="1" si="0"/>
        <v xml:space="preserve">Обсяг заборгованості за договорами з надання коштів у позику, на кінець періоду, млрд грн </v>
      </c>
      <c r="C36" s="26" t="str">
        <f t="shared" ca="1" si="1"/>
        <v>Amount of outstanding loans, end of the period, UAH billions</v>
      </c>
    </row>
    <row r="37" spans="1:3" x14ac:dyDescent="0.25">
      <c r="A37" s="76">
        <v>36</v>
      </c>
      <c r="B37" s="26" t="str">
        <f t="shared" ca="1" si="0"/>
        <v>Обсяг наданих протягом кварталу кредитів фінансовими компаніями за видами позичальників, млрд грн</v>
      </c>
      <c r="C37" s="26" t="str">
        <f t="shared" ca="1" si="1"/>
        <v>Loans issued during quarter by financial companies, by borrower category, UAH billions</v>
      </c>
    </row>
    <row r="38" spans="1:3" x14ac:dyDescent="0.25">
      <c r="A38" s="76">
        <v>37</v>
      </c>
      <c r="B38" s="26" t="str">
        <f t="shared" ca="1" si="0"/>
        <v>Частки кредитних угод фінансових компаній, укладених упродовж кварталу, за способом укладення</v>
      </c>
      <c r="C38" s="26" t="str">
        <f t="shared" ca="1" si="1"/>
        <v>Shares of finance companies’ loan agreements concluded during the quarter, by way of conclusion</v>
      </c>
    </row>
    <row r="39" spans="1:3" x14ac:dyDescent="0.25">
      <c r="A39" s="76">
        <v>38</v>
      </c>
      <c r="B39" s="26" t="str">
        <f t="shared" ca="1" si="0"/>
        <v>Структура обсягу кредитів, наданих упродовж кварталу, фінансовими компаніями за строковістю і типом клієнтів</v>
      </c>
      <c r="C39" s="26" t="str">
        <f t="shared" ca="1" si="1"/>
        <v>Breakdown of loans issued during quarter, by financial companies by maturity and client’s type</v>
      </c>
    </row>
    <row r="40" spans="1:3" x14ac:dyDescent="0.25">
      <c r="A40" s="76">
        <v>39</v>
      </c>
      <c r="B40" s="26" t="str">
        <f t="shared" ca="1" si="0"/>
        <v>Обсяг та кількість договорів факторингу*</v>
      </c>
      <c r="C40" s="26" t="str">
        <f t="shared" ca="1" si="1"/>
        <v>Volume and number of factoring agreements</v>
      </c>
    </row>
    <row r="41" spans="1:3" x14ac:dyDescent="0.25">
      <c r="A41" s="76">
        <v>40</v>
      </c>
      <c r="B41" s="26" t="str">
        <f t="shared" ca="1" si="0"/>
        <v>Обсяг та кількість договорів фінансового лізингу*</v>
      </c>
      <c r="C41" s="26" t="str">
        <f t="shared" ca="1" si="1"/>
        <v>Volume and number of financial leasing agreements</v>
      </c>
    </row>
    <row r="42" spans="1:3" x14ac:dyDescent="0.25">
      <c r="A42" s="76">
        <v>41</v>
      </c>
      <c r="B42" s="26" t="str">
        <f t="shared" ca="1" si="0"/>
        <v>Фінансовий результат фінансових компаній наростаючим підсумком, млрд грн</v>
      </c>
      <c r="C42" s="26" t="str">
        <f t="shared" ca="1" si="1"/>
        <v>Financial performance of finance companies on cumulative basis, UAH billions</v>
      </c>
    </row>
    <row r="43" spans="1:3" x14ac:dyDescent="0.25">
      <c r="A43" s="76">
        <v>42</v>
      </c>
      <c r="B43" s="26" t="str">
        <f t="shared" ca="1" si="0"/>
        <v>Фінансовий результат (наростаючим підсумком) та показники рентабельності фінансових компаній</v>
      </c>
      <c r="C43" s="26" t="str">
        <f t="shared" ca="1" si="1"/>
        <v>Financial performance of finance companies (on cumulative basis) and their return ratios</v>
      </c>
    </row>
    <row r="44" spans="1:3" x14ac:dyDescent="0.25">
      <c r="A44" s="76">
        <v>43</v>
      </c>
      <c r="B44" s="26" t="str">
        <f t="shared" ca="1" si="0"/>
        <v>Структура активів ломбардів, млрд грн</v>
      </c>
      <c r="C44" s="26" t="str">
        <f t="shared" ca="1" si="1"/>
        <v>Pawnshop’s assets, UAH billions</v>
      </c>
    </row>
    <row r="45" spans="1:3" x14ac:dyDescent="0.25">
      <c r="A45" s="76">
        <v>44</v>
      </c>
      <c r="B45" s="26" t="str">
        <f t="shared" ca="1" si="0"/>
        <v>Структура пасивів ломбардів, млрд грн</v>
      </c>
      <c r="C45" s="26" t="str">
        <f t="shared" ca="1" si="1"/>
        <v>Pawnshops’ liabilities and equity, UAH billions</v>
      </c>
    </row>
    <row r="46" spans="1:3" x14ac:dyDescent="0.25">
      <c r="A46" s="76">
        <v>45</v>
      </c>
      <c r="B46" s="26" t="str">
        <f t="shared" ca="1" si="0"/>
        <v>Обсяг наданих кредитів ломбардами (за квартал) та рівень покриття заставою</v>
      </c>
      <c r="C46" s="26" t="str">
        <f t="shared" ca="1" si="1"/>
        <v>Amount of loans issued by pawnshops during the quarter and collateral coverage ratio</v>
      </c>
    </row>
    <row r="47" spans="1:3" x14ac:dyDescent="0.25">
      <c r="A47" s="76">
        <v>46</v>
      </c>
      <c r="B47" s="26" t="str">
        <f t="shared" ca="1" si="0"/>
        <v>Структура обсягу наданих кредитів ломбардами за видами застави</v>
      </c>
      <c r="C47" s="26" t="str">
        <f t="shared" ca="1" si="1"/>
        <v>Pawnshop’s loan portfolio structure by type of collateral</v>
      </c>
    </row>
    <row r="48" spans="1:3" x14ac:dyDescent="0.25">
      <c r="A48" s="76">
        <v>47</v>
      </c>
      <c r="B48" s="26" t="str">
        <f t="shared" ref="B48:B49" ca="1" si="2">INDIRECT(CONCATENATE("'",A48,"'!B1"))</f>
        <v>Структура доходів та витрат ломбардів, млрд грн</v>
      </c>
      <c r="C48" s="26" t="str">
        <f t="shared" ref="C48:C49" ca="1" si="3">INDIRECT(CONCATENATE("'",A48,"'!B2"))</f>
        <v>Structure of income and expenses of pawnshops, UAH billions</v>
      </c>
    </row>
    <row r="49" spans="1:3" x14ac:dyDescent="0.25">
      <c r="A49" s="76">
        <v>48</v>
      </c>
      <c r="B49" s="26" t="str">
        <f t="shared" ca="1" si="2"/>
        <v>Показники фінансової діяльності ломбардів</v>
      </c>
      <c r="C49" s="26" t="str">
        <f t="shared" ca="1" si="3"/>
        <v>Financial performance indicators of pawnshops</v>
      </c>
    </row>
    <row r="50" spans="1:3" x14ac:dyDescent="0.25">
      <c r="A50" s="77" t="s">
        <v>141</v>
      </c>
      <c r="B50" s="8" t="s">
        <v>142</v>
      </c>
      <c r="C50" s="8" t="s">
        <v>143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50" location="ABR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  <hyperlink ref="A48:A49" location="'44'!A1" display="'44'!A1"/>
    <hyperlink ref="A48" location="'47'!A1" display="'47'!A1"/>
    <hyperlink ref="A49" location="'48'!A1" display="'48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0"/>
  <dimension ref="A1:AJ28"/>
  <sheetViews>
    <sheetView showGridLines="0" zoomScale="88" zoomScaleNormal="120" workbookViewId="0">
      <selection activeCell="N11" sqref="N11"/>
    </sheetView>
  </sheetViews>
  <sheetFormatPr defaultColWidth="8.85546875" defaultRowHeight="15" x14ac:dyDescent="0.25"/>
  <cols>
    <col min="1" max="1" width="7.85546875" style="205" customWidth="1"/>
    <col min="2" max="2" width="16.7109375" style="205" customWidth="1"/>
    <col min="3" max="4" width="11.140625" style="205" customWidth="1"/>
    <col min="5" max="5" width="5.28515625" style="205" customWidth="1"/>
    <col min="6" max="6" width="2.7109375" style="205" customWidth="1"/>
    <col min="7" max="7" width="19.85546875" style="205" customWidth="1"/>
    <col min="8" max="8" width="19.28515625" style="205" bestFit="1" customWidth="1"/>
    <col min="9" max="10" width="10.85546875" style="205" customWidth="1"/>
    <col min="11" max="12" width="5.7109375" style="205" bestFit="1" customWidth="1"/>
    <col min="13" max="14" width="10.85546875" style="205" customWidth="1"/>
    <col min="15" max="16" width="8.7109375" style="205" customWidth="1"/>
    <col min="17" max="18" width="10.42578125" style="205" customWidth="1"/>
    <col min="19" max="19" width="11.28515625" style="205" customWidth="1"/>
    <col min="20" max="26" width="8.85546875" style="205"/>
    <col min="27" max="28" width="10.140625" style="205" customWidth="1"/>
    <col min="29" max="35" width="8.85546875" style="205"/>
    <col min="36" max="36" width="18.140625" style="205" customWidth="1"/>
    <col min="37" max="16384" width="8.85546875" style="205"/>
  </cols>
  <sheetData>
    <row r="1" spans="1:36" x14ac:dyDescent="0.25">
      <c r="A1" s="2" t="s">
        <v>48</v>
      </c>
      <c r="B1" s="45" t="s">
        <v>359</v>
      </c>
      <c r="C1" s="2"/>
      <c r="D1" s="2"/>
      <c r="E1" s="2"/>
      <c r="F1" s="2"/>
      <c r="I1" s="206" t="s">
        <v>50</v>
      </c>
      <c r="J1" s="207"/>
      <c r="K1" s="207"/>
      <c r="L1" s="207"/>
      <c r="M1" s="208"/>
    </row>
    <row r="2" spans="1:36" x14ac:dyDescent="0.25">
      <c r="A2" s="2" t="s">
        <v>51</v>
      </c>
      <c r="B2" s="45" t="s">
        <v>360</v>
      </c>
      <c r="C2" s="2"/>
      <c r="D2" s="2"/>
      <c r="E2" s="2"/>
      <c r="F2" s="2"/>
      <c r="G2" s="209"/>
      <c r="H2" s="209"/>
    </row>
    <row r="3" spans="1:36" x14ac:dyDescent="0.25">
      <c r="A3" s="3" t="s">
        <v>52</v>
      </c>
      <c r="B3" s="3" t="s">
        <v>53</v>
      </c>
      <c r="C3" s="3"/>
      <c r="D3" s="3"/>
      <c r="E3" s="3"/>
      <c r="F3" s="3"/>
      <c r="G3" s="209"/>
      <c r="H3" s="209"/>
    </row>
    <row r="4" spans="1:36" x14ac:dyDescent="0.25">
      <c r="A4" s="3" t="s">
        <v>54</v>
      </c>
      <c r="B4" s="3" t="s">
        <v>55</v>
      </c>
      <c r="C4" s="3"/>
      <c r="D4" s="3"/>
      <c r="E4" s="3"/>
      <c r="F4" s="3"/>
      <c r="G4" s="209"/>
      <c r="H4" s="209"/>
    </row>
    <row r="5" spans="1:36" x14ac:dyDescent="0.25">
      <c r="A5" s="4" t="s">
        <v>56</v>
      </c>
      <c r="B5" s="4" t="s">
        <v>361</v>
      </c>
      <c r="C5" s="4"/>
      <c r="D5" s="4"/>
      <c r="E5" s="4"/>
      <c r="F5" s="4"/>
      <c r="G5" s="210"/>
      <c r="H5" s="209"/>
    </row>
    <row r="6" spans="1:36" x14ac:dyDescent="0.25">
      <c r="A6" s="4" t="s">
        <v>57</v>
      </c>
      <c r="B6" s="4" t="s">
        <v>362</v>
      </c>
      <c r="C6" s="4"/>
      <c r="D6" s="4"/>
      <c r="E6" s="4"/>
      <c r="F6" s="4"/>
      <c r="G6" s="210"/>
      <c r="H6" s="209"/>
      <c r="I6" s="211" t="s">
        <v>324</v>
      </c>
      <c r="J6" s="211" t="s">
        <v>325</v>
      </c>
      <c r="L6" s="211"/>
    </row>
    <row r="7" spans="1:36" x14ac:dyDescent="0.25">
      <c r="I7" s="211" t="s">
        <v>192</v>
      </c>
      <c r="J7" s="211" t="s">
        <v>193</v>
      </c>
      <c r="L7" s="211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</row>
    <row r="8" spans="1:36" x14ac:dyDescent="0.25">
      <c r="G8" s="100" t="s">
        <v>363</v>
      </c>
      <c r="H8" s="100" t="s">
        <v>364</v>
      </c>
      <c r="I8" s="212">
        <v>13.94936</v>
      </c>
      <c r="J8" s="212">
        <v>19.758873700000002</v>
      </c>
      <c r="K8" s="213">
        <v>0.558337540502993</v>
      </c>
      <c r="L8" s="213">
        <v>0.40686622556792496</v>
      </c>
      <c r="M8" s="214"/>
      <c r="N8" s="212"/>
      <c r="O8" s="212"/>
      <c r="P8" s="215"/>
      <c r="Q8" s="216"/>
      <c r="R8" s="217"/>
      <c r="S8" s="25"/>
      <c r="T8" s="218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</row>
    <row r="9" spans="1:36" x14ac:dyDescent="0.25">
      <c r="G9" s="100" t="s">
        <v>340</v>
      </c>
      <c r="H9" s="100" t="s">
        <v>341</v>
      </c>
      <c r="I9" s="212">
        <v>0.54380509999999993</v>
      </c>
      <c r="J9" s="212">
        <v>1.9125447</v>
      </c>
      <c r="K9" s="213">
        <v>2.1766360753968938E-2</v>
      </c>
      <c r="L9" s="213">
        <v>3.9382297550641224E-2</v>
      </c>
      <c r="M9" s="214"/>
      <c r="N9" s="212"/>
      <c r="O9" s="212"/>
      <c r="P9" s="215"/>
      <c r="Q9" s="216"/>
      <c r="R9" s="217"/>
      <c r="S9" s="25"/>
      <c r="T9" s="218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</row>
    <row r="10" spans="1:36" x14ac:dyDescent="0.25">
      <c r="C10" s="100"/>
      <c r="G10" s="100" t="s">
        <v>365</v>
      </c>
      <c r="H10" s="100" t="s">
        <v>366</v>
      </c>
      <c r="I10" s="212">
        <v>9.5559192000000017</v>
      </c>
      <c r="J10" s="212">
        <v>10.697822899999998</v>
      </c>
      <c r="K10" s="213">
        <v>0.38248553506206234</v>
      </c>
      <c r="L10" s="213">
        <v>0.22028496619810431</v>
      </c>
      <c r="M10" s="214"/>
      <c r="N10" s="212"/>
      <c r="O10" s="212"/>
      <c r="P10" s="215"/>
      <c r="Q10" s="216"/>
      <c r="R10" s="217"/>
      <c r="S10" s="25"/>
      <c r="T10" s="218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</row>
    <row r="11" spans="1:36" x14ac:dyDescent="0.25">
      <c r="C11" s="100"/>
      <c r="G11" s="100" t="s">
        <v>367</v>
      </c>
      <c r="H11" s="100" t="s">
        <v>368</v>
      </c>
      <c r="I11" s="212">
        <v>2.5940299999999999E-2</v>
      </c>
      <c r="J11" s="212">
        <v>6.4332961000000006</v>
      </c>
      <c r="K11" s="213">
        <v>1.0382872979054086E-3</v>
      </c>
      <c r="L11" s="213">
        <v>0.1324716652330164</v>
      </c>
      <c r="M11" s="214"/>
      <c r="N11" s="212"/>
      <c r="O11" s="212"/>
      <c r="P11" s="215"/>
      <c r="Q11" s="216"/>
      <c r="R11" s="217"/>
      <c r="S11" s="25"/>
      <c r="T11" s="218"/>
    </row>
    <row r="12" spans="1:36" x14ac:dyDescent="0.25">
      <c r="G12" s="100" t="s">
        <v>369</v>
      </c>
      <c r="H12" s="100" t="s">
        <v>370</v>
      </c>
      <c r="I12" s="212">
        <v>0</v>
      </c>
      <c r="J12" s="212">
        <v>9.2888220999999991</v>
      </c>
      <c r="K12" s="213">
        <v>0</v>
      </c>
      <c r="L12" s="213">
        <v>0.19127142797612628</v>
      </c>
      <c r="M12" s="214"/>
      <c r="N12" s="212"/>
      <c r="O12" s="212"/>
      <c r="P12" s="215"/>
      <c r="Q12" s="216"/>
      <c r="R12" s="217"/>
      <c r="S12" s="25"/>
      <c r="T12" s="218"/>
    </row>
    <row r="13" spans="1:36" x14ac:dyDescent="0.25">
      <c r="G13" s="100" t="s">
        <v>95</v>
      </c>
      <c r="H13" s="100" t="s">
        <v>371</v>
      </c>
      <c r="I13" s="212">
        <v>0.90871549999999601</v>
      </c>
      <c r="J13" s="212">
        <v>0.47220380000000262</v>
      </c>
      <c r="K13" s="213">
        <v>3.6372276383070286E-2</v>
      </c>
      <c r="L13" s="213">
        <v>9.7234174741869205E-3</v>
      </c>
      <c r="M13" s="214"/>
      <c r="N13" s="212"/>
      <c r="O13" s="212"/>
      <c r="P13" s="215"/>
      <c r="Q13" s="216"/>
      <c r="R13" s="217"/>
      <c r="S13" s="25"/>
      <c r="T13" s="218"/>
    </row>
    <row r="14" spans="1:36" x14ac:dyDescent="0.25">
      <c r="H14" s="100"/>
      <c r="I14" s="25"/>
      <c r="J14" s="219"/>
      <c r="K14" s="219"/>
      <c r="L14" s="219"/>
      <c r="M14" s="214"/>
      <c r="N14" s="25"/>
      <c r="O14" s="25"/>
      <c r="P14" s="25"/>
      <c r="Q14" s="220"/>
      <c r="R14" s="218"/>
      <c r="S14" s="218"/>
      <c r="T14" s="218"/>
    </row>
    <row r="15" spans="1:36" x14ac:dyDescent="0.25">
      <c r="H15" s="100"/>
      <c r="I15" s="217"/>
      <c r="J15" s="219"/>
      <c r="K15" s="219"/>
      <c r="L15" s="219"/>
      <c r="M15" s="214"/>
      <c r="N15" s="25"/>
      <c r="O15" s="25"/>
      <c r="P15" s="25"/>
      <c r="Q15" s="220"/>
      <c r="R15" s="218"/>
      <c r="S15" s="218"/>
      <c r="T15" s="218"/>
    </row>
    <row r="16" spans="1:36" x14ac:dyDescent="0.25">
      <c r="G16" s="13"/>
      <c r="I16" s="219"/>
      <c r="J16" s="219"/>
      <c r="K16" s="219"/>
      <c r="L16" s="219"/>
      <c r="M16" s="221"/>
      <c r="N16" s="220"/>
      <c r="O16" s="220"/>
      <c r="P16" s="220"/>
      <c r="Q16" s="220"/>
      <c r="R16" s="218"/>
      <c r="S16" s="218"/>
      <c r="T16" s="218"/>
    </row>
    <row r="17" spans="7:20" x14ac:dyDescent="0.25">
      <c r="G17" s="13"/>
      <c r="I17" s="219"/>
      <c r="J17" s="219"/>
      <c r="K17" s="219"/>
      <c r="L17" s="219"/>
      <c r="M17" s="221"/>
      <c r="N17" s="219"/>
      <c r="O17" s="219"/>
      <c r="P17" s="219"/>
      <c r="Q17" s="220"/>
      <c r="R17" s="218"/>
      <c r="S17" s="218"/>
      <c r="T17" s="218"/>
    </row>
    <row r="18" spans="7:20" x14ac:dyDescent="0.25">
      <c r="G18" s="13"/>
      <c r="I18" s="219"/>
      <c r="J18" s="219"/>
      <c r="K18" s="219"/>
      <c r="L18" s="219"/>
      <c r="M18" s="221"/>
      <c r="N18" s="220"/>
      <c r="O18" s="220"/>
      <c r="P18" s="220"/>
      <c r="Q18" s="220"/>
      <c r="R18" s="218"/>
      <c r="S18" s="218"/>
      <c r="T18" s="218"/>
    </row>
    <row r="19" spans="7:20" x14ac:dyDescent="0.25">
      <c r="G19" s="13"/>
      <c r="I19" s="219"/>
      <c r="J19" s="219"/>
      <c r="K19" s="219"/>
      <c r="L19" s="219"/>
      <c r="M19" s="221"/>
      <c r="N19" s="220"/>
      <c r="O19" s="220"/>
      <c r="P19" s="220"/>
      <c r="Q19" s="220"/>
      <c r="R19" s="218"/>
      <c r="S19" s="218"/>
      <c r="T19" s="218"/>
    </row>
    <row r="20" spans="7:20" x14ac:dyDescent="0.25">
      <c r="G20" s="13"/>
      <c r="I20" s="219"/>
      <c r="J20" s="219"/>
      <c r="K20" s="25"/>
      <c r="L20" s="25"/>
      <c r="M20" s="221"/>
      <c r="N20" s="220"/>
      <c r="O20" s="220"/>
      <c r="P20" s="220"/>
      <c r="Q20" s="220"/>
      <c r="R20" s="218"/>
      <c r="S20" s="218"/>
      <c r="T20" s="218"/>
    </row>
    <row r="21" spans="7:20" x14ac:dyDescent="0.25">
      <c r="G21" s="13"/>
      <c r="I21" s="219"/>
      <c r="J21" s="219"/>
      <c r="K21" s="25"/>
      <c r="L21" s="25"/>
      <c r="M21" s="221"/>
      <c r="N21" s="220"/>
      <c r="O21" s="220"/>
      <c r="P21" s="220"/>
      <c r="Q21" s="220"/>
      <c r="R21" s="218"/>
      <c r="S21" s="218"/>
      <c r="T21" s="218"/>
    </row>
    <row r="22" spans="7:20" x14ac:dyDescent="0.25">
      <c r="G22" s="13"/>
      <c r="I22" s="25"/>
      <c r="J22" s="25"/>
      <c r="K22" s="25"/>
      <c r="L22" s="25"/>
      <c r="M22" s="221"/>
      <c r="N22" s="220"/>
      <c r="O22" s="220"/>
      <c r="P22" s="220"/>
      <c r="Q22" s="220"/>
      <c r="R22" s="218"/>
      <c r="S22" s="218"/>
      <c r="T22" s="218"/>
    </row>
    <row r="23" spans="7:20" x14ac:dyDescent="0.25">
      <c r="N23" s="218"/>
      <c r="O23" s="218"/>
      <c r="P23" s="218"/>
      <c r="Q23" s="218"/>
      <c r="R23" s="218"/>
      <c r="S23" s="218"/>
      <c r="T23" s="218"/>
    </row>
    <row r="24" spans="7:20" x14ac:dyDescent="0.25">
      <c r="N24" s="218"/>
      <c r="O24" s="218"/>
      <c r="P24" s="218"/>
      <c r="Q24" s="218"/>
      <c r="R24" s="218"/>
      <c r="S24" s="218"/>
      <c r="T24" s="218"/>
    </row>
    <row r="25" spans="7:20" x14ac:dyDescent="0.25">
      <c r="N25" s="218"/>
      <c r="O25" s="218"/>
      <c r="P25" s="218"/>
      <c r="Q25" s="218"/>
      <c r="R25" s="218"/>
      <c r="S25" s="218"/>
      <c r="T25" s="218"/>
    </row>
    <row r="26" spans="7:20" x14ac:dyDescent="0.25">
      <c r="N26" s="218"/>
      <c r="O26" s="218"/>
      <c r="P26" s="218"/>
      <c r="Q26" s="218"/>
      <c r="R26" s="218"/>
      <c r="S26" s="218"/>
      <c r="T26" s="218"/>
    </row>
    <row r="27" spans="7:20" x14ac:dyDescent="0.25">
      <c r="N27" s="218"/>
      <c r="O27" s="218"/>
      <c r="P27" s="218"/>
      <c r="Q27" s="218"/>
      <c r="R27" s="218"/>
      <c r="S27" s="218"/>
      <c r="T27" s="218"/>
    </row>
    <row r="28" spans="7:20" x14ac:dyDescent="0.25">
      <c r="N28" s="218"/>
      <c r="O28" s="218"/>
      <c r="P28" s="218"/>
      <c r="Q28" s="218"/>
      <c r="R28" s="218"/>
      <c r="S28" s="218"/>
      <c r="T28" s="218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1"/>
  <dimension ref="A1:T36"/>
  <sheetViews>
    <sheetView showGridLines="0" topLeftCell="A11" zoomScale="106" zoomScaleNormal="120" workbookViewId="0">
      <selection activeCell="N11" sqref="N11"/>
    </sheetView>
  </sheetViews>
  <sheetFormatPr defaultColWidth="8.85546875" defaultRowHeight="15" x14ac:dyDescent="0.25"/>
  <cols>
    <col min="1" max="16384" width="8.85546875" style="205"/>
  </cols>
  <sheetData>
    <row r="1" spans="1:20" ht="13.15" customHeight="1" x14ac:dyDescent="0.25">
      <c r="A1" s="2" t="s">
        <v>48</v>
      </c>
      <c r="B1" s="222" t="s">
        <v>372</v>
      </c>
      <c r="J1" s="206" t="s">
        <v>50</v>
      </c>
      <c r="K1" s="207"/>
      <c r="L1" s="207"/>
      <c r="M1" s="207"/>
    </row>
    <row r="2" spans="1:20" ht="13.15" customHeight="1" x14ac:dyDescent="0.25">
      <c r="A2" s="2" t="s">
        <v>51</v>
      </c>
      <c r="B2" s="103" t="s">
        <v>373</v>
      </c>
    </row>
    <row r="3" spans="1:20" ht="13.15" customHeight="1" x14ac:dyDescent="0.25">
      <c r="A3" s="3" t="s">
        <v>52</v>
      </c>
      <c r="B3" s="3" t="s">
        <v>374</v>
      </c>
      <c r="C3" s="223"/>
      <c r="D3" s="223"/>
      <c r="E3" s="223"/>
      <c r="F3" s="223"/>
      <c r="G3" s="223"/>
      <c r="H3" s="223"/>
      <c r="S3" s="224"/>
      <c r="T3" s="224"/>
    </row>
    <row r="4" spans="1:20" ht="13.15" customHeight="1" x14ac:dyDescent="0.25">
      <c r="A4" s="3" t="s">
        <v>54</v>
      </c>
      <c r="B4" s="3" t="s">
        <v>375</v>
      </c>
      <c r="C4" s="223"/>
      <c r="D4" s="223"/>
      <c r="E4" s="223"/>
      <c r="F4" s="223"/>
      <c r="G4" s="223"/>
      <c r="H4" s="223"/>
    </row>
    <row r="5" spans="1:20" ht="13.15" customHeight="1" x14ac:dyDescent="0.25">
      <c r="A5" s="4" t="s">
        <v>56</v>
      </c>
      <c r="B5" s="4"/>
      <c r="C5" s="223"/>
      <c r="D5" s="223"/>
      <c r="E5" s="223"/>
      <c r="F5" s="223"/>
      <c r="G5" s="223"/>
      <c r="H5" s="223"/>
    </row>
    <row r="6" spans="1:20" ht="13.15" customHeight="1" x14ac:dyDescent="0.25">
      <c r="A6" s="4" t="s">
        <v>57</v>
      </c>
      <c r="B6" s="4"/>
      <c r="C6" s="223"/>
      <c r="D6" s="223"/>
      <c r="E6" s="223"/>
      <c r="F6" s="223"/>
      <c r="G6" s="223"/>
      <c r="H6" s="223"/>
    </row>
    <row r="7" spans="1:20" x14ac:dyDescent="0.25">
      <c r="C7" s="223"/>
      <c r="D7" s="223"/>
      <c r="E7" s="223"/>
      <c r="F7" s="223"/>
      <c r="G7" s="223"/>
      <c r="H7" s="223"/>
      <c r="K7" s="13" t="s">
        <v>376</v>
      </c>
      <c r="L7" s="13" t="s">
        <v>377</v>
      </c>
      <c r="M7" s="13" t="s">
        <v>378</v>
      </c>
    </row>
    <row r="8" spans="1:20" x14ac:dyDescent="0.25">
      <c r="C8" s="223"/>
      <c r="D8" s="223"/>
      <c r="E8" s="223"/>
      <c r="F8" s="223"/>
      <c r="G8" s="223"/>
      <c r="H8" s="223"/>
      <c r="J8" s="13"/>
      <c r="K8" s="13" t="s">
        <v>193</v>
      </c>
      <c r="L8" s="13" t="s">
        <v>192</v>
      </c>
      <c r="M8" s="13" t="s">
        <v>379</v>
      </c>
      <c r="N8" s="187" t="s">
        <v>380</v>
      </c>
    </row>
    <row r="9" spans="1:20" x14ac:dyDescent="0.25">
      <c r="C9" s="223"/>
      <c r="D9" s="223"/>
      <c r="E9" s="223"/>
      <c r="F9" s="223"/>
      <c r="G9" s="223"/>
      <c r="H9" s="223"/>
      <c r="I9" s="100" t="s">
        <v>381</v>
      </c>
      <c r="J9" s="13" t="s">
        <v>382</v>
      </c>
      <c r="K9" s="217">
        <v>4.1000000000000002E-2</v>
      </c>
      <c r="L9" s="217">
        <v>7.6999999999999999E-2</v>
      </c>
      <c r="M9" s="225"/>
      <c r="N9" s="226">
        <f>L9+K9</f>
        <v>0.11799999999999999</v>
      </c>
    </row>
    <row r="10" spans="1:20" x14ac:dyDescent="0.25">
      <c r="C10" s="223"/>
      <c r="D10" s="223"/>
      <c r="E10" s="223"/>
      <c r="F10" s="223"/>
      <c r="G10" s="223"/>
      <c r="H10" s="223"/>
      <c r="I10" s="100" t="s">
        <v>383</v>
      </c>
      <c r="J10" s="13" t="s">
        <v>384</v>
      </c>
      <c r="K10" s="217">
        <v>8.4000000000000005E-2</v>
      </c>
      <c r="L10" s="217">
        <v>2.8000000000000001E-2</v>
      </c>
      <c r="M10" s="225"/>
      <c r="N10" s="226">
        <f>L10+K10</f>
        <v>0.112</v>
      </c>
      <c r="P10" s="224"/>
    </row>
    <row r="11" spans="1:20" x14ac:dyDescent="0.25">
      <c r="C11" s="223"/>
      <c r="D11" s="223"/>
      <c r="E11" s="223"/>
      <c r="F11" s="223"/>
      <c r="G11" s="223"/>
      <c r="H11" s="223"/>
      <c r="I11" s="100" t="s">
        <v>385</v>
      </c>
      <c r="J11" s="13" t="s">
        <v>386</v>
      </c>
      <c r="K11" s="217">
        <v>0.03</v>
      </c>
      <c r="L11" s="217">
        <v>5.0999999999999997E-2</v>
      </c>
      <c r="M11" s="225"/>
      <c r="N11" s="226">
        <f>L11+K11</f>
        <v>8.0999999999999989E-2</v>
      </c>
      <c r="P11" s="224"/>
    </row>
    <row r="12" spans="1:20" x14ac:dyDescent="0.25">
      <c r="C12" s="223"/>
      <c r="D12" s="223"/>
      <c r="E12" s="223"/>
      <c r="F12" s="223"/>
      <c r="G12" s="223"/>
      <c r="H12" s="223"/>
      <c r="I12" s="100" t="s">
        <v>387</v>
      </c>
      <c r="J12" s="13" t="s">
        <v>388</v>
      </c>
      <c r="K12" s="217"/>
      <c r="L12" s="225"/>
      <c r="M12" s="217">
        <v>7.3999999999999996E-2</v>
      </c>
      <c r="N12" s="226"/>
      <c r="P12" s="224"/>
    </row>
    <row r="13" spans="1:20" x14ac:dyDescent="0.25">
      <c r="C13" s="223"/>
      <c r="D13" s="223"/>
      <c r="E13" s="223"/>
      <c r="F13" s="223"/>
      <c r="G13" s="223"/>
      <c r="H13" s="223"/>
      <c r="I13" s="100" t="s">
        <v>389</v>
      </c>
      <c r="J13" s="13" t="s">
        <v>390</v>
      </c>
      <c r="K13" s="217">
        <v>0.04</v>
      </c>
      <c r="L13" s="217">
        <v>2.7E-2</v>
      </c>
      <c r="M13" s="225"/>
      <c r="N13" s="226">
        <f t="shared" ref="N13:N23" si="0">L13+K13</f>
        <v>6.7000000000000004E-2</v>
      </c>
    </row>
    <row r="14" spans="1:20" x14ac:dyDescent="0.25">
      <c r="C14" s="227"/>
      <c r="D14" s="227"/>
      <c r="E14" s="227"/>
      <c r="F14" s="227"/>
      <c r="G14" s="227"/>
      <c r="H14" s="223"/>
      <c r="I14" s="100" t="s">
        <v>391</v>
      </c>
      <c r="J14" s="13" t="s">
        <v>392</v>
      </c>
      <c r="K14" s="217">
        <v>3.5000000000000003E-2</v>
      </c>
      <c r="L14" s="217">
        <v>2.1999999999999999E-2</v>
      </c>
      <c r="M14" s="225"/>
      <c r="N14" s="226">
        <f t="shared" si="0"/>
        <v>5.7000000000000002E-2</v>
      </c>
    </row>
    <row r="15" spans="1:20" x14ac:dyDescent="0.25">
      <c r="C15" s="223"/>
      <c r="D15" s="223"/>
      <c r="E15" s="223"/>
      <c r="F15" s="223"/>
      <c r="G15" s="223"/>
      <c r="H15" s="223"/>
      <c r="I15" s="100" t="s">
        <v>393</v>
      </c>
      <c r="J15" s="13" t="s">
        <v>394</v>
      </c>
      <c r="K15" s="217">
        <v>0.01</v>
      </c>
      <c r="L15" s="217">
        <v>2.7E-2</v>
      </c>
      <c r="M15" s="225"/>
      <c r="N15" s="226">
        <f t="shared" si="0"/>
        <v>3.6999999999999998E-2</v>
      </c>
    </row>
    <row r="16" spans="1:20" x14ac:dyDescent="0.25">
      <c r="C16" s="223"/>
      <c r="D16" s="223"/>
      <c r="E16" s="223"/>
      <c r="F16" s="223"/>
      <c r="G16" s="223"/>
      <c r="H16" s="223"/>
      <c r="I16" s="100" t="s">
        <v>395</v>
      </c>
      <c r="J16" s="13" t="s">
        <v>396</v>
      </c>
      <c r="K16" s="217">
        <v>2.1000000000000001E-2</v>
      </c>
      <c r="L16" s="217">
        <v>6.0000000000000001E-3</v>
      </c>
      <c r="M16" s="225"/>
      <c r="N16" s="226">
        <f t="shared" si="0"/>
        <v>2.7000000000000003E-2</v>
      </c>
    </row>
    <row r="17" spans="3:14" x14ac:dyDescent="0.25">
      <c r="C17" s="223"/>
      <c r="D17" s="223"/>
      <c r="E17" s="223"/>
      <c r="F17" s="223"/>
      <c r="G17" s="223"/>
      <c r="H17" s="223"/>
      <c r="I17" s="100" t="s">
        <v>397</v>
      </c>
      <c r="J17" s="13" t="s">
        <v>398</v>
      </c>
      <c r="K17" s="217">
        <v>2.4E-2</v>
      </c>
      <c r="L17" s="217">
        <v>3.0000000000000001E-3</v>
      </c>
      <c r="M17" s="225"/>
      <c r="N17" s="226">
        <f t="shared" si="0"/>
        <v>2.7E-2</v>
      </c>
    </row>
    <row r="18" spans="3:14" x14ac:dyDescent="0.25">
      <c r="I18" s="100" t="s">
        <v>399</v>
      </c>
      <c r="J18" s="13" t="s">
        <v>400</v>
      </c>
      <c r="K18" s="217">
        <v>1.4E-2</v>
      </c>
      <c r="L18" s="217">
        <v>8.0000000000000002E-3</v>
      </c>
      <c r="M18" s="225"/>
      <c r="N18" s="226">
        <f t="shared" si="0"/>
        <v>2.1999999999999999E-2</v>
      </c>
    </row>
    <row r="19" spans="3:14" x14ac:dyDescent="0.25">
      <c r="I19" s="100" t="s">
        <v>401</v>
      </c>
      <c r="J19" s="13" t="s">
        <v>402</v>
      </c>
      <c r="K19" s="217">
        <v>1.7999999999999999E-2</v>
      </c>
      <c r="L19" s="217">
        <v>4.0000000000000001E-3</v>
      </c>
      <c r="M19" s="225"/>
      <c r="N19" s="226">
        <f t="shared" si="0"/>
        <v>2.1999999999999999E-2</v>
      </c>
    </row>
    <row r="20" spans="3:14" x14ac:dyDescent="0.25">
      <c r="I20" s="100" t="s">
        <v>403</v>
      </c>
      <c r="J20" s="13" t="s">
        <v>404</v>
      </c>
      <c r="K20" s="217">
        <v>0.01</v>
      </c>
      <c r="L20" s="217">
        <v>5.0000000000000001E-3</v>
      </c>
      <c r="M20" s="225"/>
      <c r="N20" s="226">
        <f t="shared" si="0"/>
        <v>1.4999999999999999E-2</v>
      </c>
    </row>
    <row r="21" spans="3:14" x14ac:dyDescent="0.25">
      <c r="I21" s="100" t="s">
        <v>405</v>
      </c>
      <c r="J21" s="13" t="s">
        <v>406</v>
      </c>
      <c r="K21" s="217">
        <v>6.0000000000000001E-3</v>
      </c>
      <c r="L21" s="217">
        <v>6.0000000000000001E-3</v>
      </c>
      <c r="M21" s="225"/>
      <c r="N21" s="226">
        <f t="shared" si="0"/>
        <v>1.2E-2</v>
      </c>
    </row>
    <row r="22" spans="3:14" x14ac:dyDescent="0.25">
      <c r="I22" s="100" t="s">
        <v>407</v>
      </c>
      <c r="J22" s="13" t="s">
        <v>408</v>
      </c>
      <c r="K22" s="217">
        <v>3.0000000000000001E-3</v>
      </c>
      <c r="L22" s="217">
        <v>4.0000000000000001E-3</v>
      </c>
      <c r="M22" s="225"/>
      <c r="N22" s="226">
        <f t="shared" si="0"/>
        <v>7.0000000000000001E-3</v>
      </c>
    </row>
    <row r="23" spans="3:14" x14ac:dyDescent="0.25">
      <c r="I23" s="100" t="s">
        <v>409</v>
      </c>
      <c r="J23" s="13" t="s">
        <v>410</v>
      </c>
      <c r="K23" s="217">
        <v>6.1999999999999998E-3</v>
      </c>
      <c r="L23" s="217">
        <v>6.9999999999999999E-4</v>
      </c>
      <c r="M23" s="225"/>
      <c r="N23" s="226">
        <f t="shared" si="0"/>
        <v>6.8999999999999999E-3</v>
      </c>
    </row>
    <row r="36" spans="3:6" x14ac:dyDescent="0.25">
      <c r="C36" s="228"/>
      <c r="D36" s="228"/>
      <c r="E36" s="228"/>
      <c r="F36" s="228"/>
    </row>
  </sheetData>
  <mergeCells count="1">
    <mergeCell ref="J1:M1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2"/>
  <dimension ref="A1:Z35"/>
  <sheetViews>
    <sheetView showGridLines="0" zoomScale="96" zoomScaleNormal="100" workbookViewId="0">
      <selection activeCell="N11" sqref="N11"/>
    </sheetView>
  </sheetViews>
  <sheetFormatPr defaultColWidth="9.140625" defaultRowHeight="12.75" x14ac:dyDescent="0.2"/>
  <cols>
    <col min="1" max="1" width="8" style="230" customWidth="1"/>
    <col min="2" max="8" width="9.140625" style="230"/>
    <col min="9" max="9" width="13.42578125" style="230" customWidth="1"/>
    <col min="10" max="10" width="9.42578125" style="230" customWidth="1"/>
    <col min="11" max="12" width="5.7109375" style="229" customWidth="1"/>
    <col min="13" max="15" width="4.28515625" style="229" customWidth="1"/>
    <col min="16" max="18" width="4.28515625" style="230" customWidth="1"/>
    <col min="19" max="19" width="4.7109375" style="230" bestFit="1" customWidth="1"/>
    <col min="20" max="20" width="3.7109375" style="230" bestFit="1" customWidth="1"/>
    <col min="21" max="21" width="4.7109375" style="230" bestFit="1" customWidth="1"/>
    <col min="22" max="22" width="3.7109375" style="230" bestFit="1" customWidth="1"/>
    <col min="23" max="23" width="4.7109375" style="230" bestFit="1" customWidth="1"/>
    <col min="24" max="24" width="3.5703125" style="230" bestFit="1" customWidth="1"/>
    <col min="25" max="26" width="4.7109375" style="230" bestFit="1" customWidth="1"/>
    <col min="27" max="16384" width="9.140625" style="230"/>
  </cols>
  <sheetData>
    <row r="1" spans="1:26" x14ac:dyDescent="0.2">
      <c r="A1" s="2" t="s">
        <v>48</v>
      </c>
      <c r="B1" s="10" t="s">
        <v>411</v>
      </c>
      <c r="C1" s="2"/>
      <c r="D1" s="2"/>
      <c r="E1" s="2"/>
      <c r="F1" s="2"/>
      <c r="G1" s="2"/>
      <c r="H1" s="2"/>
      <c r="I1" s="206" t="s">
        <v>50</v>
      </c>
      <c r="J1" s="207"/>
      <c r="K1" s="207"/>
      <c r="L1" s="207"/>
    </row>
    <row r="2" spans="1:26" x14ac:dyDescent="0.2">
      <c r="A2" s="2" t="s">
        <v>51</v>
      </c>
      <c r="B2" s="10" t="s">
        <v>412</v>
      </c>
      <c r="C2" s="2"/>
      <c r="D2" s="2"/>
      <c r="E2" s="2"/>
      <c r="F2" s="2"/>
      <c r="G2" s="2"/>
      <c r="H2" s="2"/>
      <c r="I2" s="2"/>
      <c r="J2" s="165"/>
      <c r="K2" s="231"/>
      <c r="O2" s="232"/>
      <c r="P2" s="233"/>
      <c r="Q2" s="233"/>
    </row>
    <row r="3" spans="1:26" x14ac:dyDescent="0.2">
      <c r="A3" s="3" t="s">
        <v>52</v>
      </c>
      <c r="B3" s="3" t="s">
        <v>53</v>
      </c>
      <c r="C3" s="3"/>
      <c r="D3" s="3"/>
      <c r="E3" s="3"/>
      <c r="F3" s="3"/>
      <c r="G3" s="3"/>
      <c r="H3" s="3"/>
      <c r="I3" s="3"/>
      <c r="J3" s="165"/>
      <c r="K3" s="231"/>
      <c r="M3" s="234"/>
      <c r="N3" s="234"/>
      <c r="O3" s="234"/>
      <c r="P3" s="235"/>
      <c r="Q3" s="235"/>
      <c r="R3" s="233"/>
      <c r="S3" s="233"/>
      <c r="T3" s="233"/>
    </row>
    <row r="4" spans="1:26" x14ac:dyDescent="0.2">
      <c r="A4" s="3" t="s">
        <v>54</v>
      </c>
      <c r="B4" s="3" t="s">
        <v>55</v>
      </c>
      <c r="C4" s="3"/>
      <c r="D4" s="3"/>
      <c r="E4" s="3"/>
      <c r="F4" s="3"/>
      <c r="G4" s="3"/>
      <c r="H4" s="3"/>
      <c r="I4" s="3"/>
      <c r="J4" s="165"/>
      <c r="K4" s="231"/>
      <c r="M4" s="236"/>
      <c r="N4" s="236"/>
      <c r="O4" s="234" t="s">
        <v>413</v>
      </c>
      <c r="P4" s="235"/>
      <c r="Q4" s="237">
        <v>1016277.73171</v>
      </c>
      <c r="R4" s="233"/>
      <c r="S4" s="233"/>
      <c r="T4" s="233"/>
    </row>
    <row r="5" spans="1:26" ht="15" x14ac:dyDescent="0.25">
      <c r="A5" s="4" t="s">
        <v>56</v>
      </c>
      <c r="B5" s="238" t="s">
        <v>414</v>
      </c>
      <c r="C5" s="4"/>
      <c r="D5" s="4"/>
      <c r="E5" s="4"/>
      <c r="F5" s="4"/>
      <c r="G5" s="4"/>
      <c r="H5" s="4"/>
      <c r="I5" s="4"/>
      <c r="J5" s="168"/>
      <c r="K5" s="231"/>
      <c r="M5" s="236"/>
      <c r="N5" s="236"/>
      <c r="O5" s="234" t="s">
        <v>415</v>
      </c>
      <c r="P5" s="235"/>
      <c r="Q5" s="235"/>
      <c r="R5" s="233"/>
      <c r="S5" s="233"/>
      <c r="T5" s="233"/>
    </row>
    <row r="6" spans="1:26" ht="15" x14ac:dyDescent="0.25">
      <c r="A6" s="4" t="s">
        <v>57</v>
      </c>
      <c r="B6" s="239" t="s">
        <v>416</v>
      </c>
      <c r="C6" s="4"/>
      <c r="D6" s="4"/>
      <c r="E6" s="4"/>
      <c r="F6" s="4"/>
      <c r="G6" s="4"/>
      <c r="H6" s="4"/>
      <c r="I6" s="4"/>
      <c r="J6" s="168"/>
      <c r="K6" s="231"/>
      <c r="M6" s="236"/>
      <c r="N6" s="236"/>
      <c r="O6" s="234" t="s">
        <v>417</v>
      </c>
      <c r="P6" s="235"/>
      <c r="Q6" s="235"/>
      <c r="R6" s="233"/>
      <c r="S6" s="233"/>
      <c r="T6" s="233"/>
    </row>
    <row r="7" spans="1:26" ht="15" x14ac:dyDescent="0.25">
      <c r="A7" s="4"/>
      <c r="B7" s="4"/>
      <c r="C7" s="4"/>
      <c r="D7" s="4"/>
      <c r="E7" s="4"/>
      <c r="F7" s="4"/>
      <c r="G7" s="4"/>
      <c r="H7" s="4"/>
      <c r="I7" s="4"/>
      <c r="J7" s="168"/>
      <c r="K7" s="231"/>
      <c r="M7" s="236"/>
      <c r="N7" s="236"/>
      <c r="O7" s="234"/>
      <c r="P7" s="235"/>
      <c r="Q7" s="235"/>
      <c r="R7" s="233"/>
      <c r="S7" s="233"/>
      <c r="T7" s="233"/>
    </row>
    <row r="8" spans="1:26" ht="15" x14ac:dyDescent="0.25">
      <c r="A8" s="4"/>
      <c r="B8" s="240"/>
      <c r="C8" s="4"/>
      <c r="D8" s="4"/>
      <c r="E8" s="4"/>
      <c r="F8" s="4"/>
      <c r="G8" s="4"/>
      <c r="H8" s="4"/>
      <c r="I8" s="4"/>
      <c r="J8" s="168"/>
      <c r="K8" s="231"/>
      <c r="M8" s="236"/>
      <c r="N8" s="236"/>
      <c r="O8" s="234"/>
      <c r="P8" s="235"/>
      <c r="Q8" s="233"/>
      <c r="R8" s="233"/>
      <c r="S8" s="233"/>
      <c r="T8" s="233"/>
      <c r="U8" s="233"/>
      <c r="V8" s="233"/>
      <c r="W8" s="233"/>
      <c r="X8" s="233"/>
      <c r="Y8" s="233"/>
      <c r="Z8" s="233"/>
    </row>
    <row r="9" spans="1:26" x14ac:dyDescent="0.2">
      <c r="G9" s="240"/>
      <c r="M9" s="236"/>
      <c r="N9" s="236"/>
      <c r="O9" s="241" t="s">
        <v>418</v>
      </c>
      <c r="P9" s="235"/>
      <c r="Q9" s="233"/>
      <c r="R9" s="233"/>
      <c r="S9" s="233"/>
      <c r="T9" s="233"/>
      <c r="U9" s="233"/>
      <c r="V9" s="233"/>
      <c r="W9" s="233"/>
      <c r="X9" s="233"/>
      <c r="Y9" s="233"/>
      <c r="Z9" s="233"/>
    </row>
    <row r="10" spans="1:26" x14ac:dyDescent="0.2">
      <c r="I10" s="242"/>
      <c r="J10" s="242"/>
      <c r="K10" s="243"/>
      <c r="L10" s="243"/>
      <c r="M10" s="244"/>
      <c r="N10" s="244"/>
      <c r="O10" s="244"/>
      <c r="P10" s="235"/>
      <c r="Q10" s="233"/>
      <c r="R10" s="233"/>
      <c r="S10" s="233"/>
      <c r="T10" s="233"/>
      <c r="U10" s="233"/>
      <c r="V10" s="233"/>
      <c r="W10" s="233"/>
      <c r="X10" s="233"/>
      <c r="Y10" s="233"/>
      <c r="Z10" s="233"/>
    </row>
    <row r="11" spans="1:26" x14ac:dyDescent="0.2">
      <c r="I11" s="242"/>
      <c r="J11" s="242"/>
      <c r="K11" s="153"/>
      <c r="L11" s="153"/>
      <c r="M11" s="245" t="s">
        <v>76</v>
      </c>
      <c r="N11" s="245"/>
      <c r="O11" s="245"/>
      <c r="P11" s="245" t="s">
        <v>131</v>
      </c>
      <c r="Q11" s="245"/>
      <c r="R11" s="245" t="s">
        <v>136</v>
      </c>
      <c r="S11" s="245"/>
      <c r="T11" s="245" t="s">
        <v>149</v>
      </c>
      <c r="U11" s="245"/>
      <c r="V11" s="245" t="s">
        <v>156</v>
      </c>
      <c r="W11" s="240"/>
      <c r="X11" s="245" t="s">
        <v>276</v>
      </c>
      <c r="Y11" s="245"/>
      <c r="Z11" s="245" t="s">
        <v>293</v>
      </c>
    </row>
    <row r="12" spans="1:26" x14ac:dyDescent="0.2">
      <c r="I12" s="242"/>
      <c r="J12" s="242"/>
      <c r="K12" s="153"/>
      <c r="L12" s="153"/>
      <c r="M12" s="245" t="s">
        <v>419</v>
      </c>
      <c r="N12" s="245"/>
      <c r="O12" s="245"/>
      <c r="P12" s="245" t="s">
        <v>420</v>
      </c>
      <c r="Q12" s="245"/>
      <c r="R12" s="245" t="s">
        <v>296</v>
      </c>
      <c r="S12" s="245"/>
      <c r="T12" s="245" t="s">
        <v>421</v>
      </c>
      <c r="U12" s="245"/>
      <c r="V12" s="245" t="s">
        <v>297</v>
      </c>
      <c r="W12" s="240"/>
      <c r="X12" s="245" t="s">
        <v>422</v>
      </c>
      <c r="Y12" s="245"/>
      <c r="Z12" s="245" t="s">
        <v>298</v>
      </c>
    </row>
    <row r="13" spans="1:26" x14ac:dyDescent="0.2">
      <c r="J13" s="242" t="s">
        <v>423</v>
      </c>
      <c r="K13" s="242" t="s">
        <v>424</v>
      </c>
      <c r="L13" s="246"/>
      <c r="M13" s="246">
        <v>0.97</v>
      </c>
      <c r="N13" s="246">
        <v>0.78</v>
      </c>
      <c r="O13" s="246">
        <v>0.81</v>
      </c>
      <c r="P13" s="246">
        <v>0.55000000000000004</v>
      </c>
      <c r="Q13" s="246">
        <v>1.18</v>
      </c>
      <c r="R13" s="246">
        <v>0.8</v>
      </c>
      <c r="S13" s="246">
        <v>1</v>
      </c>
      <c r="T13" s="246">
        <v>0.67</v>
      </c>
      <c r="U13" s="246">
        <v>1.21</v>
      </c>
      <c r="V13" s="246">
        <v>0.96</v>
      </c>
      <c r="W13" s="247">
        <v>1.01</v>
      </c>
      <c r="X13" s="247">
        <v>0.8</v>
      </c>
      <c r="Y13" s="247">
        <v>1.52</v>
      </c>
      <c r="Z13" s="247">
        <v>1.46</v>
      </c>
    </row>
    <row r="14" spans="1:26" x14ac:dyDescent="0.2">
      <c r="J14" s="242" t="s">
        <v>425</v>
      </c>
      <c r="K14" s="242" t="s">
        <v>426</v>
      </c>
      <c r="L14" s="246"/>
      <c r="M14" s="246">
        <v>0.34</v>
      </c>
      <c r="N14" s="246">
        <v>0.14000000000000001</v>
      </c>
      <c r="O14" s="246">
        <v>0.38</v>
      </c>
      <c r="P14" s="246">
        <v>0.27</v>
      </c>
      <c r="Q14" s="246">
        <v>0.2</v>
      </c>
      <c r="R14" s="246">
        <v>0.26</v>
      </c>
      <c r="S14" s="246">
        <v>0.24</v>
      </c>
      <c r="T14" s="246">
        <v>0.3</v>
      </c>
      <c r="U14" s="246">
        <v>0.11</v>
      </c>
      <c r="V14" s="246">
        <v>0.08</v>
      </c>
      <c r="W14" s="247">
        <v>0.1</v>
      </c>
      <c r="X14" s="247">
        <v>0.25</v>
      </c>
      <c r="Y14" s="247">
        <v>0.05</v>
      </c>
      <c r="Z14" s="247">
        <v>0.08</v>
      </c>
    </row>
    <row r="15" spans="1:26" x14ac:dyDescent="0.2">
      <c r="J15" s="242" t="s">
        <v>427</v>
      </c>
      <c r="K15" s="242" t="s">
        <v>428</v>
      </c>
      <c r="M15" s="248">
        <v>0.82199999999999995</v>
      </c>
      <c r="N15" s="248">
        <v>0.83930000000000005</v>
      </c>
      <c r="O15" s="248">
        <v>0.85370000000000001</v>
      </c>
      <c r="P15" s="248">
        <v>0.88139999999999996</v>
      </c>
      <c r="Q15" s="248">
        <v>0.88149999999999995</v>
      </c>
      <c r="R15" s="248">
        <v>0.88739999999999997</v>
      </c>
      <c r="S15" s="248">
        <v>0.89100000000000001</v>
      </c>
      <c r="T15" s="248">
        <v>0.89200000000000002</v>
      </c>
      <c r="U15" s="248">
        <v>0.92400000000000004</v>
      </c>
      <c r="V15" s="248">
        <v>0.94730000000000003</v>
      </c>
      <c r="W15" s="248">
        <v>0.97330000000000005</v>
      </c>
      <c r="X15" s="248">
        <v>0.99270000000000003</v>
      </c>
      <c r="Y15" s="248">
        <v>0.99409999999999998</v>
      </c>
      <c r="Z15" s="248">
        <v>0.99460000000000004</v>
      </c>
    </row>
    <row r="16" spans="1:26" x14ac:dyDescent="0.2">
      <c r="J16" s="242" t="s">
        <v>429</v>
      </c>
      <c r="K16" s="242" t="s">
        <v>430</v>
      </c>
      <c r="L16" s="248"/>
      <c r="M16" s="248">
        <v>0.39900000000000002</v>
      </c>
      <c r="N16" s="248">
        <v>0.41770000000000002</v>
      </c>
      <c r="O16" s="248">
        <v>0.36070000000000002</v>
      </c>
      <c r="P16" s="248">
        <v>0.35620000000000002</v>
      </c>
      <c r="Q16" s="248">
        <v>0.38069999999999998</v>
      </c>
      <c r="R16" s="248">
        <v>0.3715</v>
      </c>
      <c r="S16" s="248">
        <v>0.33329999999999999</v>
      </c>
      <c r="T16" s="248">
        <v>0.33929999999999999</v>
      </c>
      <c r="U16" s="248">
        <v>0.34079999999999999</v>
      </c>
      <c r="V16" s="248">
        <v>0.3639</v>
      </c>
      <c r="W16" s="248">
        <v>0.4052</v>
      </c>
      <c r="X16" s="248">
        <v>0.42780000000000001</v>
      </c>
      <c r="Y16" s="248">
        <v>0.41689999999999999</v>
      </c>
      <c r="Z16" s="248">
        <v>0.4093</v>
      </c>
    </row>
    <row r="17" spans="2:26" x14ac:dyDescent="0.2">
      <c r="K17" s="249"/>
      <c r="L17" s="249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Y17" s="233"/>
      <c r="Z17" s="233"/>
    </row>
    <row r="18" spans="2:26" x14ac:dyDescent="0.2">
      <c r="F18" s="240"/>
      <c r="G18" s="240"/>
      <c r="H18" s="240"/>
      <c r="K18" s="251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3"/>
      <c r="W18" s="233"/>
      <c r="X18" s="233"/>
      <c r="Y18" s="233"/>
      <c r="Z18" s="233"/>
    </row>
    <row r="19" spans="2:26" x14ac:dyDescent="0.2">
      <c r="F19" s="240"/>
      <c r="G19" s="240"/>
      <c r="H19" s="240"/>
      <c r="I19" s="240"/>
      <c r="J19" s="240"/>
      <c r="K19" s="251"/>
      <c r="L19" s="251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33"/>
      <c r="X19" s="233"/>
      <c r="Y19" s="233"/>
      <c r="Z19" s="233"/>
    </row>
    <row r="20" spans="2:26" x14ac:dyDescent="0.2">
      <c r="F20" s="240"/>
      <c r="G20" s="240"/>
      <c r="H20" s="240"/>
      <c r="I20" s="240"/>
      <c r="J20" s="240"/>
      <c r="K20" s="251"/>
      <c r="L20" s="252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5"/>
      <c r="X20" s="233"/>
      <c r="Y20" s="233"/>
      <c r="Z20" s="233"/>
    </row>
    <row r="21" spans="2:26" x14ac:dyDescent="0.2">
      <c r="F21" s="240"/>
      <c r="G21" s="240"/>
      <c r="H21" s="240"/>
      <c r="I21" s="242"/>
      <c r="J21" s="242"/>
      <c r="K21" s="250"/>
      <c r="L21" s="251"/>
      <c r="M21" s="249"/>
      <c r="N21" s="249"/>
      <c r="O21" s="249"/>
      <c r="P21" s="249"/>
      <c r="Q21" s="249"/>
      <c r="R21" s="249"/>
      <c r="S21" s="249"/>
      <c r="T21" s="229"/>
      <c r="U21" s="254"/>
      <c r="V21" s="254"/>
      <c r="W21" s="233"/>
      <c r="X21" s="233"/>
      <c r="Y21" s="233"/>
      <c r="Z21" s="233"/>
    </row>
    <row r="22" spans="2:26" x14ac:dyDescent="0.2">
      <c r="F22" s="240"/>
      <c r="G22" s="240"/>
      <c r="H22" s="240"/>
      <c r="I22" s="240"/>
      <c r="J22" s="240"/>
      <c r="K22" s="250"/>
      <c r="L22" s="250"/>
      <c r="M22" s="251"/>
      <c r="N22" s="251"/>
      <c r="O22" s="251"/>
      <c r="P22" s="256"/>
      <c r="Q22" s="256"/>
      <c r="R22" s="256"/>
      <c r="S22" s="256"/>
      <c r="T22" s="256"/>
      <c r="U22" s="256"/>
      <c r="V22" s="256"/>
      <c r="W22" s="233"/>
      <c r="X22" s="233"/>
      <c r="Y22" s="233"/>
      <c r="Z22" s="233"/>
    </row>
    <row r="23" spans="2:26" x14ac:dyDescent="0.2">
      <c r="F23" s="240"/>
      <c r="G23" s="240"/>
      <c r="H23" s="240"/>
      <c r="I23" s="240"/>
      <c r="J23" s="240"/>
      <c r="K23" s="249"/>
      <c r="L23" s="249"/>
      <c r="M23" s="251"/>
      <c r="N23" s="251"/>
      <c r="O23" s="251"/>
      <c r="P23" s="251"/>
      <c r="Q23" s="251"/>
      <c r="R23" s="251"/>
      <c r="S23" s="251"/>
      <c r="T23" s="251"/>
      <c r="V23" s="233"/>
      <c r="W23" s="233"/>
      <c r="X23" s="233"/>
      <c r="Y23" s="233"/>
      <c r="Z23" s="233"/>
    </row>
    <row r="24" spans="2:26" x14ac:dyDescent="0.2">
      <c r="F24" s="240"/>
      <c r="G24" s="240"/>
      <c r="H24" s="240"/>
      <c r="I24" s="240"/>
      <c r="J24" s="240"/>
      <c r="K24" s="249"/>
      <c r="L24" s="249"/>
      <c r="M24" s="250"/>
      <c r="N24" s="250"/>
      <c r="O24" s="250"/>
      <c r="P24" s="250"/>
      <c r="Q24" s="250"/>
      <c r="R24" s="250"/>
      <c r="S24" s="250"/>
      <c r="T24" s="250"/>
      <c r="U24" s="233"/>
      <c r="V24" s="233"/>
      <c r="W24" s="233"/>
      <c r="X24" s="233"/>
      <c r="Y24" s="233"/>
      <c r="Z24" s="233"/>
    </row>
    <row r="25" spans="2:26" x14ac:dyDescent="0.2">
      <c r="F25" s="240"/>
      <c r="G25" s="240"/>
      <c r="H25" s="240"/>
      <c r="I25" s="240"/>
      <c r="J25" s="240"/>
      <c r="K25" s="249"/>
      <c r="L25" s="249"/>
      <c r="M25" s="249"/>
      <c r="Q25" s="233"/>
      <c r="R25" s="233"/>
      <c r="S25" s="233"/>
      <c r="T25" s="233"/>
      <c r="U25" s="233"/>
      <c r="V25" s="233"/>
      <c r="W25" s="233"/>
      <c r="X25" s="233"/>
      <c r="Y25" s="233"/>
      <c r="Z25" s="233"/>
    </row>
    <row r="26" spans="2:26" x14ac:dyDescent="0.2">
      <c r="F26" s="240"/>
      <c r="G26" s="240"/>
      <c r="H26" s="240"/>
      <c r="I26" s="240"/>
      <c r="J26" s="240"/>
      <c r="K26" s="249"/>
      <c r="L26" s="249"/>
      <c r="M26" s="249"/>
      <c r="Q26" s="233"/>
      <c r="R26" s="233"/>
      <c r="S26" s="233"/>
      <c r="T26" s="233"/>
      <c r="U26" s="233"/>
      <c r="V26" s="233"/>
      <c r="W26" s="233"/>
      <c r="X26" s="233"/>
      <c r="Y26" s="233"/>
      <c r="Z26" s="233"/>
    </row>
    <row r="27" spans="2:26" x14ac:dyDescent="0.2">
      <c r="F27" s="240"/>
      <c r="G27" s="240"/>
      <c r="H27" s="240"/>
      <c r="I27" s="240"/>
      <c r="J27" s="240"/>
      <c r="K27" s="249"/>
      <c r="L27" s="249"/>
      <c r="P27" s="229"/>
      <c r="Q27" s="229"/>
      <c r="R27" s="229"/>
      <c r="S27" s="229"/>
      <c r="T27" s="229"/>
      <c r="U27" s="229"/>
      <c r="V27" s="233"/>
      <c r="W27" s="233"/>
      <c r="X27" s="233"/>
      <c r="Y27" s="233"/>
      <c r="Z27" s="233"/>
    </row>
    <row r="28" spans="2:26" x14ac:dyDescent="0.2">
      <c r="B28" s="240"/>
      <c r="C28" s="240"/>
      <c r="D28" s="240"/>
      <c r="F28" s="240"/>
      <c r="G28" s="240"/>
      <c r="H28" s="240"/>
      <c r="I28" s="240"/>
      <c r="J28" s="240"/>
      <c r="K28" s="249"/>
      <c r="L28" s="249"/>
      <c r="P28" s="229"/>
      <c r="Q28" s="229"/>
      <c r="R28" s="229"/>
      <c r="S28" s="229"/>
      <c r="T28" s="229"/>
      <c r="U28" s="229"/>
      <c r="V28" s="233"/>
      <c r="W28" s="233"/>
      <c r="X28" s="233"/>
      <c r="Y28" s="233"/>
      <c r="Z28" s="233"/>
    </row>
    <row r="29" spans="2:26" x14ac:dyDescent="0.2">
      <c r="B29" s="240"/>
      <c r="C29" s="240"/>
      <c r="D29" s="240"/>
      <c r="F29" s="240"/>
      <c r="G29" s="240"/>
      <c r="H29" s="240"/>
      <c r="I29" s="240"/>
      <c r="J29" s="240"/>
      <c r="K29" s="249"/>
      <c r="L29" s="249"/>
      <c r="M29" s="249"/>
    </row>
    <row r="30" spans="2:26" x14ac:dyDescent="0.2">
      <c r="F30" s="240"/>
      <c r="G30" s="240"/>
      <c r="H30" s="240"/>
      <c r="I30" s="240"/>
      <c r="J30" s="240"/>
      <c r="K30" s="249"/>
      <c r="L30" s="249"/>
      <c r="M30" s="249"/>
    </row>
    <row r="31" spans="2:26" x14ac:dyDescent="0.2">
      <c r="F31" s="240"/>
      <c r="G31" s="240"/>
      <c r="H31" s="240"/>
      <c r="I31" s="240"/>
      <c r="J31" s="240"/>
      <c r="K31" s="249"/>
      <c r="L31" s="249"/>
      <c r="M31" s="249"/>
    </row>
    <row r="32" spans="2:26" x14ac:dyDescent="0.2">
      <c r="F32" s="240"/>
      <c r="G32" s="240"/>
      <c r="H32" s="240"/>
      <c r="I32" s="240"/>
      <c r="J32" s="240"/>
      <c r="K32" s="249"/>
      <c r="L32" s="249"/>
      <c r="M32" s="249"/>
    </row>
    <row r="33" spans="6:13" x14ac:dyDescent="0.2">
      <c r="F33" s="240"/>
      <c r="G33" s="240"/>
      <c r="H33" s="240"/>
      <c r="I33" s="240"/>
      <c r="J33" s="240"/>
      <c r="K33" s="249"/>
      <c r="L33" s="249"/>
      <c r="M33" s="249"/>
    </row>
    <row r="34" spans="6:13" x14ac:dyDescent="0.2">
      <c r="F34" s="240"/>
      <c r="G34" s="240"/>
      <c r="H34" s="240"/>
      <c r="I34" s="240"/>
      <c r="J34" s="240"/>
      <c r="K34" s="249"/>
      <c r="L34" s="249"/>
      <c r="M34" s="249"/>
    </row>
    <row r="35" spans="6:13" x14ac:dyDescent="0.2">
      <c r="F35" s="240"/>
      <c r="G35" s="240"/>
      <c r="H35" s="240"/>
      <c r="I35" s="240"/>
      <c r="J35" s="240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3"/>
  <dimension ref="A1:X25"/>
  <sheetViews>
    <sheetView showGridLines="0" zoomScale="90" zoomScaleNormal="120" workbookViewId="0">
      <selection activeCell="N11" sqref="N11"/>
    </sheetView>
  </sheetViews>
  <sheetFormatPr defaultColWidth="9.140625" defaultRowHeight="12.75" x14ac:dyDescent="0.2"/>
  <cols>
    <col min="1" max="1" width="7.140625" style="240" bestFit="1" customWidth="1"/>
    <col min="2" max="7" width="9.140625" style="240"/>
    <col min="8" max="9" width="14.42578125" style="240" customWidth="1"/>
    <col min="10" max="10" width="3.7109375" style="240" bestFit="1" customWidth="1"/>
    <col min="11" max="11" width="4.7109375" style="240" bestFit="1" customWidth="1"/>
    <col min="12" max="12" width="3.7109375" style="240" bestFit="1" customWidth="1"/>
    <col min="13" max="13" width="4.7109375" style="240" bestFit="1" customWidth="1"/>
    <col min="14" max="14" width="4.42578125" style="240" bestFit="1" customWidth="1"/>
    <col min="15" max="15" width="4.7109375" style="240" bestFit="1" customWidth="1"/>
    <col min="16" max="16" width="4.42578125" style="240" bestFit="1" customWidth="1"/>
    <col min="17" max="17" width="4.7109375" style="240" bestFit="1" customWidth="1"/>
    <col min="18" max="18" width="4.42578125" style="240" bestFit="1" customWidth="1"/>
    <col min="19" max="21" width="5.28515625" style="240" bestFit="1" customWidth="1"/>
    <col min="22" max="22" width="5.28515625" style="240" customWidth="1"/>
    <col min="23" max="23" width="5.28515625" style="240" bestFit="1" customWidth="1"/>
    <col min="24" max="16384" width="9.140625" style="240"/>
  </cols>
  <sheetData>
    <row r="1" spans="1:24" x14ac:dyDescent="0.2">
      <c r="A1" s="2" t="s">
        <v>48</v>
      </c>
      <c r="B1" s="222" t="s">
        <v>431</v>
      </c>
      <c r="C1" s="2"/>
      <c r="D1" s="2"/>
      <c r="E1" s="2"/>
      <c r="F1" s="2"/>
      <c r="G1" s="2"/>
      <c r="I1" s="257" t="s">
        <v>50</v>
      </c>
    </row>
    <row r="2" spans="1:24" x14ac:dyDescent="0.2">
      <c r="A2" s="2" t="s">
        <v>51</v>
      </c>
      <c r="B2" s="258" t="s">
        <v>432</v>
      </c>
      <c r="C2" s="2"/>
      <c r="D2" s="2"/>
      <c r="E2" s="2"/>
      <c r="F2" s="2"/>
      <c r="G2" s="2"/>
      <c r="H2" s="165"/>
      <c r="I2" s="165"/>
    </row>
    <row r="3" spans="1:24" x14ac:dyDescent="0.2">
      <c r="A3" s="3" t="s">
        <v>52</v>
      </c>
      <c r="B3" s="3" t="s">
        <v>53</v>
      </c>
      <c r="C3" s="3"/>
      <c r="D3" s="3"/>
      <c r="E3" s="3"/>
      <c r="F3" s="3"/>
      <c r="G3" s="3"/>
      <c r="H3" s="165"/>
      <c r="I3" s="165"/>
    </row>
    <row r="4" spans="1:24" x14ac:dyDescent="0.2">
      <c r="A4" s="3" t="s">
        <v>54</v>
      </c>
      <c r="B4" s="3" t="s">
        <v>55</v>
      </c>
      <c r="C4" s="3"/>
      <c r="D4" s="3"/>
      <c r="E4" s="3"/>
      <c r="F4" s="3"/>
      <c r="G4" s="3"/>
      <c r="H4" s="165"/>
      <c r="I4" s="165"/>
      <c r="M4" s="259"/>
      <c r="N4" s="259"/>
      <c r="O4" s="259"/>
    </row>
    <row r="5" spans="1:24" ht="15" x14ac:dyDescent="0.25">
      <c r="A5" s="4" t="s">
        <v>56</v>
      </c>
      <c r="B5" s="4"/>
      <c r="C5" s="4"/>
      <c r="D5" s="4"/>
      <c r="E5" s="4"/>
      <c r="F5" s="4"/>
      <c r="G5" s="4"/>
      <c r="H5" s="168"/>
      <c r="I5" s="165"/>
      <c r="M5" s="259"/>
      <c r="N5" s="259"/>
      <c r="O5" s="259"/>
    </row>
    <row r="6" spans="1:24" ht="15" x14ac:dyDescent="0.25">
      <c r="A6" s="4" t="s">
        <v>57</v>
      </c>
      <c r="B6" s="4"/>
      <c r="C6" s="4"/>
      <c r="D6" s="4"/>
      <c r="E6" s="4"/>
      <c r="F6" s="4"/>
      <c r="G6" s="4"/>
      <c r="H6" s="168"/>
      <c r="I6" s="165"/>
      <c r="M6" s="259"/>
      <c r="N6" s="259"/>
      <c r="O6" s="259"/>
    </row>
    <row r="7" spans="1:24" x14ac:dyDescent="0.2">
      <c r="M7" s="259"/>
      <c r="N7" s="259"/>
      <c r="O7" s="259"/>
    </row>
    <row r="8" spans="1:24" x14ac:dyDescent="0.2">
      <c r="G8" s="260"/>
      <c r="H8" s="260"/>
      <c r="I8" s="260"/>
      <c r="J8" s="245" t="s">
        <v>76</v>
      </c>
      <c r="L8" s="245"/>
      <c r="M8" s="245" t="s">
        <v>131</v>
      </c>
      <c r="N8" s="245"/>
      <c r="O8" s="245" t="s">
        <v>136</v>
      </c>
      <c r="P8" s="245"/>
      <c r="Q8" s="245" t="s">
        <v>149</v>
      </c>
      <c r="R8" s="245"/>
      <c r="S8" s="245" t="s">
        <v>156</v>
      </c>
      <c r="U8" s="245" t="s">
        <v>276</v>
      </c>
      <c r="V8" s="245"/>
      <c r="W8" s="245" t="s">
        <v>293</v>
      </c>
    </row>
    <row r="9" spans="1:24" x14ac:dyDescent="0.2">
      <c r="G9" s="260"/>
      <c r="H9" s="260"/>
      <c r="I9" s="260"/>
      <c r="J9" s="245" t="s">
        <v>419</v>
      </c>
      <c r="L9" s="245"/>
      <c r="M9" s="245" t="s">
        <v>420</v>
      </c>
      <c r="N9" s="245"/>
      <c r="O9" s="245" t="s">
        <v>296</v>
      </c>
      <c r="P9" s="245"/>
      <c r="Q9" s="245" t="s">
        <v>421</v>
      </c>
      <c r="R9" s="245"/>
      <c r="S9" s="245" t="s">
        <v>297</v>
      </c>
      <c r="U9" s="245" t="s">
        <v>422</v>
      </c>
      <c r="V9" s="245"/>
      <c r="W9" s="245" t="s">
        <v>298</v>
      </c>
      <c r="X9" s="178"/>
    </row>
    <row r="10" spans="1:24" x14ac:dyDescent="0.2">
      <c r="G10" s="260"/>
      <c r="H10" s="261" t="s">
        <v>433</v>
      </c>
      <c r="I10" s="260" t="s">
        <v>434</v>
      </c>
      <c r="J10" s="262">
        <v>1.3</v>
      </c>
      <c r="K10" s="262">
        <v>0.95</v>
      </c>
      <c r="L10" s="262">
        <v>1.22</v>
      </c>
      <c r="M10" s="263">
        <v>1.34</v>
      </c>
      <c r="N10" s="264">
        <v>1.1299999999999999</v>
      </c>
      <c r="O10" s="264">
        <v>1.1299999999999999</v>
      </c>
      <c r="P10" s="264">
        <v>1.31</v>
      </c>
      <c r="Q10" s="264">
        <v>1.59</v>
      </c>
      <c r="R10" s="264">
        <v>1.33</v>
      </c>
      <c r="S10" s="264">
        <v>1.3</v>
      </c>
      <c r="T10" s="264">
        <v>1.43</v>
      </c>
      <c r="U10" s="264">
        <v>1.67</v>
      </c>
      <c r="V10" s="264">
        <v>1.41</v>
      </c>
      <c r="W10" s="264">
        <v>1.36</v>
      </c>
    </row>
    <row r="11" spans="1:24" s="265" customFormat="1" x14ac:dyDescent="0.2">
      <c r="G11" s="266"/>
      <c r="H11" s="267" t="s">
        <v>435</v>
      </c>
      <c r="I11" s="266" t="s">
        <v>436</v>
      </c>
      <c r="J11" s="262">
        <v>8.3800000000000008</v>
      </c>
      <c r="K11" s="262">
        <v>7.07</v>
      </c>
      <c r="L11" s="262">
        <v>9.75</v>
      </c>
      <c r="M11" s="263">
        <v>9.65</v>
      </c>
      <c r="N11" s="263">
        <v>8.98</v>
      </c>
      <c r="O11" s="263">
        <v>10.11</v>
      </c>
      <c r="P11" s="263">
        <v>11.48</v>
      </c>
      <c r="Q11" s="263">
        <v>11.28</v>
      </c>
      <c r="R11" s="263">
        <v>10.26</v>
      </c>
      <c r="S11" s="268">
        <v>11.32</v>
      </c>
      <c r="T11" s="268">
        <v>12.84</v>
      </c>
      <c r="U11" s="268">
        <v>13.12</v>
      </c>
      <c r="V11" s="268">
        <v>14</v>
      </c>
      <c r="W11" s="268">
        <v>16.48</v>
      </c>
      <c r="X11" s="240"/>
    </row>
    <row r="12" spans="1:24" x14ac:dyDescent="0.2">
      <c r="G12" s="260"/>
      <c r="H12" s="261" t="s">
        <v>437</v>
      </c>
      <c r="I12" s="261" t="s">
        <v>438</v>
      </c>
      <c r="J12" s="269">
        <v>0.13250000000000001</v>
      </c>
      <c r="K12" s="269">
        <v>0.14099999999999999</v>
      </c>
      <c r="L12" s="269">
        <v>0.15709999999999999</v>
      </c>
      <c r="M12" s="270">
        <v>0.17280000000000001</v>
      </c>
      <c r="N12" s="270">
        <v>0.20219999999999999</v>
      </c>
      <c r="O12" s="270">
        <v>0.2152</v>
      </c>
      <c r="P12" s="270">
        <v>0.22220000000000001</v>
      </c>
      <c r="Q12" s="270">
        <v>0.23119999999999999</v>
      </c>
      <c r="R12" s="270">
        <v>0.23100000000000001</v>
      </c>
      <c r="S12" s="270">
        <v>0.2344</v>
      </c>
      <c r="T12" s="270">
        <v>0.24279999999999999</v>
      </c>
      <c r="U12" s="270">
        <v>0.255</v>
      </c>
      <c r="V12" s="270">
        <v>0.26519999999999999</v>
      </c>
      <c r="W12" s="270">
        <v>0.27889999999999998</v>
      </c>
    </row>
    <row r="13" spans="1:24" x14ac:dyDescent="0.2">
      <c r="G13" s="260"/>
      <c r="H13" s="261" t="s">
        <v>439</v>
      </c>
      <c r="I13" s="260" t="s">
        <v>440</v>
      </c>
      <c r="J13" s="269">
        <v>0.38200000000000001</v>
      </c>
      <c r="K13" s="269">
        <v>0.38629999999999998</v>
      </c>
      <c r="L13" s="269">
        <v>0.37230000000000002</v>
      </c>
      <c r="M13" s="270">
        <v>0.34770000000000001</v>
      </c>
      <c r="N13" s="270">
        <v>0.35720000000000002</v>
      </c>
      <c r="O13" s="270">
        <v>0.35570000000000002</v>
      </c>
      <c r="P13" s="270">
        <v>0.35659999999999997</v>
      </c>
      <c r="Q13" s="270">
        <v>0.37280000000000002</v>
      </c>
      <c r="R13" s="270">
        <v>0.3866</v>
      </c>
      <c r="S13" s="270">
        <v>0.39889999999999998</v>
      </c>
      <c r="T13" s="270">
        <v>0.40679999999999999</v>
      </c>
      <c r="U13" s="270">
        <v>0.40949999999999998</v>
      </c>
      <c r="V13" s="270">
        <v>0.39500000000000002</v>
      </c>
      <c r="W13" s="270">
        <v>0.38090000000000002</v>
      </c>
    </row>
    <row r="14" spans="1:24" x14ac:dyDescent="0.2">
      <c r="M14" s="265"/>
      <c r="N14" s="265"/>
      <c r="O14" s="265"/>
      <c r="P14" s="265"/>
      <c r="Q14" s="271"/>
      <c r="R14" s="265"/>
      <c r="S14" s="265"/>
      <c r="T14" s="272"/>
      <c r="U14" s="273"/>
      <c r="V14" s="274"/>
      <c r="W14" s="274"/>
    </row>
    <row r="15" spans="1:24" x14ac:dyDescent="0.2">
      <c r="G15" s="260"/>
      <c r="M15" s="265"/>
      <c r="N15" s="275"/>
      <c r="O15" s="275"/>
      <c r="P15" s="275"/>
      <c r="Q15" s="275"/>
      <c r="R15" s="275"/>
      <c r="S15" s="275"/>
      <c r="T15" s="275"/>
      <c r="U15" s="273"/>
      <c r="V15" s="274"/>
      <c r="W15" s="274"/>
    </row>
    <row r="16" spans="1:24" x14ac:dyDescent="0.2">
      <c r="J16" s="265"/>
      <c r="K16" s="265"/>
      <c r="L16" s="265"/>
      <c r="M16" s="265"/>
      <c r="N16" s="275"/>
      <c r="O16" s="275"/>
      <c r="P16" s="275"/>
      <c r="Q16" s="275"/>
      <c r="R16" s="275"/>
      <c r="S16" s="275"/>
      <c r="T16" s="275"/>
      <c r="U16" s="273"/>
    </row>
    <row r="17" spans="6:22" x14ac:dyDescent="0.2">
      <c r="J17" s="273"/>
      <c r="K17" s="273"/>
      <c r="L17" s="273"/>
      <c r="M17" s="265"/>
      <c r="N17" s="265"/>
      <c r="O17" s="265"/>
      <c r="P17" s="265"/>
      <c r="Q17" s="275"/>
      <c r="R17" s="265"/>
      <c r="S17" s="265"/>
      <c r="T17" s="177"/>
    </row>
    <row r="18" spans="6:22" x14ac:dyDescent="0.2"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</row>
    <row r="19" spans="6:22" x14ac:dyDescent="0.2">
      <c r="M19" s="273"/>
      <c r="N19" s="273"/>
      <c r="O19" s="273"/>
      <c r="P19" s="273"/>
      <c r="Q19" s="178"/>
      <c r="R19" s="273"/>
      <c r="S19" s="273"/>
      <c r="U19" s="273"/>
      <c r="V19" s="273"/>
    </row>
    <row r="20" spans="6:22" x14ac:dyDescent="0.2">
      <c r="J20" s="178"/>
      <c r="K20" s="178"/>
      <c r="L20" s="178"/>
      <c r="Q20" s="178"/>
      <c r="U20" s="273"/>
      <c r="V20" s="273"/>
    </row>
    <row r="21" spans="6:22" x14ac:dyDescent="0.2">
      <c r="J21" s="178"/>
      <c r="K21" s="178"/>
      <c r="L21" s="178"/>
      <c r="M21" s="178"/>
      <c r="N21" s="178"/>
      <c r="O21" s="178"/>
      <c r="P21" s="178"/>
      <c r="Q21" s="178"/>
      <c r="R21" s="276"/>
      <c r="S21" s="277"/>
      <c r="T21" s="277"/>
      <c r="U21" s="278"/>
    </row>
    <row r="22" spans="6:22" x14ac:dyDescent="0.2">
      <c r="F22" s="230"/>
      <c r="J22" s="279"/>
      <c r="K22" s="279"/>
      <c r="L22" s="279"/>
      <c r="M22" s="279"/>
      <c r="N22" s="279"/>
      <c r="O22" s="279"/>
      <c r="P22" s="279"/>
      <c r="Q22" s="279"/>
      <c r="R22" s="279"/>
      <c r="S22" s="280"/>
    </row>
    <row r="23" spans="6:22" x14ac:dyDescent="0.2">
      <c r="J23" s="273"/>
      <c r="K23" s="273"/>
      <c r="L23" s="273"/>
      <c r="M23" s="273"/>
      <c r="N23" s="273"/>
      <c r="O23" s="273"/>
      <c r="P23" s="273"/>
      <c r="Q23" s="273"/>
      <c r="R23" s="279"/>
      <c r="S23" s="281"/>
      <c r="U23" s="178"/>
    </row>
    <row r="24" spans="6:22" x14ac:dyDescent="0.2">
      <c r="J24" s="273"/>
      <c r="K24" s="273"/>
      <c r="L24" s="273"/>
      <c r="M24" s="273"/>
      <c r="N24" s="273"/>
      <c r="O24" s="273"/>
      <c r="P24" s="273"/>
      <c r="Q24" s="273"/>
      <c r="S24" s="280"/>
    </row>
    <row r="25" spans="6:22" x14ac:dyDescent="0.2">
      <c r="J25" s="273"/>
      <c r="K25" s="273"/>
      <c r="L25" s="273"/>
      <c r="M25" s="273"/>
      <c r="N25" s="273"/>
      <c r="O25" s="273"/>
      <c r="P25" s="273"/>
      <c r="Q25" s="273"/>
      <c r="S25" s="280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4"/>
  <dimension ref="A1:AH38"/>
  <sheetViews>
    <sheetView showGridLines="0" zoomScale="88" zoomScaleNormal="120" workbookViewId="0">
      <selection activeCell="N11" sqref="N11"/>
    </sheetView>
  </sheetViews>
  <sheetFormatPr defaultColWidth="8.7109375" defaultRowHeight="15" x14ac:dyDescent="0.25"/>
  <cols>
    <col min="1" max="5" width="8.7109375" style="205"/>
    <col min="6" max="8" width="11.42578125" style="205" customWidth="1"/>
    <col min="9" max="9" width="8.7109375" style="205" customWidth="1"/>
    <col min="10" max="10" width="13.5703125" style="205" bestFit="1" customWidth="1"/>
    <col min="11" max="11" width="10.85546875" style="205" bestFit="1" customWidth="1"/>
    <col min="12" max="12" width="9.28515625" style="205" bestFit="1" customWidth="1"/>
    <col min="13" max="13" width="13.85546875" style="205" bestFit="1" customWidth="1"/>
    <col min="14" max="14" width="9.28515625" style="187" bestFit="1" customWidth="1"/>
    <col min="15" max="16" width="9.28515625" style="205" bestFit="1" customWidth="1"/>
    <col min="17" max="19" width="4.42578125" style="205" customWidth="1"/>
    <col min="20" max="20" width="4.7109375" style="205" customWidth="1"/>
    <col min="21" max="21" width="4.7109375" style="205" bestFit="1" customWidth="1"/>
    <col min="22" max="22" width="6" style="205" customWidth="1"/>
    <col min="23" max="25" width="8.7109375" style="205"/>
    <col min="26" max="26" width="9.42578125" style="205" customWidth="1"/>
    <col min="27" max="31" width="8.7109375" style="205"/>
    <col min="32" max="32" width="9.42578125" style="205" customWidth="1"/>
    <col min="33" max="33" width="8.7109375" style="205"/>
    <col min="35" max="16384" width="8.7109375" style="205"/>
  </cols>
  <sheetData>
    <row r="1" spans="1:32" x14ac:dyDescent="0.25">
      <c r="A1" s="2" t="s">
        <v>48</v>
      </c>
      <c r="B1" s="10" t="s">
        <v>441</v>
      </c>
      <c r="K1" s="282" t="s">
        <v>50</v>
      </c>
      <c r="L1" s="282"/>
    </row>
    <row r="2" spans="1:32" x14ac:dyDescent="0.25">
      <c r="A2" s="2" t="s">
        <v>51</v>
      </c>
      <c r="B2" s="10" t="s">
        <v>442</v>
      </c>
    </row>
    <row r="3" spans="1:32" x14ac:dyDescent="0.25">
      <c r="A3" s="3" t="s">
        <v>52</v>
      </c>
      <c r="B3" s="3" t="s">
        <v>53</v>
      </c>
    </row>
    <row r="4" spans="1:32" x14ac:dyDescent="0.25">
      <c r="A4" s="3" t="s">
        <v>54</v>
      </c>
      <c r="B4" s="3" t="s">
        <v>55</v>
      </c>
      <c r="J4" s="283"/>
      <c r="K4" s="283"/>
      <c r="L4" s="283"/>
      <c r="M4" s="283"/>
      <c r="N4" s="283"/>
      <c r="O4" s="283"/>
      <c r="P4" s="283"/>
    </row>
    <row r="5" spans="1:32" x14ac:dyDescent="0.25">
      <c r="A5" s="4" t="s">
        <v>56</v>
      </c>
    </row>
    <row r="6" spans="1:32" x14ac:dyDescent="0.25">
      <c r="A6" s="4" t="s">
        <v>57</v>
      </c>
      <c r="B6" s="167" t="s">
        <v>443</v>
      </c>
    </row>
    <row r="7" spans="1:32" ht="15" customHeight="1" x14ac:dyDescent="0.25">
      <c r="B7" s="284"/>
      <c r="Q7" s="245"/>
      <c r="S7" s="245"/>
      <c r="T7" s="245"/>
      <c r="U7" s="245"/>
    </row>
    <row r="8" spans="1:32" x14ac:dyDescent="0.25">
      <c r="I8" s="285"/>
      <c r="J8" s="245" t="s">
        <v>444</v>
      </c>
      <c r="K8" s="245" t="s">
        <v>445</v>
      </c>
      <c r="L8" s="245" t="s">
        <v>446</v>
      </c>
      <c r="M8" s="245" t="s">
        <v>447</v>
      </c>
      <c r="N8" s="245" t="s">
        <v>448</v>
      </c>
      <c r="O8" s="245" t="s">
        <v>449</v>
      </c>
      <c r="P8" s="245" t="s">
        <v>95</v>
      </c>
      <c r="Q8" s="245"/>
      <c r="S8" s="245"/>
      <c r="T8" s="245"/>
      <c r="U8" s="245"/>
    </row>
    <row r="9" spans="1:32" x14ac:dyDescent="0.25">
      <c r="H9" s="286"/>
      <c r="I9" s="287"/>
      <c r="J9" s="245" t="s">
        <v>450</v>
      </c>
      <c r="K9" s="245" t="s">
        <v>451</v>
      </c>
      <c r="L9" s="245" t="s">
        <v>452</v>
      </c>
      <c r="M9" s="245" t="s">
        <v>453</v>
      </c>
      <c r="N9" s="245" t="s">
        <v>454</v>
      </c>
      <c r="O9" s="245" t="s">
        <v>455</v>
      </c>
      <c r="P9" s="245" t="s">
        <v>371</v>
      </c>
      <c r="Q9" s="25"/>
      <c r="R9" s="25"/>
      <c r="S9" s="25"/>
      <c r="T9" s="25"/>
      <c r="U9" s="288"/>
    </row>
    <row r="10" spans="1:32" x14ac:dyDescent="0.25">
      <c r="H10" s="289" t="s">
        <v>377</v>
      </c>
      <c r="I10" s="289" t="s">
        <v>456</v>
      </c>
      <c r="J10" s="288">
        <v>0.80379999999999996</v>
      </c>
      <c r="K10" s="288">
        <v>2.5100000000000001E-2</v>
      </c>
      <c r="L10" s="288">
        <v>0.1391</v>
      </c>
      <c r="M10" s="288">
        <v>1.2999999999999999E-3</v>
      </c>
      <c r="N10" s="288">
        <v>3.0700000000000002E-2</v>
      </c>
      <c r="O10" s="288">
        <v>0</v>
      </c>
      <c r="P10" s="288">
        <v>0</v>
      </c>
      <c r="Q10" s="25"/>
      <c r="R10" s="25"/>
      <c r="S10" s="25"/>
      <c r="T10" s="25"/>
      <c r="U10" s="288"/>
      <c r="V10" s="290"/>
      <c r="W10" s="290"/>
    </row>
    <row r="11" spans="1:32" x14ac:dyDescent="0.25">
      <c r="H11" s="289" t="s">
        <v>457</v>
      </c>
      <c r="I11" s="289" t="s">
        <v>458</v>
      </c>
      <c r="J11" s="288">
        <v>0.46010000000000001</v>
      </c>
      <c r="K11" s="288">
        <v>0.23519999999999999</v>
      </c>
      <c r="L11" s="288">
        <v>0.1133</v>
      </c>
      <c r="M11" s="288">
        <v>7.1000000000000004E-3</v>
      </c>
      <c r="N11" s="288">
        <v>0.1769</v>
      </c>
      <c r="O11" s="288">
        <v>5.0000000000000001E-4</v>
      </c>
      <c r="P11" s="288">
        <v>7.0000000000000001E-3</v>
      </c>
      <c r="Q11" s="25"/>
      <c r="R11" s="25"/>
      <c r="S11" s="25"/>
      <c r="T11" s="25"/>
      <c r="U11" s="288"/>
      <c r="V11" s="290"/>
      <c r="W11" s="290"/>
    </row>
    <row r="12" spans="1:32" x14ac:dyDescent="0.25">
      <c r="H12" s="289" t="s">
        <v>459</v>
      </c>
      <c r="I12" s="291" t="s">
        <v>460</v>
      </c>
      <c r="J12" s="288">
        <v>0.70179999999999998</v>
      </c>
      <c r="K12" s="288">
        <v>5.6800000000000003E-2</v>
      </c>
      <c r="L12" s="288">
        <v>4.0599999999999997E-2</v>
      </c>
      <c r="M12" s="288">
        <v>0.18840000000000001</v>
      </c>
      <c r="N12" s="288">
        <v>3.0000000000000001E-3</v>
      </c>
      <c r="O12" s="288">
        <v>1.6000000000000001E-3</v>
      </c>
      <c r="P12" s="288">
        <v>7.7000000000000002E-3</v>
      </c>
      <c r="Q12" s="25"/>
      <c r="R12" s="25"/>
      <c r="S12" s="25"/>
      <c r="T12" s="25"/>
      <c r="U12" s="288"/>
      <c r="V12" s="290"/>
      <c r="W12" s="290"/>
    </row>
    <row r="13" spans="1:32" x14ac:dyDescent="0.25">
      <c r="F13" s="292"/>
      <c r="G13" s="292"/>
      <c r="H13" s="289" t="s">
        <v>461</v>
      </c>
      <c r="I13" s="289" t="s">
        <v>195</v>
      </c>
      <c r="J13" s="288">
        <v>0.67390000000000005</v>
      </c>
      <c r="K13" s="288">
        <v>7.7200000000000005E-2</v>
      </c>
      <c r="L13" s="288">
        <v>7.3800000000000004E-2</v>
      </c>
      <c r="M13" s="288">
        <v>0.1613</v>
      </c>
      <c r="N13" s="288">
        <v>4.0000000000000001E-3</v>
      </c>
      <c r="O13" s="288">
        <v>6.3E-3</v>
      </c>
      <c r="P13" s="288">
        <v>3.3999999999999998E-3</v>
      </c>
      <c r="R13" s="25"/>
      <c r="S13" s="25"/>
      <c r="T13" s="25"/>
      <c r="U13" s="288"/>
      <c r="V13" s="290"/>
      <c r="W13" s="290"/>
    </row>
    <row r="14" spans="1:32" x14ac:dyDescent="0.25">
      <c r="H14" s="289" t="s">
        <v>462</v>
      </c>
      <c r="I14" s="13" t="s">
        <v>194</v>
      </c>
      <c r="J14" s="288">
        <v>0.52180000000000004</v>
      </c>
      <c r="K14" s="288">
        <v>0.14680000000000001</v>
      </c>
      <c r="L14" s="288">
        <v>0.21920000000000001</v>
      </c>
      <c r="M14" s="288">
        <v>2.3E-3</v>
      </c>
      <c r="N14" s="288">
        <v>9.1000000000000004E-3</v>
      </c>
      <c r="O14" s="288">
        <v>9.8500000000000004E-2</v>
      </c>
      <c r="P14" s="288">
        <v>2.2000000000000001E-3</v>
      </c>
      <c r="Q14" s="293"/>
      <c r="R14" s="293"/>
      <c r="S14" s="293"/>
      <c r="T14" s="293"/>
      <c r="U14" s="294"/>
    </row>
    <row r="15" spans="1:32" x14ac:dyDescent="0.25">
      <c r="J15" s="295"/>
      <c r="K15" s="295"/>
      <c r="L15" s="295"/>
      <c r="M15" s="295"/>
      <c r="N15" s="295"/>
      <c r="O15" s="295"/>
      <c r="P15" s="295"/>
      <c r="Q15" s="296"/>
      <c r="R15" s="296"/>
      <c r="S15" s="296"/>
      <c r="T15" s="296"/>
      <c r="U15" s="297"/>
      <c r="V15" s="297"/>
      <c r="W15" s="298"/>
      <c r="Y15" s="299"/>
      <c r="Z15" s="290"/>
      <c r="AF15" s="290"/>
    </row>
    <row r="16" spans="1:32" x14ac:dyDescent="0.25">
      <c r="H16" s="286"/>
      <c r="J16" s="295"/>
      <c r="K16" s="295"/>
      <c r="L16" s="295"/>
      <c r="M16" s="295"/>
      <c r="N16" s="295"/>
      <c r="O16" s="295"/>
      <c r="P16" s="295"/>
      <c r="Q16" s="295"/>
      <c r="R16" s="296"/>
      <c r="S16" s="296"/>
      <c r="T16" s="296"/>
      <c r="U16" s="297"/>
      <c r="V16" s="297"/>
      <c r="W16" s="298"/>
      <c r="Y16" s="299"/>
      <c r="Z16" s="290"/>
      <c r="AF16" s="290"/>
    </row>
    <row r="17" spans="8:28" x14ac:dyDescent="0.25">
      <c r="H17" s="286"/>
      <c r="J17" s="295"/>
      <c r="K17" s="295"/>
      <c r="L17" s="295"/>
      <c r="M17" s="295"/>
      <c r="N17" s="295"/>
      <c r="O17" s="295"/>
      <c r="P17" s="295"/>
      <c r="Q17" s="296"/>
      <c r="R17" s="296"/>
      <c r="S17" s="296"/>
      <c r="T17" s="296"/>
      <c r="U17" s="297"/>
      <c r="Y17" s="299"/>
    </row>
    <row r="18" spans="8:28" x14ac:dyDescent="0.25">
      <c r="H18" s="286"/>
      <c r="J18" s="295"/>
      <c r="K18" s="295"/>
      <c r="L18" s="295"/>
      <c r="M18" s="295"/>
      <c r="N18" s="295"/>
      <c r="O18" s="295"/>
      <c r="P18" s="295"/>
      <c r="Q18" s="296"/>
      <c r="R18" s="296"/>
      <c r="S18" s="296"/>
      <c r="T18" s="296"/>
      <c r="U18" s="297"/>
      <c r="Y18" s="299"/>
    </row>
    <row r="19" spans="8:28" x14ac:dyDescent="0.25">
      <c r="H19" s="286"/>
      <c r="I19" s="289"/>
      <c r="J19" s="295"/>
      <c r="K19" s="295"/>
      <c r="L19" s="295"/>
      <c r="M19" s="295"/>
      <c r="N19" s="295"/>
      <c r="O19" s="295"/>
      <c r="P19" s="295"/>
      <c r="Q19" s="296"/>
      <c r="R19" s="296"/>
      <c r="S19" s="296"/>
      <c r="T19" s="296"/>
      <c r="U19" s="297"/>
      <c r="V19" s="297"/>
      <c r="W19" s="298"/>
      <c r="Y19" s="299"/>
    </row>
    <row r="20" spans="8:28" x14ac:dyDescent="0.25">
      <c r="H20" s="286"/>
      <c r="I20" s="289"/>
      <c r="J20" s="295"/>
      <c r="K20" s="295"/>
      <c r="L20" s="295"/>
      <c r="M20" s="295"/>
      <c r="N20" s="295"/>
      <c r="O20" s="295"/>
      <c r="P20" s="295"/>
      <c r="Q20" s="296"/>
      <c r="R20" s="296"/>
      <c r="S20" s="296"/>
      <c r="T20" s="296"/>
      <c r="U20" s="297"/>
      <c r="V20" s="297"/>
      <c r="W20" s="298"/>
      <c r="Y20" s="299"/>
      <c r="AB20" s="290"/>
    </row>
    <row r="21" spans="8:28" x14ac:dyDescent="0.25">
      <c r="N21" s="205"/>
    </row>
    <row r="22" spans="8:28" x14ac:dyDescent="0.25">
      <c r="U22" s="300"/>
    </row>
    <row r="23" spans="8:28" x14ac:dyDescent="0.25">
      <c r="I23" s="292"/>
      <c r="J23" s="285"/>
      <c r="K23" s="285"/>
      <c r="L23" s="285"/>
      <c r="M23" s="299"/>
      <c r="N23" s="301"/>
      <c r="O23" s="292"/>
      <c r="P23" s="292"/>
      <c r="Q23" s="292"/>
      <c r="R23" s="301"/>
      <c r="S23" s="292"/>
      <c r="T23" s="300"/>
      <c r="U23" s="300"/>
    </row>
    <row r="24" spans="8:28" x14ac:dyDescent="0.25">
      <c r="I24" s="302"/>
      <c r="J24" s="285"/>
      <c r="K24" s="285"/>
      <c r="L24" s="285"/>
      <c r="M24" s="299"/>
      <c r="N24" s="301"/>
      <c r="O24" s="302"/>
      <c r="P24" s="292"/>
      <c r="Q24" s="292"/>
      <c r="R24" s="301"/>
      <c r="S24" s="302"/>
      <c r="T24" s="300"/>
      <c r="U24" s="300"/>
    </row>
    <row r="25" spans="8:28" x14ac:dyDescent="0.25">
      <c r="J25" s="285"/>
      <c r="K25" s="285"/>
      <c r="L25" s="285"/>
      <c r="M25" s="299"/>
      <c r="N25" s="301"/>
      <c r="P25" s="292"/>
      <c r="Q25" s="292"/>
      <c r="R25" s="301"/>
      <c r="T25" s="300"/>
      <c r="U25" s="300"/>
      <c r="AB25" s="290"/>
    </row>
    <row r="26" spans="8:28" x14ac:dyDescent="0.25">
      <c r="J26" s="285"/>
      <c r="K26" s="285"/>
      <c r="L26" s="285"/>
      <c r="M26" s="299"/>
      <c r="N26" s="301"/>
      <c r="P26" s="292"/>
      <c r="Q26" s="292"/>
      <c r="R26" s="301"/>
      <c r="T26" s="300"/>
      <c r="U26" s="300"/>
    </row>
    <row r="27" spans="8:28" x14ac:dyDescent="0.25">
      <c r="I27" s="292"/>
      <c r="J27" s="285"/>
      <c r="K27" s="285"/>
      <c r="L27" s="285"/>
      <c r="M27" s="299"/>
      <c r="N27" s="301"/>
      <c r="O27" s="292"/>
      <c r="P27" s="292"/>
      <c r="Q27" s="292"/>
      <c r="R27" s="301"/>
      <c r="S27" s="292"/>
      <c r="T27" s="300"/>
      <c r="U27" s="300"/>
    </row>
    <row r="28" spans="8:28" x14ac:dyDescent="0.25">
      <c r="I28" s="292"/>
      <c r="J28" s="285"/>
      <c r="K28" s="285"/>
      <c r="L28" s="285"/>
      <c r="M28" s="299"/>
      <c r="N28" s="301"/>
      <c r="O28" s="292"/>
      <c r="P28" s="292"/>
      <c r="Q28" s="292"/>
      <c r="R28" s="301"/>
      <c r="S28" s="292"/>
      <c r="T28" s="300"/>
      <c r="U28" s="300"/>
    </row>
    <row r="29" spans="8:28" x14ac:dyDescent="0.25">
      <c r="I29" s="292"/>
      <c r="J29" s="285"/>
      <c r="K29" s="285"/>
      <c r="L29" s="285"/>
      <c r="M29" s="299"/>
      <c r="N29" s="301"/>
      <c r="O29" s="292"/>
      <c r="P29" s="292"/>
      <c r="Q29" s="292"/>
      <c r="R29" s="301"/>
      <c r="S29" s="292"/>
      <c r="T29" s="300"/>
      <c r="U29" s="300"/>
    </row>
    <row r="30" spans="8:28" x14ac:dyDescent="0.25">
      <c r="I30" s="292"/>
      <c r="J30" s="285"/>
      <c r="K30" s="285"/>
      <c r="L30" s="285"/>
      <c r="M30" s="299"/>
      <c r="N30" s="301"/>
      <c r="O30" s="292"/>
      <c r="P30" s="292"/>
      <c r="Q30" s="292"/>
      <c r="R30" s="301"/>
      <c r="S30" s="292"/>
      <c r="T30" s="300"/>
      <c r="U30" s="300"/>
    </row>
    <row r="31" spans="8:28" x14ac:dyDescent="0.25">
      <c r="I31" s="292"/>
      <c r="J31" s="285"/>
      <c r="K31" s="285"/>
      <c r="L31" s="285"/>
      <c r="M31" s="299"/>
      <c r="N31" s="301"/>
      <c r="O31" s="292"/>
      <c r="P31" s="292"/>
      <c r="Q31" s="292"/>
      <c r="R31" s="301"/>
      <c r="S31" s="292"/>
      <c r="T31" s="300"/>
      <c r="U31" s="300"/>
    </row>
    <row r="32" spans="8:28" x14ac:dyDescent="0.25">
      <c r="I32" s="292"/>
      <c r="J32" s="285"/>
      <c r="K32" s="285"/>
      <c r="L32" s="285"/>
      <c r="M32" s="299"/>
      <c r="N32" s="301"/>
      <c r="O32" s="292"/>
      <c r="P32" s="292"/>
      <c r="Q32" s="292"/>
      <c r="R32" s="301"/>
      <c r="S32" s="292"/>
      <c r="T32" s="300"/>
      <c r="U32" s="300"/>
    </row>
    <row r="33" spans="10:22" x14ac:dyDescent="0.25">
      <c r="M33" s="299"/>
      <c r="N33" s="301"/>
      <c r="R33" s="301"/>
    </row>
    <row r="34" spans="10:22" x14ac:dyDescent="0.25">
      <c r="J34" s="300"/>
      <c r="K34" s="300"/>
      <c r="L34" s="300"/>
      <c r="M34" s="299"/>
      <c r="N34" s="301"/>
      <c r="O34" s="301"/>
      <c r="P34" s="300"/>
      <c r="Q34" s="300"/>
      <c r="R34" s="301"/>
      <c r="T34" s="300"/>
      <c r="U34" s="300"/>
    </row>
    <row r="35" spans="10:22" x14ac:dyDescent="0.25">
      <c r="J35" s="300"/>
      <c r="K35" s="300"/>
      <c r="L35" s="300"/>
      <c r="M35" s="299"/>
      <c r="N35" s="301"/>
      <c r="O35" s="301"/>
      <c r="P35" s="300"/>
      <c r="Q35" s="300"/>
      <c r="R35" s="301"/>
      <c r="T35" s="300"/>
      <c r="U35" s="300"/>
    </row>
    <row r="36" spans="10:22" x14ac:dyDescent="0.25">
      <c r="J36" s="299"/>
      <c r="K36" s="299"/>
      <c r="L36" s="299"/>
      <c r="P36" s="299"/>
      <c r="Q36" s="299"/>
      <c r="T36" s="299"/>
      <c r="U36" s="299"/>
    </row>
    <row r="37" spans="10:22" x14ac:dyDescent="0.25">
      <c r="J37" s="299"/>
      <c r="K37" s="299"/>
      <c r="L37" s="299"/>
      <c r="P37" s="299"/>
      <c r="Q37" s="299"/>
      <c r="T37" s="299"/>
      <c r="U37" s="299"/>
    </row>
    <row r="38" spans="10:22" x14ac:dyDescent="0.25">
      <c r="J38" s="295"/>
      <c r="K38" s="295"/>
      <c r="L38" s="295"/>
      <c r="N38" s="295"/>
      <c r="O38" s="295"/>
      <c r="P38" s="295"/>
      <c r="Q38" s="295"/>
      <c r="R38" s="295"/>
      <c r="S38" s="295"/>
      <c r="T38" s="295"/>
      <c r="U38" s="295"/>
      <c r="V38" s="295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5"/>
  <dimension ref="A1:Y37"/>
  <sheetViews>
    <sheetView showGridLines="0" zoomScale="120" zoomScaleNormal="120" workbookViewId="0"/>
  </sheetViews>
  <sheetFormatPr defaultColWidth="8.7109375" defaultRowHeight="15" x14ac:dyDescent="0.25"/>
  <cols>
    <col min="1" max="1" width="7.140625" style="205" bestFit="1" customWidth="1"/>
    <col min="2" max="5" width="8.7109375" style="205"/>
    <col min="6" max="7" width="11.42578125" style="205" customWidth="1"/>
    <col min="8" max="8" width="13.42578125" style="205" customWidth="1"/>
    <col min="9" max="9" width="18.42578125" style="205" customWidth="1"/>
    <col min="10" max="10" width="10.140625" style="205" customWidth="1"/>
    <col min="11" max="11" width="10" style="205" customWidth="1"/>
    <col min="12" max="12" width="10.7109375" style="187" customWidth="1"/>
    <col min="13" max="13" width="15.7109375" style="205" customWidth="1"/>
    <col min="14" max="14" width="10.42578125" style="205" customWidth="1"/>
    <col min="15" max="15" width="12" style="205" customWidth="1"/>
    <col min="16" max="16" width="7.42578125" style="205" customWidth="1"/>
    <col min="17" max="18" width="9" style="205" customWidth="1"/>
    <col min="19" max="20" width="9.42578125" style="205" customWidth="1"/>
    <col min="21" max="23" width="8.7109375" style="205"/>
    <col min="24" max="25" width="9.42578125" style="205" customWidth="1"/>
    <col min="26" max="16384" width="8.7109375" style="205"/>
  </cols>
  <sheetData>
    <row r="1" spans="1:25" x14ac:dyDescent="0.25">
      <c r="A1" s="2" t="s">
        <v>48</v>
      </c>
      <c r="B1" s="2" t="s">
        <v>463</v>
      </c>
      <c r="J1" s="282" t="s">
        <v>50</v>
      </c>
    </row>
    <row r="2" spans="1:25" x14ac:dyDescent="0.25">
      <c r="A2" s="2" t="s">
        <v>51</v>
      </c>
      <c r="B2" s="2" t="s">
        <v>464</v>
      </c>
    </row>
    <row r="3" spans="1:25" x14ac:dyDescent="0.25">
      <c r="A3" s="3" t="s">
        <v>52</v>
      </c>
      <c r="B3" s="3" t="s">
        <v>53</v>
      </c>
    </row>
    <row r="4" spans="1:25" x14ac:dyDescent="0.25">
      <c r="A4" s="3" t="s">
        <v>54</v>
      </c>
      <c r="B4" s="3" t="s">
        <v>55</v>
      </c>
    </row>
    <row r="5" spans="1:25" x14ac:dyDescent="0.25">
      <c r="A5" s="4" t="s">
        <v>56</v>
      </c>
      <c r="B5" s="284" t="s">
        <v>465</v>
      </c>
      <c r="H5" s="285"/>
    </row>
    <row r="6" spans="1:25" x14ac:dyDescent="0.25">
      <c r="A6" s="4" t="s">
        <v>57</v>
      </c>
      <c r="B6" s="284" t="s">
        <v>466</v>
      </c>
      <c r="H6" s="285"/>
    </row>
    <row r="7" spans="1:25" ht="15" customHeight="1" x14ac:dyDescent="0.25">
      <c r="B7" s="284"/>
      <c r="G7" s="286"/>
      <c r="H7" s="287"/>
      <c r="J7" s="303"/>
    </row>
    <row r="8" spans="1:25" x14ac:dyDescent="0.25">
      <c r="G8" s="286"/>
      <c r="J8" s="304" t="s">
        <v>467</v>
      </c>
      <c r="K8" s="304" t="s">
        <v>468</v>
      </c>
    </row>
    <row r="9" spans="1:25" x14ac:dyDescent="0.25">
      <c r="G9" s="286"/>
      <c r="I9" s="13"/>
      <c r="J9" s="304" t="s">
        <v>469</v>
      </c>
      <c r="K9" s="304" t="s">
        <v>470</v>
      </c>
      <c r="L9" s="305"/>
    </row>
    <row r="10" spans="1:25" x14ac:dyDescent="0.25">
      <c r="G10" s="286"/>
      <c r="H10" s="289" t="s">
        <v>471</v>
      </c>
      <c r="I10" s="291" t="s">
        <v>195</v>
      </c>
      <c r="J10" s="306">
        <v>10.1</v>
      </c>
      <c r="K10" s="306">
        <v>2.78</v>
      </c>
      <c r="L10" s="307">
        <v>0.2752</v>
      </c>
      <c r="M10" s="308"/>
      <c r="N10" s="308"/>
      <c r="O10" s="308"/>
      <c r="P10" s="308"/>
      <c r="Q10" s="308"/>
      <c r="R10" s="308"/>
      <c r="S10" s="297"/>
      <c r="T10" s="297"/>
      <c r="U10" s="298"/>
      <c r="W10" s="299"/>
      <c r="X10" s="290"/>
      <c r="Y10" s="290"/>
    </row>
    <row r="11" spans="1:25" x14ac:dyDescent="0.25">
      <c r="G11" s="286"/>
      <c r="H11" s="289" t="s">
        <v>472</v>
      </c>
      <c r="I11" s="291" t="s">
        <v>194</v>
      </c>
      <c r="J11" s="309">
        <v>7.26</v>
      </c>
      <c r="K11" s="309">
        <v>3.55</v>
      </c>
      <c r="L11" s="310">
        <v>0.48899999999999999</v>
      </c>
      <c r="M11" s="308"/>
      <c r="N11" s="308"/>
      <c r="O11" s="308"/>
      <c r="P11" s="308"/>
      <c r="Q11" s="308"/>
      <c r="R11" s="308"/>
      <c r="S11" s="297"/>
      <c r="T11" s="297"/>
      <c r="U11" s="298"/>
      <c r="W11" s="299"/>
      <c r="X11" s="290"/>
      <c r="Y11" s="290"/>
    </row>
    <row r="12" spans="1:25" x14ac:dyDescent="0.25">
      <c r="G12" s="286"/>
      <c r="H12" s="289" t="s">
        <v>473</v>
      </c>
      <c r="I12" s="291" t="s">
        <v>458</v>
      </c>
      <c r="J12" s="309">
        <v>5.13</v>
      </c>
      <c r="K12" s="309">
        <v>2.89</v>
      </c>
      <c r="L12" s="310">
        <v>0.56340000000000001</v>
      </c>
      <c r="O12" s="308"/>
      <c r="P12" s="308"/>
      <c r="Q12" s="308"/>
      <c r="R12" s="308"/>
      <c r="S12" s="297"/>
      <c r="T12" s="297"/>
      <c r="U12" s="298"/>
      <c r="W12" s="299"/>
      <c r="X12" s="290"/>
      <c r="Y12" s="290"/>
    </row>
    <row r="13" spans="1:25" x14ac:dyDescent="0.25">
      <c r="F13" s="292"/>
      <c r="G13" s="286"/>
      <c r="H13" s="289" t="s">
        <v>474</v>
      </c>
      <c r="I13" s="291" t="s">
        <v>456</v>
      </c>
      <c r="J13" s="309">
        <v>2.76</v>
      </c>
      <c r="K13" s="309">
        <v>0.82</v>
      </c>
      <c r="L13" s="310">
        <v>0.29709999999999998</v>
      </c>
      <c r="M13" s="308"/>
      <c r="N13" s="308"/>
      <c r="O13" s="308"/>
      <c r="P13" s="308"/>
      <c r="Q13" s="308"/>
      <c r="R13" s="308"/>
      <c r="S13" s="297"/>
      <c r="T13" s="297"/>
      <c r="U13" s="298"/>
      <c r="W13" s="299"/>
      <c r="X13" s="290"/>
      <c r="Y13" s="290"/>
    </row>
    <row r="14" spans="1:25" x14ac:dyDescent="0.25">
      <c r="G14" s="286"/>
      <c r="H14" s="289" t="s">
        <v>475</v>
      </c>
      <c r="I14" s="289" t="s">
        <v>460</v>
      </c>
      <c r="J14" s="309">
        <v>2.52</v>
      </c>
      <c r="K14" s="309">
        <v>1.22</v>
      </c>
      <c r="L14" s="310">
        <v>0.48409999999999997</v>
      </c>
      <c r="M14" s="308"/>
      <c r="N14" s="308"/>
      <c r="O14" s="308"/>
      <c r="P14" s="308"/>
      <c r="Q14" s="308"/>
      <c r="R14" s="308"/>
      <c r="S14" s="297"/>
    </row>
    <row r="15" spans="1:25" x14ac:dyDescent="0.25">
      <c r="H15" s="289" t="s">
        <v>476</v>
      </c>
      <c r="I15" s="291" t="s">
        <v>477</v>
      </c>
      <c r="J15" s="309">
        <v>1.81</v>
      </c>
      <c r="K15" s="309">
        <v>0.42</v>
      </c>
      <c r="L15" s="310">
        <v>0.23200000000000001</v>
      </c>
      <c r="O15" s="308"/>
      <c r="P15" s="308"/>
      <c r="Q15" s="308"/>
      <c r="R15" s="308"/>
      <c r="S15" s="297"/>
      <c r="T15" s="297"/>
      <c r="U15" s="298"/>
      <c r="W15" s="299"/>
      <c r="X15" s="290"/>
      <c r="Y15" s="290"/>
    </row>
    <row r="16" spans="1:25" x14ac:dyDescent="0.25">
      <c r="H16" s="289" t="s">
        <v>478</v>
      </c>
      <c r="I16" s="291" t="s">
        <v>479</v>
      </c>
      <c r="J16" s="309">
        <v>1.27</v>
      </c>
      <c r="K16" s="309">
        <v>0.15</v>
      </c>
      <c r="L16" s="310">
        <v>0.1181</v>
      </c>
      <c r="M16" s="308"/>
      <c r="N16" s="308"/>
      <c r="O16" s="308"/>
      <c r="P16" s="308"/>
      <c r="Q16" s="308"/>
      <c r="R16" s="308"/>
      <c r="S16" s="297"/>
      <c r="T16" s="297"/>
      <c r="U16" s="298"/>
      <c r="W16" s="299"/>
      <c r="X16" s="290"/>
      <c r="Y16" s="290"/>
    </row>
    <row r="17" spans="8:25" x14ac:dyDescent="0.25">
      <c r="H17" s="289" t="s">
        <v>480</v>
      </c>
      <c r="I17" s="291" t="s">
        <v>481</v>
      </c>
      <c r="J17" s="309">
        <v>1</v>
      </c>
      <c r="K17" s="309">
        <v>0.1</v>
      </c>
      <c r="L17" s="310">
        <v>0.1</v>
      </c>
      <c r="O17" s="308"/>
      <c r="P17" s="308"/>
      <c r="Q17" s="308"/>
      <c r="R17" s="308"/>
      <c r="S17" s="297"/>
      <c r="W17" s="299"/>
      <c r="X17" s="290"/>
      <c r="Y17" s="290"/>
    </row>
    <row r="18" spans="8:25" x14ac:dyDescent="0.25">
      <c r="H18" s="289" t="s">
        <v>482</v>
      </c>
      <c r="I18" s="291" t="s">
        <v>483</v>
      </c>
      <c r="J18" s="309">
        <v>0.73</v>
      </c>
      <c r="K18" s="309">
        <v>0.14000000000000001</v>
      </c>
      <c r="L18" s="310">
        <v>0.1918</v>
      </c>
      <c r="O18" s="308"/>
      <c r="P18" s="308"/>
      <c r="Q18" s="308"/>
      <c r="R18" s="308"/>
      <c r="S18" s="297"/>
      <c r="W18" s="299"/>
      <c r="X18" s="290"/>
      <c r="Y18" s="290"/>
    </row>
    <row r="19" spans="8:25" x14ac:dyDescent="0.25">
      <c r="H19" s="289" t="s">
        <v>484</v>
      </c>
      <c r="I19" s="291" t="s">
        <v>485</v>
      </c>
      <c r="J19" s="309">
        <v>0.66</v>
      </c>
      <c r="K19" s="309">
        <v>0.11</v>
      </c>
      <c r="L19" s="310">
        <v>0.16669999999999999</v>
      </c>
      <c r="M19" s="308"/>
      <c r="N19" s="308"/>
      <c r="O19" s="308"/>
      <c r="P19" s="308"/>
      <c r="Q19" s="308"/>
      <c r="R19" s="308"/>
      <c r="S19" s="297"/>
      <c r="T19" s="297"/>
      <c r="U19" s="298"/>
      <c r="W19" s="299"/>
      <c r="X19" s="290"/>
      <c r="Y19" s="290"/>
    </row>
    <row r="20" spans="8:25" x14ac:dyDescent="0.25">
      <c r="H20" s="289"/>
      <c r="I20" s="291"/>
      <c r="J20" s="309"/>
      <c r="K20" s="309"/>
      <c r="L20" s="311"/>
    </row>
    <row r="21" spans="8:25" x14ac:dyDescent="0.25">
      <c r="S21" s="300"/>
    </row>
    <row r="22" spans="8:25" x14ac:dyDescent="0.25">
      <c r="H22" s="292"/>
      <c r="I22" s="285"/>
      <c r="J22" s="287"/>
      <c r="K22" s="287"/>
      <c r="L22" s="301"/>
      <c r="M22" s="292"/>
      <c r="N22" s="292"/>
      <c r="O22" s="292"/>
      <c r="P22" s="301"/>
      <c r="Q22" s="292"/>
      <c r="R22" s="300"/>
      <c r="S22" s="300"/>
    </row>
    <row r="23" spans="8:25" x14ac:dyDescent="0.25">
      <c r="H23" s="289"/>
      <c r="I23" s="291"/>
      <c r="J23" s="309"/>
      <c r="K23" s="309"/>
      <c r="L23" s="310"/>
      <c r="M23" s="302"/>
      <c r="N23" s="292"/>
      <c r="O23" s="292"/>
      <c r="P23" s="301"/>
      <c r="Q23" s="302"/>
      <c r="R23" s="300"/>
      <c r="S23" s="300"/>
    </row>
    <row r="24" spans="8:25" x14ac:dyDescent="0.25">
      <c r="I24" s="285"/>
      <c r="J24" s="287"/>
      <c r="K24" s="287"/>
      <c r="L24" s="301"/>
      <c r="N24" s="292"/>
      <c r="O24" s="292"/>
      <c r="P24" s="301"/>
      <c r="R24" s="300"/>
      <c r="S24" s="300"/>
    </row>
    <row r="25" spans="8:25" x14ac:dyDescent="0.25">
      <c r="H25" s="289"/>
      <c r="I25" s="291"/>
      <c r="J25" s="287"/>
      <c r="K25" s="287"/>
      <c r="L25" s="311"/>
      <c r="N25" s="292"/>
      <c r="O25" s="292"/>
      <c r="P25" s="301"/>
      <c r="R25" s="300"/>
      <c r="S25" s="300"/>
    </row>
    <row r="26" spans="8:25" x14ac:dyDescent="0.25">
      <c r="H26" s="289"/>
      <c r="I26" s="291"/>
      <c r="J26" s="287"/>
      <c r="K26" s="287"/>
      <c r="L26" s="311"/>
      <c r="M26" s="292"/>
      <c r="N26" s="292"/>
      <c r="O26" s="292"/>
      <c r="P26" s="301"/>
      <c r="Q26" s="292"/>
      <c r="R26" s="300"/>
      <c r="S26" s="300"/>
    </row>
    <row r="27" spans="8:25" x14ac:dyDescent="0.25">
      <c r="H27" s="292"/>
      <c r="I27" s="285"/>
      <c r="J27" s="287"/>
      <c r="K27" s="287"/>
      <c r="L27" s="301"/>
      <c r="M27" s="292"/>
      <c r="N27" s="292"/>
      <c r="O27" s="292"/>
      <c r="P27" s="301"/>
      <c r="Q27" s="292"/>
      <c r="R27" s="300"/>
      <c r="S27" s="300"/>
    </row>
    <row r="28" spans="8:25" x14ac:dyDescent="0.25">
      <c r="H28" s="292"/>
      <c r="I28" s="285"/>
      <c r="J28" s="287"/>
      <c r="K28" s="287"/>
      <c r="L28" s="301"/>
      <c r="M28" s="292"/>
      <c r="N28" s="292"/>
      <c r="O28" s="292"/>
      <c r="P28" s="301"/>
      <c r="Q28" s="292"/>
      <c r="R28" s="300"/>
      <c r="S28" s="300"/>
    </row>
    <row r="29" spans="8:25" x14ac:dyDescent="0.25">
      <c r="H29" s="292"/>
      <c r="I29" s="285"/>
      <c r="J29" s="287"/>
      <c r="K29" s="287"/>
      <c r="L29" s="301"/>
      <c r="M29" s="292"/>
      <c r="N29" s="292"/>
      <c r="O29" s="292"/>
      <c r="P29" s="301"/>
      <c r="Q29" s="292"/>
      <c r="R29" s="300"/>
      <c r="S29" s="300"/>
    </row>
    <row r="30" spans="8:25" x14ac:dyDescent="0.25">
      <c r="H30" s="292"/>
      <c r="I30" s="285"/>
      <c r="J30" s="287"/>
      <c r="K30" s="287"/>
      <c r="L30" s="301"/>
      <c r="M30" s="292"/>
      <c r="N30" s="292"/>
      <c r="O30" s="292"/>
      <c r="P30" s="301"/>
      <c r="Q30" s="292"/>
      <c r="R30" s="300"/>
      <c r="S30" s="300"/>
    </row>
    <row r="31" spans="8:25" x14ac:dyDescent="0.25">
      <c r="H31" s="292"/>
      <c r="I31" s="285"/>
      <c r="J31" s="287"/>
      <c r="K31" s="287"/>
      <c r="L31" s="301"/>
      <c r="M31" s="292"/>
      <c r="N31" s="292"/>
      <c r="O31" s="292"/>
      <c r="P31" s="301"/>
      <c r="Q31" s="292"/>
      <c r="R31" s="300"/>
      <c r="S31" s="300"/>
    </row>
    <row r="32" spans="8:25" x14ac:dyDescent="0.25">
      <c r="J32" s="287"/>
      <c r="K32" s="287"/>
      <c r="L32" s="301"/>
      <c r="P32" s="301"/>
    </row>
    <row r="33" spans="9:20" x14ac:dyDescent="0.25">
      <c r="I33" s="300"/>
      <c r="J33" s="287"/>
      <c r="K33" s="287"/>
      <c r="L33" s="301"/>
      <c r="M33" s="301"/>
      <c r="N33" s="300"/>
      <c r="O33" s="300"/>
      <c r="P33" s="301"/>
      <c r="R33" s="300"/>
      <c r="S33" s="300"/>
    </row>
    <row r="34" spans="9:20" x14ac:dyDescent="0.25">
      <c r="I34" s="300"/>
      <c r="J34" s="287"/>
      <c r="K34" s="287"/>
      <c r="L34" s="301"/>
      <c r="M34" s="301"/>
      <c r="N34" s="300"/>
      <c r="O34" s="300"/>
      <c r="P34" s="301"/>
      <c r="R34" s="300"/>
      <c r="S34" s="300"/>
    </row>
    <row r="35" spans="9:20" x14ac:dyDescent="0.25">
      <c r="I35" s="299"/>
      <c r="J35" s="287"/>
      <c r="K35" s="287"/>
      <c r="N35" s="299"/>
      <c r="O35" s="299"/>
      <c r="R35" s="299"/>
      <c r="S35" s="299"/>
    </row>
    <row r="36" spans="9:20" x14ac:dyDescent="0.25">
      <c r="I36" s="299"/>
      <c r="J36" s="299"/>
      <c r="N36" s="299"/>
      <c r="O36" s="299"/>
      <c r="R36" s="299"/>
      <c r="S36" s="299"/>
    </row>
    <row r="37" spans="9:20" x14ac:dyDescent="0.25">
      <c r="I37" s="295"/>
      <c r="J37" s="295"/>
      <c r="L37" s="295"/>
      <c r="M37" s="295"/>
      <c r="N37" s="295"/>
      <c r="O37" s="295"/>
      <c r="P37" s="295"/>
      <c r="Q37" s="295"/>
      <c r="R37" s="295"/>
      <c r="S37" s="295"/>
      <c r="T37" s="295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6"/>
  <dimension ref="A1:Z38"/>
  <sheetViews>
    <sheetView showGridLines="0" zoomScale="94" zoomScaleNormal="120" workbookViewId="0">
      <selection activeCell="N11" sqref="N11"/>
    </sheetView>
  </sheetViews>
  <sheetFormatPr defaultColWidth="8.7109375" defaultRowHeight="15" x14ac:dyDescent="0.25"/>
  <cols>
    <col min="1" max="1" width="7.140625" style="205" bestFit="1" customWidth="1"/>
    <col min="2" max="5" width="8.7109375" style="205"/>
    <col min="6" max="8" width="11.42578125" style="205" customWidth="1"/>
    <col min="9" max="9" width="15.7109375" style="205" customWidth="1"/>
    <col min="10" max="10" width="4.42578125" style="205" customWidth="1"/>
    <col min="11" max="11" width="4.7109375" style="205" customWidth="1"/>
    <col min="12" max="12" width="4.42578125" style="205" customWidth="1"/>
    <col min="13" max="13" width="4.42578125" style="187" customWidth="1"/>
    <col min="14" max="18" width="4.42578125" style="205" customWidth="1"/>
    <col min="19" max="19" width="4.7109375" style="205" customWidth="1"/>
    <col min="20" max="21" width="4.7109375" style="205" bestFit="1" customWidth="1"/>
    <col min="22" max="22" width="4.42578125" style="205" bestFit="1" customWidth="1"/>
    <col min="23" max="23" width="4.7109375" style="205" bestFit="1" customWidth="1"/>
    <col min="24" max="24" width="8.7109375" style="205"/>
    <col min="25" max="26" width="9.42578125" style="205" customWidth="1"/>
    <col min="27" max="16384" width="8.7109375" style="205"/>
  </cols>
  <sheetData>
    <row r="1" spans="1:26" x14ac:dyDescent="0.25">
      <c r="A1" s="2" t="s">
        <v>48</v>
      </c>
      <c r="B1" s="2" t="s">
        <v>486</v>
      </c>
      <c r="K1" s="282" t="s">
        <v>50</v>
      </c>
    </row>
    <row r="2" spans="1:26" x14ac:dyDescent="0.25">
      <c r="A2" s="2" t="s">
        <v>51</v>
      </c>
      <c r="B2" s="2" t="s">
        <v>487</v>
      </c>
    </row>
    <row r="3" spans="1:26" x14ac:dyDescent="0.25">
      <c r="A3" s="3" t="s">
        <v>52</v>
      </c>
      <c r="B3" s="3" t="s">
        <v>53</v>
      </c>
    </row>
    <row r="4" spans="1:26" x14ac:dyDescent="0.25">
      <c r="A4" s="3" t="s">
        <v>54</v>
      </c>
      <c r="B4" s="3" t="s">
        <v>55</v>
      </c>
    </row>
    <row r="5" spans="1:26" x14ac:dyDescent="0.25">
      <c r="A5" s="4" t="s">
        <v>56</v>
      </c>
      <c r="B5" s="284"/>
      <c r="I5" s="285"/>
    </row>
    <row r="6" spans="1:26" x14ac:dyDescent="0.25">
      <c r="A6" s="4" t="s">
        <v>57</v>
      </c>
      <c r="B6" s="284" t="s">
        <v>488</v>
      </c>
      <c r="I6" s="285"/>
    </row>
    <row r="7" spans="1:26" ht="15" customHeight="1" x14ac:dyDescent="0.25">
      <c r="B7" s="284"/>
      <c r="H7" s="286"/>
      <c r="I7" s="287"/>
      <c r="J7" s="245"/>
      <c r="K7" s="245" t="s">
        <v>271</v>
      </c>
      <c r="L7" s="245"/>
      <c r="M7" s="245" t="s">
        <v>131</v>
      </c>
      <c r="N7" s="245"/>
      <c r="O7" s="245" t="s">
        <v>136</v>
      </c>
      <c r="P7" s="245"/>
      <c r="Q7" s="245" t="s">
        <v>149</v>
      </c>
      <c r="R7" s="245"/>
      <c r="S7" s="245" t="s">
        <v>156</v>
      </c>
      <c r="T7" s="240"/>
      <c r="U7" s="245" t="s">
        <v>276</v>
      </c>
      <c r="V7" s="245"/>
      <c r="W7" s="245" t="s">
        <v>293</v>
      </c>
    </row>
    <row r="8" spans="1:26" x14ac:dyDescent="0.25">
      <c r="H8" s="286"/>
      <c r="I8" s="13"/>
      <c r="J8" s="245"/>
      <c r="K8" s="245" t="s">
        <v>295</v>
      </c>
      <c r="L8" s="245"/>
      <c r="M8" s="245" t="s">
        <v>420</v>
      </c>
      <c r="N8" s="245"/>
      <c r="O8" s="245" t="s">
        <v>296</v>
      </c>
      <c r="P8" s="245"/>
      <c r="Q8" s="245" t="s">
        <v>421</v>
      </c>
      <c r="R8" s="245"/>
      <c r="S8" s="245" t="s">
        <v>297</v>
      </c>
      <c r="T8" s="240"/>
      <c r="U8" s="245" t="s">
        <v>422</v>
      </c>
      <c r="V8" s="245"/>
      <c r="W8" s="245" t="s">
        <v>298</v>
      </c>
    </row>
    <row r="9" spans="1:26" x14ac:dyDescent="0.25">
      <c r="H9" s="289" t="s">
        <v>489</v>
      </c>
      <c r="I9" s="13" t="s">
        <v>194</v>
      </c>
      <c r="J9" s="25">
        <v>1</v>
      </c>
      <c r="K9" s="25">
        <v>0.96640000000000004</v>
      </c>
      <c r="L9" s="25">
        <v>1.3877999999999999</v>
      </c>
      <c r="M9" s="25">
        <v>1.5314000000000001</v>
      </c>
      <c r="N9" s="25">
        <v>1.2551000000000001</v>
      </c>
      <c r="O9" s="25">
        <v>1.5468999999999999</v>
      </c>
      <c r="P9" s="25">
        <v>1.7172000000000001</v>
      </c>
      <c r="Q9" s="25">
        <v>1.7816000000000001</v>
      </c>
      <c r="R9" s="25">
        <v>1.5956999999999999</v>
      </c>
      <c r="S9" s="25">
        <v>1.9018999999999999</v>
      </c>
      <c r="T9" s="288">
        <v>2.0884</v>
      </c>
      <c r="U9" s="288">
        <v>2.1663999999999999</v>
      </c>
      <c r="V9" s="288">
        <v>1.8732</v>
      </c>
      <c r="W9" s="288">
        <v>2.3338000000000001</v>
      </c>
    </row>
    <row r="10" spans="1:26" x14ac:dyDescent="0.25">
      <c r="H10" s="289" t="s">
        <v>473</v>
      </c>
      <c r="I10" s="289" t="s">
        <v>458</v>
      </c>
      <c r="J10" s="25">
        <v>1</v>
      </c>
      <c r="K10" s="25">
        <v>0.45700000000000002</v>
      </c>
      <c r="L10" s="25">
        <v>0.66669999999999996</v>
      </c>
      <c r="M10" s="25">
        <v>0.60950000000000004</v>
      </c>
      <c r="N10" s="25">
        <v>0.73509999999999998</v>
      </c>
      <c r="O10" s="25">
        <v>0.72240000000000004</v>
      </c>
      <c r="P10" s="25">
        <v>0.75939999999999996</v>
      </c>
      <c r="Q10" s="25">
        <v>0.70040000000000002</v>
      </c>
      <c r="R10" s="25">
        <v>0.87839999999999996</v>
      </c>
      <c r="S10" s="25">
        <v>0.86040000000000005</v>
      </c>
      <c r="T10" s="288">
        <v>0.99739999999999995</v>
      </c>
      <c r="U10" s="288">
        <v>0.88070000000000004</v>
      </c>
      <c r="V10" s="288">
        <v>1.0336000000000001</v>
      </c>
      <c r="W10" s="288">
        <v>1.0613999999999999</v>
      </c>
    </row>
    <row r="11" spans="1:26" x14ac:dyDescent="0.25">
      <c r="H11" s="289" t="s">
        <v>490</v>
      </c>
      <c r="I11" s="289" t="s">
        <v>195</v>
      </c>
      <c r="J11" s="25">
        <v>1</v>
      </c>
      <c r="K11" s="25">
        <v>1.2833000000000001</v>
      </c>
      <c r="L11" s="25">
        <v>1.6595</v>
      </c>
      <c r="M11" s="25">
        <v>1.6359999999999999</v>
      </c>
      <c r="N11" s="25">
        <v>1.3091999999999999</v>
      </c>
      <c r="O11" s="25">
        <v>1.7032</v>
      </c>
      <c r="P11" s="25">
        <v>1.9883999999999999</v>
      </c>
      <c r="Q11" s="25">
        <v>1.9575</v>
      </c>
      <c r="R11" s="25">
        <v>1.6769000000000001</v>
      </c>
      <c r="S11" s="25">
        <v>2.0588000000000002</v>
      </c>
      <c r="T11" s="288">
        <v>2.2814000000000001</v>
      </c>
      <c r="U11" s="288">
        <v>2.7054999999999998</v>
      </c>
      <c r="V11" s="288">
        <v>3.4647999999999999</v>
      </c>
      <c r="W11" s="288">
        <v>4.7653999999999996</v>
      </c>
    </row>
    <row r="12" spans="1:26" x14ac:dyDescent="0.25">
      <c r="H12" s="289" t="s">
        <v>491</v>
      </c>
      <c r="I12" s="289" t="s">
        <v>460</v>
      </c>
      <c r="J12" s="25">
        <v>1</v>
      </c>
      <c r="K12" s="25">
        <v>1.4325000000000001</v>
      </c>
      <c r="L12" s="25">
        <v>2.0017999999999998</v>
      </c>
      <c r="M12" s="25">
        <v>1.7715000000000001</v>
      </c>
      <c r="N12" s="25">
        <v>1.8043</v>
      </c>
      <c r="O12" s="25">
        <v>1.9507000000000001</v>
      </c>
      <c r="P12" s="25">
        <v>2.2145000000000001</v>
      </c>
      <c r="Q12" s="25">
        <v>1.8123</v>
      </c>
      <c r="R12" s="25">
        <v>1.8589</v>
      </c>
      <c r="S12" s="25">
        <v>2.1535000000000002</v>
      </c>
      <c r="T12" s="288">
        <v>2.4260999999999999</v>
      </c>
      <c r="U12" s="288">
        <v>2.1802999999999999</v>
      </c>
      <c r="V12" s="288">
        <v>1.905</v>
      </c>
      <c r="W12" s="288">
        <v>2.0318000000000001</v>
      </c>
    </row>
    <row r="13" spans="1:26" x14ac:dyDescent="0.25">
      <c r="F13" s="292"/>
      <c r="G13" s="292"/>
      <c r="H13" s="289" t="s">
        <v>476</v>
      </c>
      <c r="I13" s="289" t="s">
        <v>477</v>
      </c>
      <c r="J13" s="25">
        <v>1</v>
      </c>
      <c r="K13" s="25">
        <v>0.48209999999999997</v>
      </c>
      <c r="L13" s="25">
        <v>0.90290000000000004</v>
      </c>
      <c r="M13" s="25">
        <v>0.90669999999999995</v>
      </c>
      <c r="N13" s="25">
        <v>0.93049999999999999</v>
      </c>
      <c r="O13" s="25">
        <v>1.0143</v>
      </c>
      <c r="P13" s="25">
        <v>1.2414000000000001</v>
      </c>
      <c r="Q13" s="25">
        <v>1.2657</v>
      </c>
      <c r="R13" s="25">
        <v>0.99109999999999998</v>
      </c>
      <c r="S13" s="25">
        <v>0.87109999999999999</v>
      </c>
      <c r="T13" s="288">
        <v>0.94140000000000001</v>
      </c>
      <c r="U13" s="288">
        <v>1.0042</v>
      </c>
      <c r="V13" s="288">
        <v>1.0559000000000001</v>
      </c>
      <c r="W13" s="288">
        <v>1.1825000000000001</v>
      </c>
    </row>
    <row r="14" spans="1:26" x14ac:dyDescent="0.25">
      <c r="H14" s="312" t="s">
        <v>474</v>
      </c>
      <c r="I14" s="312" t="s">
        <v>456</v>
      </c>
      <c r="J14" s="293">
        <v>1</v>
      </c>
      <c r="K14" s="293">
        <v>0.73109999999999997</v>
      </c>
      <c r="L14" s="293">
        <v>0.93369999999999997</v>
      </c>
      <c r="M14" s="293">
        <v>1.0255000000000001</v>
      </c>
      <c r="N14" s="293">
        <v>0.86760000000000004</v>
      </c>
      <c r="O14" s="293">
        <v>0.86539999999999995</v>
      </c>
      <c r="P14" s="293">
        <v>1.0042</v>
      </c>
      <c r="Q14" s="293">
        <v>1.2228000000000001</v>
      </c>
      <c r="R14" s="293">
        <v>1.0213000000000001</v>
      </c>
      <c r="S14" s="293">
        <v>0.99629999999999996</v>
      </c>
      <c r="T14" s="294">
        <v>1.0936999999999999</v>
      </c>
      <c r="U14" s="294">
        <v>1.2797000000000001</v>
      </c>
      <c r="V14" s="294">
        <v>1.079</v>
      </c>
      <c r="W14" s="294">
        <v>1.0391999999999999</v>
      </c>
    </row>
    <row r="15" spans="1:26" x14ac:dyDescent="0.25">
      <c r="I15" s="289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7"/>
      <c r="U15" s="297"/>
      <c r="V15" s="298"/>
      <c r="X15" s="299"/>
      <c r="Y15" s="290"/>
      <c r="Z15" s="290"/>
    </row>
    <row r="16" spans="1:26" x14ac:dyDescent="0.25">
      <c r="H16" s="286"/>
      <c r="I16" s="289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7"/>
      <c r="U16" s="297"/>
      <c r="V16" s="298"/>
      <c r="X16" s="299"/>
      <c r="Y16" s="290"/>
      <c r="Z16" s="290"/>
    </row>
    <row r="17" spans="8:26" x14ac:dyDescent="0.25">
      <c r="H17" s="286"/>
      <c r="I17" s="289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7"/>
      <c r="X17" s="299"/>
      <c r="Y17" s="290"/>
      <c r="Z17" s="290"/>
    </row>
    <row r="18" spans="8:26" x14ac:dyDescent="0.25">
      <c r="H18" s="286"/>
      <c r="I18" s="289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7"/>
      <c r="X18" s="299"/>
      <c r="Y18" s="290"/>
      <c r="Z18" s="290"/>
    </row>
    <row r="19" spans="8:26" x14ac:dyDescent="0.25">
      <c r="H19" s="286"/>
      <c r="I19" s="289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7"/>
      <c r="U19" s="297"/>
      <c r="V19" s="298"/>
      <c r="X19" s="299"/>
      <c r="Y19" s="290"/>
      <c r="Z19" s="290"/>
    </row>
    <row r="20" spans="8:26" x14ac:dyDescent="0.25">
      <c r="H20" s="286"/>
      <c r="I20" s="289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7"/>
      <c r="U20" s="297"/>
      <c r="V20" s="298"/>
      <c r="X20" s="299"/>
      <c r="Y20" s="290"/>
      <c r="Z20" s="290"/>
    </row>
    <row r="21" spans="8:26" x14ac:dyDescent="0.25">
      <c r="M21" s="205"/>
    </row>
    <row r="22" spans="8:26" x14ac:dyDescent="0.25">
      <c r="T22" s="300"/>
    </row>
    <row r="23" spans="8:26" x14ac:dyDescent="0.25">
      <c r="I23" s="292"/>
      <c r="J23" s="285"/>
      <c r="K23" s="285"/>
      <c r="L23" s="299"/>
      <c r="M23" s="301"/>
      <c r="N23" s="292"/>
      <c r="O23" s="292"/>
      <c r="P23" s="292"/>
      <c r="Q23" s="301"/>
      <c r="R23" s="292"/>
      <c r="S23" s="300"/>
      <c r="T23" s="300"/>
    </row>
    <row r="24" spans="8:26" x14ac:dyDescent="0.25">
      <c r="I24" s="302"/>
      <c r="J24" s="285"/>
      <c r="K24" s="285"/>
      <c r="L24" s="299"/>
      <c r="M24" s="301"/>
      <c r="N24" s="302"/>
      <c r="O24" s="292"/>
      <c r="P24" s="292"/>
      <c r="Q24" s="301"/>
      <c r="R24" s="302"/>
      <c r="S24" s="300"/>
      <c r="T24" s="300"/>
    </row>
    <row r="25" spans="8:26" x14ac:dyDescent="0.25">
      <c r="J25" s="285"/>
      <c r="K25" s="285"/>
      <c r="L25" s="299"/>
      <c r="M25" s="301"/>
      <c r="O25" s="292"/>
      <c r="P25" s="292"/>
      <c r="Q25" s="301"/>
      <c r="S25" s="300"/>
      <c r="T25" s="300"/>
    </row>
    <row r="26" spans="8:26" x14ac:dyDescent="0.25">
      <c r="J26" s="285"/>
      <c r="K26" s="285"/>
      <c r="L26" s="299"/>
      <c r="M26" s="301"/>
      <c r="O26" s="292"/>
      <c r="P26" s="292"/>
      <c r="Q26" s="301"/>
      <c r="S26" s="300"/>
      <c r="T26" s="300"/>
    </row>
    <row r="27" spans="8:26" x14ac:dyDescent="0.25">
      <c r="I27" s="292"/>
      <c r="J27" s="285"/>
      <c r="K27" s="285"/>
      <c r="L27" s="299"/>
      <c r="M27" s="301"/>
      <c r="N27" s="292"/>
      <c r="O27" s="292"/>
      <c r="P27" s="292"/>
      <c r="Q27" s="301"/>
      <c r="R27" s="292"/>
      <c r="S27" s="300"/>
      <c r="T27" s="300"/>
    </row>
    <row r="28" spans="8:26" x14ac:dyDescent="0.25">
      <c r="I28" s="292"/>
      <c r="J28" s="285"/>
      <c r="K28" s="285"/>
      <c r="L28" s="299"/>
      <c r="M28" s="301"/>
      <c r="N28" s="292"/>
      <c r="O28" s="292"/>
      <c r="P28" s="292"/>
      <c r="Q28" s="301"/>
      <c r="R28" s="292"/>
      <c r="S28" s="300"/>
      <c r="T28" s="300"/>
    </row>
    <row r="29" spans="8:26" x14ac:dyDescent="0.25">
      <c r="I29" s="292"/>
      <c r="J29" s="285"/>
      <c r="K29" s="285"/>
      <c r="L29" s="299"/>
      <c r="M29" s="301"/>
      <c r="N29" s="292"/>
      <c r="O29" s="292"/>
      <c r="P29" s="292"/>
      <c r="Q29" s="301"/>
      <c r="R29" s="292"/>
      <c r="S29" s="300"/>
      <c r="T29" s="300"/>
    </row>
    <row r="30" spans="8:26" x14ac:dyDescent="0.25">
      <c r="I30" s="292"/>
      <c r="J30" s="285"/>
      <c r="K30" s="285"/>
      <c r="L30" s="299"/>
      <c r="M30" s="301"/>
      <c r="N30" s="292"/>
      <c r="O30" s="292"/>
      <c r="P30" s="292"/>
      <c r="Q30" s="301"/>
      <c r="R30" s="292"/>
      <c r="S30" s="300"/>
      <c r="T30" s="300"/>
    </row>
    <row r="31" spans="8:26" x14ac:dyDescent="0.25">
      <c r="I31" s="292"/>
      <c r="J31" s="285"/>
      <c r="K31" s="285"/>
      <c r="L31" s="299"/>
      <c r="M31" s="301"/>
      <c r="N31" s="292"/>
      <c r="O31" s="292"/>
      <c r="P31" s="292"/>
      <c r="Q31" s="301"/>
      <c r="R31" s="292"/>
      <c r="S31" s="300"/>
      <c r="T31" s="300"/>
    </row>
    <row r="32" spans="8:26" x14ac:dyDescent="0.25">
      <c r="I32" s="292"/>
      <c r="J32" s="285"/>
      <c r="K32" s="285"/>
      <c r="L32" s="299"/>
      <c r="M32" s="301"/>
      <c r="N32" s="292"/>
      <c r="O32" s="292"/>
      <c r="P32" s="292"/>
      <c r="Q32" s="301"/>
      <c r="R32" s="292"/>
      <c r="S32" s="300"/>
      <c r="T32" s="300"/>
    </row>
    <row r="33" spans="10:21" x14ac:dyDescent="0.25">
      <c r="L33" s="299"/>
      <c r="M33" s="301"/>
      <c r="Q33" s="301"/>
    </row>
    <row r="34" spans="10:21" x14ac:dyDescent="0.25">
      <c r="J34" s="300"/>
      <c r="K34" s="300"/>
      <c r="L34" s="299"/>
      <c r="M34" s="301"/>
      <c r="N34" s="301"/>
      <c r="O34" s="300"/>
      <c r="P34" s="300"/>
      <c r="Q34" s="301"/>
      <c r="S34" s="300"/>
      <c r="T34" s="300"/>
    </row>
    <row r="35" spans="10:21" x14ac:dyDescent="0.25">
      <c r="J35" s="300"/>
      <c r="K35" s="300"/>
      <c r="L35" s="299"/>
      <c r="M35" s="301"/>
      <c r="N35" s="301"/>
      <c r="O35" s="300"/>
      <c r="P35" s="300"/>
      <c r="Q35" s="301"/>
      <c r="S35" s="300"/>
      <c r="T35" s="300"/>
    </row>
    <row r="36" spans="10:21" x14ac:dyDescent="0.25">
      <c r="J36" s="299"/>
      <c r="K36" s="299"/>
      <c r="O36" s="299"/>
      <c r="P36" s="299"/>
      <c r="S36" s="299"/>
      <c r="T36" s="299"/>
    </row>
    <row r="37" spans="10:21" x14ac:dyDescent="0.25">
      <c r="J37" s="299"/>
      <c r="K37" s="299"/>
      <c r="O37" s="299"/>
      <c r="P37" s="299"/>
      <c r="S37" s="299"/>
      <c r="T37" s="299"/>
    </row>
    <row r="38" spans="10:21" x14ac:dyDescent="0.25">
      <c r="J38" s="295"/>
      <c r="K38" s="295"/>
      <c r="M38" s="295"/>
      <c r="N38" s="295"/>
      <c r="O38" s="295"/>
      <c r="P38" s="295"/>
      <c r="Q38" s="295"/>
      <c r="R38" s="295"/>
      <c r="S38" s="295"/>
      <c r="T38" s="295"/>
      <c r="U38" s="295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7"/>
  <dimension ref="A1:AH43"/>
  <sheetViews>
    <sheetView showGridLines="0" zoomScale="87" zoomScaleNormal="100" workbookViewId="0">
      <selection activeCell="N11" sqref="N11"/>
    </sheetView>
  </sheetViews>
  <sheetFormatPr defaultColWidth="8.7109375" defaultRowHeight="15" x14ac:dyDescent="0.25"/>
  <cols>
    <col min="1" max="1" width="7.140625" style="205" bestFit="1" customWidth="1"/>
    <col min="2" max="2" width="11" style="205" customWidth="1"/>
    <col min="3" max="4" width="11.140625" style="205" customWidth="1"/>
    <col min="5" max="5" width="5.28515625" style="205" customWidth="1"/>
    <col min="6" max="6" width="13.42578125" style="205" customWidth="1"/>
    <col min="7" max="7" width="16.42578125" style="205" customWidth="1"/>
    <col min="8" max="8" width="13.7109375" style="205" customWidth="1"/>
    <col min="9" max="9" width="4.7109375" style="205" customWidth="1"/>
    <col min="10" max="15" width="4.42578125" style="205" customWidth="1"/>
    <col min="16" max="16" width="4.7109375" style="205" customWidth="1"/>
    <col min="17" max="17" width="4.5703125" style="205" bestFit="1" customWidth="1"/>
    <col min="18" max="18" width="4.42578125" style="205" bestFit="1" customWidth="1"/>
    <col min="19" max="19" width="5.140625" bestFit="1" customWidth="1"/>
    <col min="20" max="20" width="4.42578125" bestFit="1" customWidth="1"/>
    <col min="21" max="21" width="4.7109375" style="205" bestFit="1" customWidth="1"/>
    <col min="22" max="22" width="4.42578125" style="205" bestFit="1" customWidth="1"/>
    <col min="23" max="23" width="4.7109375" style="205" bestFit="1" customWidth="1"/>
    <col min="24" max="27" width="8.7109375" style="205"/>
    <col min="28" max="29" width="10.140625" style="205" customWidth="1"/>
    <col min="30" max="32" width="8.7109375" style="205"/>
    <col min="35" max="16384" width="8.7109375" style="205"/>
  </cols>
  <sheetData>
    <row r="1" spans="1:34" x14ac:dyDescent="0.25">
      <c r="A1" s="2" t="s">
        <v>48</v>
      </c>
      <c r="B1" s="45" t="s">
        <v>492</v>
      </c>
      <c r="C1" s="2"/>
      <c r="D1" s="2"/>
      <c r="E1" s="2"/>
      <c r="F1" s="2"/>
      <c r="H1" s="162" t="s">
        <v>50</v>
      </c>
    </row>
    <row r="2" spans="1:34" x14ac:dyDescent="0.25">
      <c r="A2" s="2" t="s">
        <v>51</v>
      </c>
      <c r="B2" s="45" t="s">
        <v>493</v>
      </c>
      <c r="C2" s="2"/>
      <c r="D2" s="2"/>
      <c r="E2" s="2"/>
      <c r="F2" s="2"/>
      <c r="G2" s="165"/>
      <c r="H2" s="165"/>
    </row>
    <row r="3" spans="1:34" x14ac:dyDescent="0.25">
      <c r="A3" s="3" t="s">
        <v>52</v>
      </c>
      <c r="B3" s="3" t="s">
        <v>53</v>
      </c>
      <c r="C3" s="3"/>
      <c r="D3" s="3"/>
      <c r="E3" s="3"/>
      <c r="F3" s="3"/>
      <c r="G3" s="165"/>
      <c r="H3" s="165"/>
    </row>
    <row r="4" spans="1:34" x14ac:dyDescent="0.25">
      <c r="A4" s="3" t="s">
        <v>54</v>
      </c>
      <c r="B4" s="3" t="s">
        <v>55</v>
      </c>
      <c r="C4" s="3"/>
      <c r="D4" s="3"/>
      <c r="E4" s="3"/>
      <c r="F4" s="3"/>
      <c r="G4" s="165"/>
      <c r="H4" s="165"/>
    </row>
    <row r="5" spans="1:34" x14ac:dyDescent="0.25">
      <c r="A5" s="4" t="s">
        <v>56</v>
      </c>
      <c r="B5" s="26" t="s">
        <v>494</v>
      </c>
      <c r="C5" s="4"/>
      <c r="D5" s="4"/>
      <c r="E5" s="4"/>
      <c r="F5" s="4"/>
      <c r="G5" s="168"/>
      <c r="H5" s="165"/>
    </row>
    <row r="6" spans="1:34" x14ac:dyDescent="0.25">
      <c r="A6" s="4" t="s">
        <v>57</v>
      </c>
      <c r="B6" s="313" t="s">
        <v>495</v>
      </c>
      <c r="C6" s="4"/>
      <c r="D6" s="4"/>
      <c r="E6" s="4"/>
      <c r="F6" s="4"/>
      <c r="G6" s="168"/>
      <c r="H6" s="165"/>
    </row>
    <row r="7" spans="1:34" x14ac:dyDescent="0.25">
      <c r="J7" s="245" t="s">
        <v>76</v>
      </c>
      <c r="K7" s="245"/>
      <c r="L7" s="245"/>
      <c r="M7" s="245" t="s">
        <v>131</v>
      </c>
      <c r="N7" s="245"/>
      <c r="O7" s="245" t="s">
        <v>136</v>
      </c>
      <c r="P7" s="245"/>
      <c r="Q7" s="245" t="s">
        <v>149</v>
      </c>
      <c r="R7" s="245"/>
      <c r="S7" s="245" t="s">
        <v>156</v>
      </c>
      <c r="T7" s="240"/>
      <c r="U7" s="245" t="s">
        <v>276</v>
      </c>
      <c r="V7" s="245"/>
      <c r="W7" s="245" t="s">
        <v>293</v>
      </c>
    </row>
    <row r="8" spans="1:34" x14ac:dyDescent="0.25">
      <c r="G8" s="13"/>
      <c r="H8" s="13"/>
      <c r="I8" s="314"/>
      <c r="J8" s="245" t="s">
        <v>419</v>
      </c>
      <c r="K8" s="245"/>
      <c r="L8" s="245"/>
      <c r="M8" s="245" t="s">
        <v>420</v>
      </c>
      <c r="N8" s="245"/>
      <c r="O8" s="245" t="s">
        <v>296</v>
      </c>
      <c r="P8" s="245"/>
      <c r="Q8" s="245" t="s">
        <v>421</v>
      </c>
      <c r="R8" s="245"/>
      <c r="S8" s="245" t="s">
        <v>297</v>
      </c>
      <c r="T8" s="240"/>
      <c r="U8" s="245" t="s">
        <v>422</v>
      </c>
      <c r="V8" s="245"/>
      <c r="W8" s="245" t="s">
        <v>298</v>
      </c>
      <c r="Y8"/>
      <c r="Z8"/>
      <c r="AG8" s="205"/>
      <c r="AH8" s="205"/>
    </row>
    <row r="9" spans="1:34" x14ac:dyDescent="0.25">
      <c r="G9" s="8" t="s">
        <v>496</v>
      </c>
      <c r="H9" s="8" t="s">
        <v>497</v>
      </c>
      <c r="I9" s="315"/>
      <c r="J9" s="315">
        <v>3.59</v>
      </c>
      <c r="K9" s="315">
        <v>4.16</v>
      </c>
      <c r="L9" s="315">
        <v>5.71</v>
      </c>
      <c r="M9" s="315">
        <v>5.79</v>
      </c>
      <c r="N9" s="315">
        <v>4.93</v>
      </c>
      <c r="O9" s="315">
        <v>6.01</v>
      </c>
      <c r="P9" s="315">
        <v>6.82</v>
      </c>
      <c r="Q9" s="315">
        <v>6.64</v>
      </c>
      <c r="R9" s="315">
        <v>6</v>
      </c>
      <c r="S9" s="315">
        <v>7.19</v>
      </c>
      <c r="T9" s="315">
        <v>7.96</v>
      </c>
      <c r="U9" s="315">
        <v>8.4600000000000009</v>
      </c>
      <c r="V9" s="315">
        <v>8.7100000000000009</v>
      </c>
      <c r="W9" s="315">
        <v>11.18</v>
      </c>
      <c r="Y9"/>
      <c r="Z9"/>
      <c r="AG9" s="205"/>
      <c r="AH9" s="205"/>
    </row>
    <row r="10" spans="1:34" x14ac:dyDescent="0.25">
      <c r="G10" s="8" t="s">
        <v>498</v>
      </c>
      <c r="H10" s="8" t="s">
        <v>499</v>
      </c>
      <c r="I10" s="315"/>
      <c r="J10" s="315">
        <v>3.75</v>
      </c>
      <c r="K10" s="315">
        <v>2.0699999999999998</v>
      </c>
      <c r="L10" s="315">
        <v>2.85</v>
      </c>
      <c r="M10" s="315">
        <v>2.83</v>
      </c>
      <c r="N10" s="315">
        <v>2.93</v>
      </c>
      <c r="O10" s="315">
        <v>2.9</v>
      </c>
      <c r="P10" s="315">
        <v>3.17</v>
      </c>
      <c r="Q10" s="315">
        <v>3.31</v>
      </c>
      <c r="R10" s="315">
        <v>3.66</v>
      </c>
      <c r="S10" s="315">
        <v>3.63</v>
      </c>
      <c r="T10" s="315">
        <v>4.28</v>
      </c>
      <c r="U10" s="315">
        <v>4.1100000000000003</v>
      </c>
      <c r="V10" s="315">
        <v>4.24</v>
      </c>
      <c r="W10" s="315">
        <v>4.38</v>
      </c>
      <c r="Y10"/>
      <c r="Z10"/>
      <c r="AG10" s="205"/>
      <c r="AH10" s="205"/>
    </row>
    <row r="11" spans="1:34" x14ac:dyDescent="0.25">
      <c r="G11" s="8" t="s">
        <v>477</v>
      </c>
      <c r="H11" s="8" t="s">
        <v>476</v>
      </c>
      <c r="I11" s="315"/>
      <c r="J11" s="315">
        <v>0.81</v>
      </c>
      <c r="K11" s="315">
        <v>0.39</v>
      </c>
      <c r="L11" s="315">
        <v>0.73</v>
      </c>
      <c r="M11" s="315">
        <v>0.73</v>
      </c>
      <c r="N11" s="315">
        <v>0.75</v>
      </c>
      <c r="O11" s="315">
        <v>0.82</v>
      </c>
      <c r="P11" s="315">
        <v>1</v>
      </c>
      <c r="Q11" s="315">
        <v>1.02</v>
      </c>
      <c r="R11" s="315">
        <v>0.8</v>
      </c>
      <c r="S11" s="315">
        <v>0.7</v>
      </c>
      <c r="T11" s="315">
        <v>0.76</v>
      </c>
      <c r="U11" s="315">
        <v>0.81</v>
      </c>
      <c r="V11" s="315">
        <v>0.85</v>
      </c>
      <c r="W11" s="315">
        <v>0.95</v>
      </c>
      <c r="Y11"/>
      <c r="Z11"/>
      <c r="AG11" s="205"/>
      <c r="AH11" s="205"/>
    </row>
    <row r="12" spans="1:34" x14ac:dyDescent="0.25">
      <c r="G12" s="8" t="s">
        <v>479</v>
      </c>
      <c r="H12" s="8" t="s">
        <v>478</v>
      </c>
      <c r="I12" s="316"/>
      <c r="J12" s="315">
        <v>0.49</v>
      </c>
      <c r="K12" s="315">
        <v>0.32</v>
      </c>
      <c r="L12" s="315">
        <v>0.42</v>
      </c>
      <c r="M12" s="315">
        <v>0.34</v>
      </c>
      <c r="N12" s="315">
        <v>0.42</v>
      </c>
      <c r="O12" s="315">
        <v>0.37</v>
      </c>
      <c r="P12" s="315">
        <v>0.56000000000000005</v>
      </c>
      <c r="Q12" s="315">
        <v>0.48</v>
      </c>
      <c r="R12" s="315">
        <v>0.48</v>
      </c>
      <c r="S12" s="315">
        <v>0.49</v>
      </c>
      <c r="T12" s="315">
        <v>0.54</v>
      </c>
      <c r="U12" s="315">
        <v>0.63</v>
      </c>
      <c r="V12" s="315">
        <v>0.69</v>
      </c>
      <c r="W12" s="315">
        <v>0.56999999999999995</v>
      </c>
      <c r="Y12"/>
      <c r="Z12"/>
      <c r="AG12" s="205"/>
      <c r="AH12" s="205"/>
    </row>
    <row r="13" spans="1:34" x14ac:dyDescent="0.25">
      <c r="G13" s="8" t="s">
        <v>481</v>
      </c>
      <c r="H13" s="8" t="s">
        <v>480</v>
      </c>
      <c r="I13" s="315"/>
      <c r="J13" s="315">
        <v>0.22</v>
      </c>
      <c r="K13" s="315">
        <v>0.21</v>
      </c>
      <c r="L13" s="315">
        <v>0.32</v>
      </c>
      <c r="M13" s="315">
        <v>0.28000000000000003</v>
      </c>
      <c r="N13" s="315">
        <v>0.28999999999999998</v>
      </c>
      <c r="O13" s="315">
        <v>0.34</v>
      </c>
      <c r="P13" s="315">
        <v>0.32</v>
      </c>
      <c r="Q13" s="315">
        <v>0.35</v>
      </c>
      <c r="R13" s="315">
        <v>0.35</v>
      </c>
      <c r="S13" s="315">
        <v>0.38</v>
      </c>
      <c r="T13" s="315">
        <v>0.45</v>
      </c>
      <c r="U13" s="315">
        <v>0.52</v>
      </c>
      <c r="V13" s="315">
        <v>0.53</v>
      </c>
      <c r="W13" s="315">
        <v>0.47</v>
      </c>
      <c r="Y13"/>
      <c r="Z13"/>
      <c r="AG13" s="205"/>
      <c r="AH13" s="205"/>
    </row>
    <row r="14" spans="1:34" x14ac:dyDescent="0.25">
      <c r="G14" s="8" t="s">
        <v>485</v>
      </c>
      <c r="H14" s="8" t="s">
        <v>484</v>
      </c>
      <c r="I14" s="315"/>
      <c r="J14" s="315">
        <v>0.28000000000000003</v>
      </c>
      <c r="K14" s="315">
        <v>0.21</v>
      </c>
      <c r="L14" s="315">
        <v>0.25</v>
      </c>
      <c r="M14" s="315">
        <v>0.26</v>
      </c>
      <c r="N14" s="315">
        <v>0.3</v>
      </c>
      <c r="O14" s="315">
        <v>0.22</v>
      </c>
      <c r="P14" s="315">
        <v>0.25</v>
      </c>
      <c r="Q14" s="315">
        <v>0.35</v>
      </c>
      <c r="R14" s="315">
        <v>0.28999999999999998</v>
      </c>
      <c r="S14" s="315">
        <v>0.22</v>
      </c>
      <c r="T14" s="315">
        <v>0.28000000000000003</v>
      </c>
      <c r="U14" s="315">
        <v>0.26</v>
      </c>
      <c r="V14" s="315">
        <v>0.39</v>
      </c>
      <c r="W14" s="315">
        <v>0.28000000000000003</v>
      </c>
      <c r="Y14"/>
      <c r="Z14"/>
      <c r="AG14" s="205"/>
      <c r="AH14" s="205"/>
    </row>
    <row r="15" spans="1:34" x14ac:dyDescent="0.25">
      <c r="G15" s="8" t="s">
        <v>500</v>
      </c>
      <c r="H15" s="8" t="s">
        <v>501</v>
      </c>
      <c r="I15" s="315"/>
      <c r="J15" s="315">
        <v>0.37</v>
      </c>
      <c r="K15" s="315">
        <v>0.33</v>
      </c>
      <c r="L15" s="315">
        <v>0.37</v>
      </c>
      <c r="M15" s="315">
        <v>0.33</v>
      </c>
      <c r="N15" s="315">
        <v>0.35</v>
      </c>
      <c r="O15" s="315">
        <v>0.31</v>
      </c>
      <c r="P15" s="315">
        <v>0.37</v>
      </c>
      <c r="Q15" s="315">
        <v>0.39</v>
      </c>
      <c r="R15" s="315">
        <v>0</v>
      </c>
      <c r="S15" s="315">
        <v>0</v>
      </c>
      <c r="T15" s="315">
        <v>0</v>
      </c>
      <c r="U15" s="315">
        <v>0</v>
      </c>
      <c r="V15" s="315">
        <v>0</v>
      </c>
      <c r="W15" s="315">
        <v>0</v>
      </c>
      <c r="Y15"/>
      <c r="Z15"/>
      <c r="AG15" s="205"/>
      <c r="AH15" s="205"/>
    </row>
    <row r="16" spans="1:34" x14ac:dyDescent="0.25">
      <c r="G16" s="8" t="s">
        <v>94</v>
      </c>
      <c r="H16" s="8" t="s">
        <v>95</v>
      </c>
      <c r="I16" s="315"/>
      <c r="J16" s="315">
        <v>0.17</v>
      </c>
      <c r="K16" s="315">
        <v>0.33</v>
      </c>
      <c r="L16" s="315">
        <v>0.32</v>
      </c>
      <c r="M16" s="315">
        <v>0.43</v>
      </c>
      <c r="N16" s="315">
        <v>0.15</v>
      </c>
      <c r="O16" s="315">
        <v>0.28000000000000003</v>
      </c>
      <c r="P16" s="315">
        <v>0.31</v>
      </c>
      <c r="Q16" s="315">
        <v>0.33</v>
      </c>
      <c r="R16" s="315">
        <v>0.02</v>
      </c>
      <c r="S16" s="315">
        <v>0</v>
      </c>
      <c r="T16" s="315">
        <v>0</v>
      </c>
      <c r="U16" s="315">
        <v>0</v>
      </c>
      <c r="V16" s="315">
        <v>0</v>
      </c>
      <c r="W16" s="315">
        <v>0</v>
      </c>
      <c r="X16" s="295"/>
      <c r="Y16" s="295"/>
      <c r="Z16" s="295"/>
      <c r="AA16" s="295"/>
    </row>
    <row r="17" spans="6:23" x14ac:dyDescent="0.25">
      <c r="H17" s="37"/>
      <c r="I17" s="290"/>
      <c r="J17" s="311">
        <v>0.37090000000000001</v>
      </c>
      <c r="K17" s="311">
        <v>0.51870000000000005</v>
      </c>
      <c r="L17" s="311">
        <v>0.52049999999999996</v>
      </c>
      <c r="M17" s="311">
        <v>0.52680000000000005</v>
      </c>
      <c r="N17" s="311">
        <v>0.48720000000000002</v>
      </c>
      <c r="O17" s="311">
        <v>0.53420000000000001</v>
      </c>
      <c r="P17" s="311">
        <v>0.53280000000000005</v>
      </c>
      <c r="Q17" s="311">
        <v>0.51590000000000003</v>
      </c>
      <c r="R17" s="317">
        <v>0.51719999999999999</v>
      </c>
      <c r="S17" s="317">
        <v>0.5796</v>
      </c>
      <c r="T17" s="318">
        <v>0.55779999999999996</v>
      </c>
      <c r="U17" s="311">
        <v>0.57199999999999995</v>
      </c>
      <c r="V17" s="311">
        <v>0.56520000000000004</v>
      </c>
      <c r="W17" s="311">
        <v>0.62739999999999996</v>
      </c>
    </row>
    <row r="18" spans="6:23" x14ac:dyDescent="0.25">
      <c r="J18" s="311">
        <v>0.38740000000000002</v>
      </c>
      <c r="K18" s="311">
        <v>0.2581</v>
      </c>
      <c r="L18" s="311">
        <v>0.25979999999999998</v>
      </c>
      <c r="M18" s="311">
        <v>0.25750000000000001</v>
      </c>
      <c r="N18" s="311">
        <v>0.28949999999999998</v>
      </c>
      <c r="O18" s="311">
        <v>0.25779999999999997</v>
      </c>
      <c r="P18" s="311">
        <v>0.2477</v>
      </c>
      <c r="Q18" s="311">
        <v>0.25719999999999998</v>
      </c>
      <c r="R18" s="311">
        <v>0.3155</v>
      </c>
      <c r="S18" s="319">
        <v>0.27979999999999999</v>
      </c>
      <c r="T18" s="319">
        <v>0.2999</v>
      </c>
      <c r="U18" s="311">
        <v>0.27789999999999998</v>
      </c>
      <c r="V18" s="311">
        <v>0.27510000000000001</v>
      </c>
      <c r="W18" s="311">
        <v>0.24579999999999999</v>
      </c>
    </row>
    <row r="19" spans="6:23" x14ac:dyDescent="0.25">
      <c r="J19" s="311"/>
      <c r="K19" s="311"/>
      <c r="L19" s="311"/>
      <c r="M19" s="311"/>
      <c r="N19" s="311"/>
      <c r="O19" s="311"/>
      <c r="P19" s="311"/>
      <c r="Q19" s="311"/>
      <c r="R19" s="318"/>
      <c r="S19" s="318"/>
      <c r="T19" s="318"/>
      <c r="U19" s="299"/>
    </row>
    <row r="20" spans="6:23" x14ac:dyDescent="0.25">
      <c r="J20" s="299"/>
      <c r="K20" s="299"/>
      <c r="L20" s="299"/>
      <c r="M20" s="299"/>
      <c r="N20" s="299"/>
      <c r="O20" s="299"/>
      <c r="P20" s="299"/>
      <c r="Q20" s="299"/>
      <c r="R20" s="299"/>
      <c r="S20" s="66"/>
      <c r="T20" s="66"/>
      <c r="U20" s="299"/>
    </row>
    <row r="21" spans="6:23" x14ac:dyDescent="0.25">
      <c r="F21" s="320"/>
      <c r="H21" s="320"/>
      <c r="I21" s="320"/>
      <c r="J21" s="299"/>
      <c r="K21" s="299"/>
      <c r="L21" s="299"/>
      <c r="M21" s="299"/>
      <c r="N21" s="299"/>
      <c r="O21" s="299"/>
      <c r="P21" s="299"/>
      <c r="Q21" s="299"/>
      <c r="R21" s="299"/>
      <c r="S21" s="66"/>
      <c r="T21" s="66"/>
      <c r="U21" s="299"/>
    </row>
    <row r="22" spans="6:23" x14ac:dyDescent="0.25">
      <c r="F22" s="320"/>
      <c r="H22" s="320"/>
      <c r="I22" s="320"/>
      <c r="J22" s="299"/>
      <c r="K22" s="299"/>
      <c r="L22" s="299"/>
      <c r="M22" s="299"/>
      <c r="N22" s="299"/>
      <c r="O22" s="299"/>
      <c r="P22" s="299"/>
      <c r="Q22" s="299"/>
      <c r="R22" s="299"/>
      <c r="S22" s="66"/>
      <c r="T22" s="66"/>
      <c r="U22" s="299"/>
    </row>
    <row r="23" spans="6:23" x14ac:dyDescent="0.25">
      <c r="J23" s="299"/>
      <c r="K23" s="299"/>
      <c r="L23" s="299"/>
      <c r="M23" s="299"/>
      <c r="N23" s="299"/>
      <c r="O23" s="299"/>
      <c r="P23" s="299"/>
      <c r="Q23" s="299"/>
      <c r="R23" s="299"/>
      <c r="S23" s="66"/>
      <c r="T23" s="66"/>
      <c r="U23" s="299"/>
    </row>
    <row r="24" spans="6:23" x14ac:dyDescent="0.25">
      <c r="F24" s="299"/>
      <c r="G24" s="299"/>
      <c r="H24" s="299"/>
      <c r="I24" s="299"/>
      <c r="J24" s="299"/>
      <c r="K24" s="299"/>
      <c r="L24" s="299"/>
      <c r="M24" s="299"/>
      <c r="N24" s="299"/>
      <c r="O24" s="299"/>
    </row>
    <row r="25" spans="6:23" x14ac:dyDescent="0.25">
      <c r="J25" s="299"/>
      <c r="K25" s="299"/>
      <c r="L25" s="299"/>
      <c r="M25" s="299"/>
      <c r="N25" s="299"/>
      <c r="O25" s="299"/>
    </row>
    <row r="26" spans="6:23" x14ac:dyDescent="0.25">
      <c r="J26" s="299"/>
      <c r="K26" s="299"/>
      <c r="L26" s="299"/>
      <c r="M26" s="299"/>
      <c r="N26" s="299"/>
      <c r="O26" s="299"/>
    </row>
    <row r="27" spans="6:23" x14ac:dyDescent="0.25">
      <c r="J27" s="299"/>
      <c r="K27" s="299"/>
      <c r="L27" s="299"/>
      <c r="M27" s="299"/>
      <c r="N27" s="299"/>
      <c r="O27" s="299"/>
    </row>
    <row r="28" spans="6:23" x14ac:dyDescent="0.25">
      <c r="J28" s="299"/>
      <c r="K28" s="299"/>
      <c r="L28" s="299"/>
      <c r="M28" s="299"/>
      <c r="N28" s="299"/>
      <c r="O28" s="299"/>
    </row>
    <row r="29" spans="6:23" x14ac:dyDescent="0.25">
      <c r="J29" s="299"/>
      <c r="K29" s="299"/>
      <c r="L29" s="299"/>
      <c r="M29" s="299"/>
      <c r="N29" s="299"/>
      <c r="O29" s="299"/>
    </row>
    <row r="30" spans="6:23" x14ac:dyDescent="0.25">
      <c r="J30" s="299"/>
      <c r="K30" s="299"/>
      <c r="L30" s="299"/>
      <c r="M30" s="299"/>
      <c r="N30" s="299"/>
      <c r="O30" s="299"/>
    </row>
    <row r="31" spans="6:23" x14ac:dyDescent="0.25">
      <c r="J31" s="299"/>
      <c r="K31" s="299"/>
      <c r="L31" s="299"/>
      <c r="M31" s="299"/>
      <c r="N31" s="299"/>
      <c r="O31" s="299"/>
    </row>
    <row r="36" spans="18:21" x14ac:dyDescent="0.25">
      <c r="R36" s="299"/>
      <c r="S36" s="299"/>
      <c r="T36" s="299"/>
      <c r="U36" s="299"/>
    </row>
    <row r="37" spans="18:21" x14ac:dyDescent="0.25">
      <c r="R37" s="299"/>
      <c r="S37" s="299"/>
      <c r="T37" s="299"/>
      <c r="U37" s="299"/>
    </row>
    <row r="38" spans="18:21" x14ac:dyDescent="0.25">
      <c r="R38" s="299"/>
      <c r="S38" s="299"/>
      <c r="T38" s="299"/>
      <c r="U38" s="299"/>
    </row>
    <row r="39" spans="18:21" x14ac:dyDescent="0.25">
      <c r="R39" s="299"/>
      <c r="S39" s="299"/>
      <c r="T39" s="299"/>
      <c r="U39" s="299"/>
    </row>
    <row r="40" spans="18:21" x14ac:dyDescent="0.25">
      <c r="R40" s="299"/>
      <c r="S40" s="299"/>
      <c r="T40" s="299"/>
      <c r="U40" s="299"/>
    </row>
    <row r="41" spans="18:21" x14ac:dyDescent="0.25">
      <c r="R41" s="299"/>
      <c r="S41" s="299"/>
      <c r="T41" s="299"/>
      <c r="U41" s="299"/>
    </row>
    <row r="42" spans="18:21" x14ac:dyDescent="0.25">
      <c r="R42" s="299"/>
      <c r="S42" s="299"/>
      <c r="T42" s="299"/>
      <c r="U42" s="299"/>
    </row>
    <row r="43" spans="18:21" x14ac:dyDescent="0.25">
      <c r="R43" s="299"/>
      <c r="S43" s="299"/>
      <c r="T43" s="299"/>
      <c r="U43" s="299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8"/>
  <dimension ref="A1:AE24"/>
  <sheetViews>
    <sheetView showGridLines="0" zoomScale="96" zoomScaleNormal="120" workbookViewId="0">
      <selection activeCell="N11" sqref="N11"/>
    </sheetView>
  </sheetViews>
  <sheetFormatPr defaultColWidth="8.7109375" defaultRowHeight="15" x14ac:dyDescent="0.25"/>
  <cols>
    <col min="1" max="1" width="7.28515625" bestFit="1" customWidth="1"/>
    <col min="3" max="5" width="12.7109375" customWidth="1"/>
    <col min="6" max="6" width="14" customWidth="1"/>
    <col min="7" max="7" width="12.7109375" customWidth="1"/>
    <col min="8" max="8" width="8" style="8" customWidth="1"/>
    <col min="9" max="16" width="4.7109375" style="8" customWidth="1"/>
    <col min="17" max="17" width="4.85546875" style="8" customWidth="1"/>
    <col min="18" max="18" width="5.140625" style="8" customWidth="1"/>
    <col min="19" max="19" width="4.5703125" style="8" bestFit="1" customWidth="1"/>
    <col min="20" max="20" width="4.7109375" style="8" bestFit="1" customWidth="1"/>
    <col min="21" max="21" width="4.5703125" style="8" bestFit="1" customWidth="1"/>
    <col min="22" max="22" width="4.7109375" bestFit="1" customWidth="1"/>
  </cols>
  <sheetData>
    <row r="1" spans="1:31" x14ac:dyDescent="0.25">
      <c r="A1" s="2" t="s">
        <v>48</v>
      </c>
      <c r="B1" s="2" t="s">
        <v>502</v>
      </c>
      <c r="C1" s="205"/>
      <c r="D1" s="205"/>
      <c r="E1" s="205"/>
      <c r="F1" s="205"/>
      <c r="G1" s="205"/>
      <c r="H1" s="205"/>
      <c r="I1" s="162" t="s">
        <v>50</v>
      </c>
      <c r="J1" s="205"/>
      <c r="K1" s="205"/>
      <c r="L1" s="205"/>
    </row>
    <row r="2" spans="1:31" x14ac:dyDescent="0.25">
      <c r="A2" s="2" t="s">
        <v>51</v>
      </c>
      <c r="B2" s="2" t="s">
        <v>503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31" x14ac:dyDescent="0.25">
      <c r="A3" s="3" t="s">
        <v>52</v>
      </c>
      <c r="B3" s="3" t="s">
        <v>53</v>
      </c>
      <c r="C3" s="205"/>
      <c r="D3" s="205"/>
      <c r="E3" s="205"/>
      <c r="F3" s="205"/>
      <c r="G3" s="205"/>
      <c r="H3" s="166"/>
      <c r="I3" s="205"/>
      <c r="J3" s="205"/>
      <c r="K3" s="205"/>
      <c r="L3" s="205"/>
      <c r="M3" s="321"/>
      <c r="N3" s="321"/>
    </row>
    <row r="4" spans="1:31" x14ac:dyDescent="0.25">
      <c r="A4" s="3" t="s">
        <v>54</v>
      </c>
      <c r="B4" s="3" t="s">
        <v>55</v>
      </c>
      <c r="C4" s="205"/>
      <c r="D4" s="205"/>
      <c r="E4" s="205"/>
      <c r="F4" s="205"/>
      <c r="G4" s="205"/>
      <c r="H4" s="166"/>
      <c r="I4" s="205"/>
      <c r="J4" s="205"/>
      <c r="K4" s="205"/>
      <c r="L4" s="205"/>
      <c r="M4" s="322"/>
      <c r="N4" s="322"/>
    </row>
    <row r="5" spans="1:31" x14ac:dyDescent="0.25">
      <c r="A5" s="4" t="s">
        <v>56</v>
      </c>
      <c r="B5" s="24"/>
      <c r="D5" s="205"/>
      <c r="E5" s="205"/>
      <c r="F5" s="205"/>
      <c r="G5" s="205"/>
      <c r="H5" s="205"/>
      <c r="I5" s="205"/>
      <c r="J5" s="205"/>
      <c r="K5" s="205"/>
      <c r="L5" s="205"/>
      <c r="M5" s="323"/>
      <c r="N5" s="323"/>
    </row>
    <row r="6" spans="1:31" x14ac:dyDescent="0.25">
      <c r="A6" s="4" t="s">
        <v>57</v>
      </c>
      <c r="B6" s="26"/>
      <c r="C6" s="205"/>
      <c r="D6" s="205"/>
      <c r="E6" s="205"/>
      <c r="F6" s="205"/>
      <c r="G6" s="205"/>
      <c r="H6" s="205"/>
      <c r="I6" s="324"/>
      <c r="J6" s="205"/>
      <c r="K6" s="205"/>
      <c r="L6" s="205"/>
    </row>
    <row r="7" spans="1:31" x14ac:dyDescent="0.25">
      <c r="C7" s="325"/>
      <c r="D7" s="325"/>
      <c r="E7" s="325"/>
      <c r="F7" s="325"/>
      <c r="G7" s="325"/>
      <c r="H7" s="326"/>
      <c r="I7" s="326"/>
      <c r="J7" s="326"/>
      <c r="K7" s="326"/>
      <c r="L7" s="326"/>
      <c r="M7" s="326"/>
      <c r="N7" s="326"/>
      <c r="O7" s="126"/>
      <c r="P7" s="126"/>
    </row>
    <row r="8" spans="1:31" x14ac:dyDescent="0.25">
      <c r="C8" s="325"/>
      <c r="D8" s="325"/>
      <c r="E8" s="325"/>
      <c r="F8" s="325"/>
      <c r="G8" s="325"/>
      <c r="H8" s="326"/>
      <c r="I8" s="326"/>
      <c r="J8" s="326"/>
      <c r="K8" s="326"/>
      <c r="L8" s="326"/>
      <c r="M8" s="326"/>
      <c r="N8" s="326"/>
    </row>
    <row r="9" spans="1:31" x14ac:dyDescent="0.25">
      <c r="C9" s="325"/>
      <c r="D9" s="325"/>
      <c r="E9" s="325"/>
      <c r="F9" s="325"/>
      <c r="G9" s="325"/>
      <c r="H9" s="326"/>
      <c r="I9" s="326"/>
      <c r="J9" s="326"/>
      <c r="K9" s="326"/>
      <c r="L9" s="326"/>
      <c r="M9" s="326"/>
      <c r="N9" s="326"/>
      <c r="O9" s="217"/>
      <c r="P9" s="13"/>
      <c r="Q9" s="13"/>
      <c r="R9" s="13"/>
      <c r="S9" s="13"/>
      <c r="T9" s="13"/>
      <c r="U9" s="13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31" x14ac:dyDescent="0.25">
      <c r="C10" s="325"/>
      <c r="D10" s="325"/>
      <c r="E10" s="325"/>
      <c r="F10" s="325"/>
      <c r="G10" s="8"/>
      <c r="I10" s="245" t="s">
        <v>76</v>
      </c>
      <c r="J10" s="245"/>
      <c r="K10" s="245"/>
      <c r="L10" s="245" t="s">
        <v>131</v>
      </c>
      <c r="M10" s="245"/>
      <c r="N10" s="245" t="s">
        <v>136</v>
      </c>
      <c r="O10" s="245"/>
      <c r="P10" s="245" t="s">
        <v>149</v>
      </c>
      <c r="Q10" s="245"/>
      <c r="R10" s="245" t="s">
        <v>156</v>
      </c>
      <c r="S10" s="240"/>
      <c r="T10" s="245" t="s">
        <v>276</v>
      </c>
      <c r="U10" s="245"/>
      <c r="V10" s="245" t="s">
        <v>293</v>
      </c>
    </row>
    <row r="11" spans="1:31" x14ac:dyDescent="0.25">
      <c r="G11" s="8"/>
      <c r="I11" s="245" t="s">
        <v>419</v>
      </c>
      <c r="J11" s="245"/>
      <c r="K11" s="245"/>
      <c r="L11" s="245" t="s">
        <v>420</v>
      </c>
      <c r="M11" s="245"/>
      <c r="N11" s="245" t="s">
        <v>296</v>
      </c>
      <c r="O11" s="245"/>
      <c r="P11" s="245" t="s">
        <v>421</v>
      </c>
      <c r="Q11" s="245"/>
      <c r="R11" s="245" t="s">
        <v>297</v>
      </c>
      <c r="S11" s="240"/>
      <c r="T11" s="245" t="s">
        <v>422</v>
      </c>
      <c r="U11" s="245"/>
      <c r="V11" s="245" t="s">
        <v>298</v>
      </c>
    </row>
    <row r="12" spans="1:31" x14ac:dyDescent="0.25">
      <c r="B12" s="327"/>
      <c r="C12" s="328"/>
      <c r="D12" s="328"/>
      <c r="E12" s="328"/>
      <c r="G12" s="8" t="s">
        <v>377</v>
      </c>
      <c r="H12" s="8" t="s">
        <v>192</v>
      </c>
      <c r="I12" s="53">
        <v>1</v>
      </c>
      <c r="J12" s="53">
        <v>0.73109999999999997</v>
      </c>
      <c r="K12" s="53">
        <v>0.93369999999999997</v>
      </c>
      <c r="L12" s="22">
        <v>1.0255000000000001</v>
      </c>
      <c r="M12" s="22">
        <v>0.86760000000000004</v>
      </c>
      <c r="N12" s="22">
        <v>0.86539999999999995</v>
      </c>
      <c r="O12" s="22">
        <v>1.0042</v>
      </c>
      <c r="P12" s="22">
        <v>1.2228000000000001</v>
      </c>
      <c r="Q12" s="22">
        <v>1.0213000000000001</v>
      </c>
      <c r="R12" s="22">
        <v>0.99939999999999996</v>
      </c>
      <c r="S12" s="22">
        <v>1.0936999999999999</v>
      </c>
      <c r="T12" s="22">
        <v>1.2797000000000001</v>
      </c>
      <c r="U12" s="22">
        <v>1.079</v>
      </c>
      <c r="V12" s="22">
        <v>1.0391999999999999</v>
      </c>
    </row>
    <row r="13" spans="1:31" x14ac:dyDescent="0.25">
      <c r="C13" s="328"/>
      <c r="D13" s="328"/>
      <c r="E13" s="328"/>
      <c r="G13" s="8" t="s">
        <v>504</v>
      </c>
      <c r="H13" s="8" t="s">
        <v>193</v>
      </c>
      <c r="I13" s="53">
        <v>1</v>
      </c>
      <c r="J13" s="53">
        <v>0.86180000000000001</v>
      </c>
      <c r="K13" s="53">
        <v>1.1657</v>
      </c>
      <c r="L13" s="22">
        <v>1.1672</v>
      </c>
      <c r="M13" s="22">
        <v>1.0932999999999999</v>
      </c>
      <c r="N13" s="22">
        <v>1.2261</v>
      </c>
      <c r="O13" s="22">
        <v>1.3980999999999999</v>
      </c>
      <c r="P13" s="22">
        <v>1.3665</v>
      </c>
      <c r="Q13" s="22">
        <v>1.2633000000000001</v>
      </c>
      <c r="R13" s="22">
        <v>1.3980999999999999</v>
      </c>
      <c r="S13" s="22">
        <v>1.5852999999999999</v>
      </c>
      <c r="T13" s="22">
        <v>1.6015999999999999</v>
      </c>
      <c r="U13" s="22">
        <v>1.7359</v>
      </c>
      <c r="V13" s="22">
        <v>2.0413999999999999</v>
      </c>
    </row>
    <row r="14" spans="1:31" x14ac:dyDescent="0.25">
      <c r="C14" s="328"/>
      <c r="D14" s="328"/>
      <c r="E14" s="328"/>
      <c r="F14" s="328"/>
      <c r="G14" s="328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13"/>
      <c r="U14" s="13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</row>
    <row r="15" spans="1:31" x14ac:dyDescent="0.25">
      <c r="C15" s="328"/>
      <c r="D15" s="328"/>
      <c r="E15" s="328"/>
      <c r="F15" s="328"/>
      <c r="G15" s="328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</row>
    <row r="16" spans="1:31" x14ac:dyDescent="0.25">
      <c r="C16" s="328"/>
      <c r="D16" s="328"/>
      <c r="E16" s="328"/>
      <c r="F16" s="328"/>
      <c r="G16" s="328"/>
      <c r="I16" s="22"/>
      <c r="J16" s="22"/>
      <c r="K16" s="22"/>
      <c r="L16" s="22"/>
      <c r="M16" s="22"/>
      <c r="N16" s="22"/>
      <c r="O16" s="22"/>
      <c r="P16" s="22"/>
      <c r="Q16" s="22"/>
      <c r="R16" s="22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</row>
    <row r="17" spans="15:31" x14ac:dyDescent="0.25"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</row>
    <row r="18" spans="15:31" x14ac:dyDescent="0.25"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</row>
    <row r="19" spans="15:31" x14ac:dyDescent="0.25">
      <c r="O19" s="13"/>
      <c r="P19" s="13"/>
      <c r="Q19" s="13"/>
      <c r="R19" s="13"/>
      <c r="S19" s="13"/>
      <c r="T19" s="13"/>
      <c r="U19" s="13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</row>
    <row r="20" spans="15:31" x14ac:dyDescent="0.25">
      <c r="O20" s="13"/>
      <c r="P20" s="13"/>
      <c r="Q20" s="13"/>
      <c r="R20" s="13"/>
      <c r="S20" s="13"/>
      <c r="T20" s="13"/>
      <c r="U20" s="13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</row>
    <row r="21" spans="15:31" x14ac:dyDescent="0.25">
      <c r="O21" s="13"/>
      <c r="P21" s="13"/>
      <c r="Q21" s="13"/>
      <c r="R21" s="13"/>
      <c r="S21" s="13"/>
      <c r="T21" s="13"/>
      <c r="U21" s="13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</row>
    <row r="22" spans="15:31" x14ac:dyDescent="0.25">
      <c r="O22" s="13"/>
      <c r="P22" s="13"/>
      <c r="Q22" s="13"/>
      <c r="R22" s="13"/>
      <c r="S22" s="13"/>
      <c r="T22" s="13"/>
      <c r="U22" s="13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</row>
    <row r="23" spans="15:31" x14ac:dyDescent="0.25"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</row>
    <row r="24" spans="15:31" x14ac:dyDescent="0.25"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9"/>
  <dimension ref="A1:Z26"/>
  <sheetViews>
    <sheetView showGridLines="0" zoomScale="95" zoomScaleNormal="120" workbookViewId="0">
      <selection activeCell="N11" sqref="N11"/>
    </sheetView>
  </sheetViews>
  <sheetFormatPr defaultColWidth="8.7109375" defaultRowHeight="15" x14ac:dyDescent="0.25"/>
  <cols>
    <col min="1" max="1" width="7.140625" bestFit="1" customWidth="1"/>
    <col min="3" max="5" width="12.7109375" customWidth="1"/>
    <col min="6" max="6" width="14" customWidth="1"/>
    <col min="7" max="8" width="12.7109375" customWidth="1"/>
    <col min="9" max="17" width="4.7109375" customWidth="1"/>
    <col min="18" max="18" width="4.7109375" bestFit="1" customWidth="1"/>
    <col min="19" max="19" width="4.42578125" bestFit="1" customWidth="1"/>
    <col min="20" max="20" width="4.7109375" bestFit="1" customWidth="1"/>
    <col min="21" max="21" width="4.42578125" bestFit="1" customWidth="1"/>
    <col min="22" max="22" width="4.7109375" bestFit="1" customWidth="1"/>
  </cols>
  <sheetData>
    <row r="1" spans="1:26" x14ac:dyDescent="0.25">
      <c r="A1" s="2" t="s">
        <v>48</v>
      </c>
      <c r="B1" s="2" t="s">
        <v>505</v>
      </c>
      <c r="C1" s="205"/>
      <c r="D1" s="205"/>
      <c r="E1" s="205"/>
      <c r="F1" s="205"/>
      <c r="G1" s="205"/>
      <c r="H1" s="330" t="s">
        <v>50</v>
      </c>
    </row>
    <row r="2" spans="1:26" x14ac:dyDescent="0.25">
      <c r="A2" s="2" t="s">
        <v>51</v>
      </c>
      <c r="B2" s="2" t="s">
        <v>506</v>
      </c>
      <c r="C2" s="205"/>
      <c r="D2" s="205"/>
      <c r="E2" s="205"/>
      <c r="F2" s="205"/>
      <c r="G2" s="205"/>
      <c r="H2" s="205"/>
    </row>
    <row r="3" spans="1:26" x14ac:dyDescent="0.25">
      <c r="A3" s="3" t="s">
        <v>52</v>
      </c>
      <c r="B3" s="3" t="s">
        <v>53</v>
      </c>
      <c r="C3" s="205"/>
      <c r="D3" s="205"/>
      <c r="E3" s="205"/>
      <c r="F3" s="205"/>
      <c r="G3" s="205"/>
      <c r="H3" s="205"/>
      <c r="I3" s="331"/>
    </row>
    <row r="4" spans="1:26" x14ac:dyDescent="0.25">
      <c r="A4" s="3" t="s">
        <v>54</v>
      </c>
      <c r="B4" s="3" t="s">
        <v>55</v>
      </c>
      <c r="C4" s="205"/>
      <c r="D4" s="205"/>
      <c r="E4" s="205"/>
      <c r="F4" s="205"/>
      <c r="G4" s="205"/>
      <c r="H4" s="205"/>
      <c r="I4" s="322"/>
    </row>
    <row r="5" spans="1:26" x14ac:dyDescent="0.25">
      <c r="A5" s="4" t="s">
        <v>56</v>
      </c>
      <c r="B5" s="24"/>
      <c r="C5" s="205"/>
      <c r="D5" s="205"/>
      <c r="E5" s="205"/>
      <c r="F5" s="205"/>
      <c r="G5" s="205"/>
      <c r="H5" s="205"/>
      <c r="I5" s="323"/>
    </row>
    <row r="6" spans="1:26" x14ac:dyDescent="0.25">
      <c r="A6" s="4" t="s">
        <v>57</v>
      </c>
      <c r="B6" s="61"/>
      <c r="C6" s="205"/>
      <c r="D6" s="205"/>
      <c r="E6" s="205"/>
      <c r="F6" s="205"/>
      <c r="G6" s="205"/>
      <c r="H6" s="205"/>
    </row>
    <row r="7" spans="1:26" x14ac:dyDescent="0.25">
      <c r="C7" s="325"/>
      <c r="D7" s="325"/>
      <c r="E7" s="325"/>
      <c r="F7" s="325"/>
      <c r="G7" s="325"/>
      <c r="H7" s="325"/>
      <c r="I7" s="325"/>
      <c r="J7" s="63"/>
      <c r="K7" s="63"/>
    </row>
    <row r="8" spans="1:26" x14ac:dyDescent="0.25">
      <c r="C8" s="325"/>
      <c r="D8" s="325"/>
      <c r="E8" s="325"/>
      <c r="F8" s="325"/>
      <c r="G8" s="325"/>
      <c r="H8" s="325"/>
      <c r="I8" s="325"/>
    </row>
    <row r="9" spans="1:26" x14ac:dyDescent="0.25">
      <c r="C9" s="325"/>
      <c r="D9" s="325"/>
      <c r="E9" s="325"/>
      <c r="F9" s="240"/>
      <c r="G9" s="325"/>
      <c r="H9" s="325"/>
      <c r="I9" s="325"/>
      <c r="J9" s="223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</row>
    <row r="10" spans="1:26" x14ac:dyDescent="0.25">
      <c r="C10" s="325"/>
      <c r="D10" s="325"/>
      <c r="E10" s="325"/>
      <c r="F10" s="325"/>
      <c r="G10" s="325"/>
      <c r="H10" s="8"/>
      <c r="I10" s="245" t="s">
        <v>76</v>
      </c>
      <c r="J10" s="245"/>
      <c r="K10" s="245"/>
      <c r="L10" s="245" t="s">
        <v>131</v>
      </c>
      <c r="M10" s="245"/>
      <c r="N10" s="245" t="s">
        <v>136</v>
      </c>
      <c r="O10" s="245"/>
      <c r="P10" s="245" t="s">
        <v>149</v>
      </c>
      <c r="Q10" s="245"/>
      <c r="R10" s="245" t="s">
        <v>156</v>
      </c>
      <c r="S10" s="240"/>
      <c r="T10" s="245" t="s">
        <v>276</v>
      </c>
      <c r="U10" s="245"/>
      <c r="V10" s="245" t="s">
        <v>293</v>
      </c>
    </row>
    <row r="11" spans="1:26" x14ac:dyDescent="0.25">
      <c r="H11" s="8"/>
      <c r="I11" s="245" t="s">
        <v>419</v>
      </c>
      <c r="J11" s="245"/>
      <c r="K11" s="245"/>
      <c r="L11" s="245" t="s">
        <v>420</v>
      </c>
      <c r="M11" s="245"/>
      <c r="N11" s="245" t="s">
        <v>296</v>
      </c>
      <c r="O11" s="245"/>
      <c r="P11" s="245" t="s">
        <v>421</v>
      </c>
      <c r="Q11" s="245"/>
      <c r="R11" s="245" t="s">
        <v>297</v>
      </c>
      <c r="S11" s="240"/>
      <c r="T11" s="245" t="s">
        <v>422</v>
      </c>
      <c r="U11" s="245"/>
      <c r="V11" s="245" t="s">
        <v>298</v>
      </c>
    </row>
    <row r="12" spans="1:26" x14ac:dyDescent="0.25">
      <c r="B12" s="327"/>
      <c r="C12" s="328"/>
      <c r="D12" s="328"/>
      <c r="E12" s="328"/>
      <c r="G12" s="8" t="s">
        <v>507</v>
      </c>
      <c r="H12" s="8" t="s">
        <v>508</v>
      </c>
      <c r="I12" s="46">
        <v>1</v>
      </c>
      <c r="J12" s="46">
        <v>0.91800000000000004</v>
      </c>
      <c r="K12" s="46">
        <v>1.2522</v>
      </c>
      <c r="L12" s="46">
        <v>1.2318</v>
      </c>
      <c r="M12" s="46">
        <v>1.1129</v>
      </c>
      <c r="N12" s="46">
        <v>1.2948999999999999</v>
      </c>
      <c r="O12" s="46">
        <v>1.4725999999999999</v>
      </c>
      <c r="P12" s="46">
        <v>1.3824000000000001</v>
      </c>
      <c r="Q12" s="46">
        <v>1.2062999999999999</v>
      </c>
      <c r="R12" s="46">
        <v>1.5186999999999999</v>
      </c>
      <c r="S12" s="46">
        <v>1.6647000000000001</v>
      </c>
      <c r="T12" s="46">
        <v>1.6862999999999999</v>
      </c>
      <c r="U12" s="46">
        <v>1.7936000000000001</v>
      </c>
      <c r="V12" s="46">
        <v>2.2096</v>
      </c>
    </row>
    <row r="13" spans="1:26" x14ac:dyDescent="0.25">
      <c r="C13" s="328"/>
      <c r="D13" s="328"/>
      <c r="E13" s="328"/>
      <c r="G13" s="8" t="s">
        <v>278</v>
      </c>
      <c r="H13" s="8" t="s">
        <v>15</v>
      </c>
      <c r="I13" s="46">
        <v>1</v>
      </c>
      <c r="J13" s="46">
        <v>0.77059999999999995</v>
      </c>
      <c r="K13" s="46">
        <v>1.079</v>
      </c>
      <c r="L13" s="46">
        <v>1.0955999999999999</v>
      </c>
      <c r="M13" s="46">
        <v>1.0650999999999999</v>
      </c>
      <c r="N13" s="46">
        <v>1.1378999999999999</v>
      </c>
      <c r="O13" s="46">
        <v>1.3075000000000001</v>
      </c>
      <c r="P13" s="46">
        <v>1.3447</v>
      </c>
      <c r="Q13" s="46">
        <v>1.2371000000000001</v>
      </c>
      <c r="R13" s="46">
        <v>1.3677999999999999</v>
      </c>
      <c r="S13" s="46">
        <v>1.4902</v>
      </c>
      <c r="T13" s="46">
        <v>1.5517000000000001</v>
      </c>
      <c r="U13" s="46">
        <v>1.6649</v>
      </c>
      <c r="V13" s="46">
        <v>1.8311999999999999</v>
      </c>
    </row>
    <row r="14" spans="1:26" x14ac:dyDescent="0.25"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205"/>
      <c r="T14" s="205"/>
      <c r="U14" s="205"/>
      <c r="V14" s="205"/>
      <c r="W14" s="205"/>
      <c r="X14" s="205"/>
      <c r="Y14" s="205"/>
      <c r="Z14" s="205"/>
    </row>
    <row r="15" spans="1:26" x14ac:dyDescent="0.25"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205"/>
      <c r="T15" s="205"/>
      <c r="U15" s="205"/>
      <c r="V15" s="205"/>
      <c r="W15" s="205"/>
      <c r="X15" s="205"/>
      <c r="Y15" s="205"/>
      <c r="Z15" s="205"/>
    </row>
    <row r="16" spans="1:26" x14ac:dyDescent="0.25"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295"/>
      <c r="Q16" s="295"/>
      <c r="R16" s="295"/>
      <c r="S16" s="205"/>
      <c r="T16" s="205"/>
      <c r="U16" s="205"/>
      <c r="V16" s="205"/>
      <c r="W16" s="205"/>
      <c r="X16" s="205"/>
      <c r="Y16" s="205"/>
      <c r="Z16" s="205"/>
    </row>
    <row r="17" spans="3:26" x14ac:dyDescent="0.25">
      <c r="C17" s="328"/>
      <c r="D17" s="328"/>
      <c r="E17" s="328"/>
      <c r="F17" s="328"/>
      <c r="G17" s="328"/>
      <c r="H17" s="328"/>
      <c r="I17" s="66"/>
      <c r="J17" s="66"/>
      <c r="K17" s="66"/>
      <c r="L17" s="66"/>
      <c r="M17" s="66"/>
      <c r="N17" s="66"/>
      <c r="O17" s="66"/>
      <c r="P17" s="66"/>
      <c r="Q17" s="66"/>
      <c r="R17" s="205"/>
      <c r="S17" s="205"/>
      <c r="T17" s="205"/>
      <c r="U17" s="205"/>
      <c r="V17" s="205"/>
      <c r="W17" s="205"/>
      <c r="X17" s="205"/>
      <c r="Y17" s="205"/>
      <c r="Z17" s="205"/>
    </row>
    <row r="18" spans="3:26" x14ac:dyDescent="0.25">
      <c r="C18" s="332"/>
      <c r="D18" s="332"/>
      <c r="E18" s="332"/>
      <c r="F18" s="332"/>
      <c r="G18" s="332"/>
      <c r="H18" s="332"/>
      <c r="R18" s="205"/>
      <c r="S18" s="205"/>
      <c r="T18" s="205"/>
      <c r="U18" s="205"/>
      <c r="V18" s="205"/>
      <c r="W18" s="205"/>
      <c r="X18" s="205"/>
      <c r="Y18" s="205"/>
      <c r="Z18" s="205"/>
    </row>
    <row r="19" spans="3:26" x14ac:dyDescent="0.25">
      <c r="C19" s="66"/>
      <c r="D19" s="66"/>
      <c r="E19" s="66"/>
      <c r="F19" s="66"/>
      <c r="G19" s="66"/>
      <c r="H19" s="66"/>
      <c r="R19" s="205"/>
      <c r="S19" s="205"/>
      <c r="T19" s="205"/>
      <c r="U19" s="205"/>
      <c r="V19" s="205"/>
      <c r="W19" s="205"/>
      <c r="X19" s="205"/>
      <c r="Y19" s="205"/>
      <c r="Z19" s="205"/>
    </row>
    <row r="20" spans="3:26" x14ac:dyDescent="0.25">
      <c r="R20" s="205"/>
      <c r="S20" s="205"/>
      <c r="T20" s="205"/>
      <c r="U20" s="205"/>
      <c r="V20" s="205"/>
      <c r="W20" s="205"/>
      <c r="X20" s="205"/>
      <c r="Y20" s="205"/>
      <c r="Z20" s="205"/>
    </row>
    <row r="21" spans="3:26" x14ac:dyDescent="0.25">
      <c r="R21" s="205"/>
      <c r="S21" s="205"/>
      <c r="T21" s="205"/>
      <c r="U21" s="205"/>
      <c r="V21" s="205"/>
      <c r="W21" s="205"/>
      <c r="X21" s="205"/>
      <c r="Y21" s="205"/>
      <c r="Z21" s="205"/>
    </row>
    <row r="22" spans="3:26" x14ac:dyDescent="0.25"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</row>
    <row r="23" spans="3:26" x14ac:dyDescent="0.25"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</row>
    <row r="24" spans="3:26" x14ac:dyDescent="0.25"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</row>
    <row r="25" spans="3:26" x14ac:dyDescent="0.25"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</row>
    <row r="26" spans="3:26" x14ac:dyDescent="0.25"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P39"/>
  <sheetViews>
    <sheetView showGridLines="0" zoomScale="120" zoomScaleNormal="120" workbookViewId="0">
      <selection activeCell="N11" sqref="N11"/>
    </sheetView>
  </sheetViews>
  <sheetFormatPr defaultRowHeight="15" x14ac:dyDescent="0.25"/>
  <cols>
    <col min="8" max="8" width="13.42578125" customWidth="1"/>
    <col min="9" max="9" width="13.28515625" customWidth="1"/>
    <col min="10" max="11" width="10.42578125" customWidth="1"/>
  </cols>
  <sheetData>
    <row r="1" spans="1:16" s="8" customFormat="1" ht="10.5" x14ac:dyDescent="0.2">
      <c r="A1" s="2" t="s">
        <v>48</v>
      </c>
      <c r="B1" s="2" t="s">
        <v>49</v>
      </c>
      <c r="H1" s="155" t="s">
        <v>50</v>
      </c>
      <c r="I1" s="156"/>
    </row>
    <row r="2" spans="1:16" s="8" customFormat="1" ht="10.5" x14ac:dyDescent="0.2">
      <c r="A2" s="2" t="s">
        <v>51</v>
      </c>
      <c r="B2" s="2" t="s">
        <v>261</v>
      </c>
    </row>
    <row r="3" spans="1:16" s="8" customFormat="1" ht="10.5" x14ac:dyDescent="0.2">
      <c r="A3" s="3" t="s">
        <v>52</v>
      </c>
      <c r="B3" s="3" t="s">
        <v>53</v>
      </c>
    </row>
    <row r="4" spans="1:16" s="8" customFormat="1" ht="10.5" x14ac:dyDescent="0.2">
      <c r="A4" s="3" t="s">
        <v>54</v>
      </c>
      <c r="B4" s="3" t="s">
        <v>55</v>
      </c>
    </row>
    <row r="5" spans="1:16" s="8" customFormat="1" ht="10.5" x14ac:dyDescent="0.2">
      <c r="A5" s="4" t="s">
        <v>56</v>
      </c>
      <c r="B5" s="61" t="s">
        <v>196</v>
      </c>
    </row>
    <row r="6" spans="1:16" s="8" customFormat="1" ht="10.5" x14ac:dyDescent="0.2">
      <c r="A6" s="4" t="s">
        <v>57</v>
      </c>
      <c r="B6" s="104" t="s">
        <v>263</v>
      </c>
    </row>
    <row r="9" spans="1:16" x14ac:dyDescent="0.25">
      <c r="H9" s="8"/>
      <c r="I9" s="5"/>
      <c r="J9" s="6">
        <v>44561</v>
      </c>
      <c r="K9" s="6">
        <v>44926</v>
      </c>
      <c r="L9" s="6">
        <v>45291</v>
      </c>
      <c r="M9" s="6">
        <v>45657</v>
      </c>
      <c r="N9" s="6">
        <v>45747</v>
      </c>
      <c r="O9" s="6">
        <v>45838</v>
      </c>
      <c r="P9" s="6"/>
    </row>
    <row r="10" spans="1:16" x14ac:dyDescent="0.25">
      <c r="H10" s="5" t="s">
        <v>25</v>
      </c>
      <c r="I10" s="5" t="s">
        <v>0</v>
      </c>
      <c r="J10" s="7">
        <v>2053.232</v>
      </c>
      <c r="K10" s="7">
        <v>2351.6779999999999</v>
      </c>
      <c r="L10" s="7">
        <v>2945.03</v>
      </c>
      <c r="M10" s="113">
        <v>3414.92</v>
      </c>
      <c r="N10" s="113">
        <v>3397.4580000000001</v>
      </c>
      <c r="O10" s="113">
        <v>3505.8432986937105</v>
      </c>
      <c r="P10" s="113"/>
    </row>
    <row r="11" spans="1:16" x14ac:dyDescent="0.25">
      <c r="H11" s="5" t="s">
        <v>175</v>
      </c>
      <c r="I11" s="5" t="s">
        <v>174</v>
      </c>
      <c r="J11" s="7">
        <v>64.736712585649997</v>
      </c>
      <c r="K11" s="7">
        <v>70.298271729909999</v>
      </c>
      <c r="L11" s="7">
        <v>74.412233922169975</v>
      </c>
      <c r="M11" s="113">
        <v>72.530188818899987</v>
      </c>
      <c r="N11" s="113">
        <v>76.905706478330004</v>
      </c>
      <c r="O11" s="113">
        <v>81.644226261450001</v>
      </c>
      <c r="P11" s="113"/>
    </row>
    <row r="12" spans="1:16" x14ac:dyDescent="0.25">
      <c r="H12" s="5" t="s">
        <v>74</v>
      </c>
      <c r="I12" s="5" t="s">
        <v>72</v>
      </c>
      <c r="J12" s="7">
        <v>2.3297405580000001</v>
      </c>
      <c r="K12" s="7">
        <v>1.44912573277</v>
      </c>
      <c r="L12" s="7">
        <v>1.4219879481499997</v>
      </c>
      <c r="M12" s="113">
        <v>1.35656427</v>
      </c>
      <c r="N12" s="113">
        <v>1.323283711</v>
      </c>
      <c r="O12" s="113">
        <v>1.298509959</v>
      </c>
      <c r="P12" s="113"/>
    </row>
    <row r="13" spans="1:16" x14ac:dyDescent="0.25">
      <c r="H13" s="5" t="s">
        <v>47</v>
      </c>
      <c r="I13" s="5" t="s">
        <v>1</v>
      </c>
      <c r="J13" s="7">
        <v>216.40581826604998</v>
      </c>
      <c r="K13" s="7">
        <v>243.99664316753001</v>
      </c>
      <c r="L13" s="7">
        <v>250.45419692627001</v>
      </c>
      <c r="M13" s="113">
        <v>310.74082825535987</v>
      </c>
      <c r="N13" s="147">
        <v>307.07934115685009</v>
      </c>
      <c r="O13" s="147">
        <v>256.78342471877016</v>
      </c>
      <c r="P13" s="113"/>
    </row>
    <row r="14" spans="1:16" x14ac:dyDescent="0.25">
      <c r="H14" s="5" t="s">
        <v>75</v>
      </c>
      <c r="I14" s="5" t="s">
        <v>73</v>
      </c>
      <c r="J14" s="7">
        <v>4.2889560958599997</v>
      </c>
      <c r="K14" s="7">
        <v>4.1009799959800004</v>
      </c>
      <c r="L14" s="7">
        <v>3.8386607120500007</v>
      </c>
      <c r="M14" s="113">
        <v>4.1304476450100003</v>
      </c>
      <c r="N14" s="147">
        <v>4.3767039073699996</v>
      </c>
      <c r="O14" s="147">
        <v>4.4612256688500018</v>
      </c>
      <c r="P14" s="113"/>
    </row>
    <row r="15" spans="1:16" x14ac:dyDescent="0.25">
      <c r="H15" s="8"/>
      <c r="I15" s="8"/>
      <c r="J15" s="8"/>
      <c r="K15" s="8"/>
    </row>
    <row r="16" spans="1:16" x14ac:dyDescent="0.25">
      <c r="H16" s="8"/>
      <c r="I16" s="8"/>
      <c r="J16" s="8"/>
      <c r="K16" s="8"/>
      <c r="M16" s="99"/>
      <c r="N16" s="99"/>
    </row>
    <row r="17" spans="8:14" x14ac:dyDescent="0.25">
      <c r="H17" s="9"/>
      <c r="I17" s="9"/>
      <c r="J17" s="9"/>
      <c r="K17" s="9"/>
      <c r="M17" s="19"/>
      <c r="N17" s="19"/>
    </row>
    <row r="18" spans="8:14" x14ac:dyDescent="0.25">
      <c r="H18" s="9"/>
      <c r="I18" s="9"/>
      <c r="J18" s="9"/>
      <c r="K18" s="9"/>
    </row>
    <row r="19" spans="8:14" x14ac:dyDescent="0.25">
      <c r="H19" s="9"/>
      <c r="I19" s="9"/>
      <c r="J19" s="9"/>
      <c r="K19" s="9"/>
    </row>
    <row r="20" spans="8:14" x14ac:dyDescent="0.25">
      <c r="H20" s="9"/>
      <c r="I20" s="9"/>
      <c r="J20" s="9"/>
      <c r="K20" s="9"/>
    </row>
    <row r="21" spans="8:14" x14ac:dyDescent="0.25">
      <c r="H21" s="8"/>
      <c r="I21" s="8"/>
      <c r="J21" s="8"/>
      <c r="K21" s="8"/>
    </row>
    <row r="22" spans="8:14" x14ac:dyDescent="0.25">
      <c r="H22" s="8"/>
      <c r="I22" s="6"/>
      <c r="J22" s="6"/>
      <c r="K22" s="6"/>
    </row>
    <row r="23" spans="8:14" x14ac:dyDescent="0.25">
      <c r="I23" s="7"/>
      <c r="J23" s="7"/>
      <c r="K23" s="7"/>
    </row>
    <row r="24" spans="8:14" x14ac:dyDescent="0.25">
      <c r="I24" s="7"/>
      <c r="J24" s="7"/>
      <c r="K24" s="7"/>
    </row>
    <row r="25" spans="8:14" x14ac:dyDescent="0.25">
      <c r="I25" s="7"/>
      <c r="J25" s="7"/>
      <c r="K25" s="7"/>
    </row>
    <row r="26" spans="8:14" x14ac:dyDescent="0.25">
      <c r="I26" s="7"/>
      <c r="J26" s="7"/>
      <c r="K26" s="7"/>
    </row>
    <row r="27" spans="8:14" x14ac:dyDescent="0.25">
      <c r="I27" s="7"/>
      <c r="J27" s="7"/>
      <c r="K27" s="7"/>
    </row>
    <row r="28" spans="8:14" x14ac:dyDescent="0.25">
      <c r="H28" s="8"/>
      <c r="I28" s="8"/>
      <c r="J28" s="8"/>
      <c r="K28" s="8"/>
    </row>
    <row r="29" spans="8:14" x14ac:dyDescent="0.25">
      <c r="H29" s="8"/>
      <c r="I29" s="8"/>
      <c r="J29" s="8"/>
      <c r="K29" s="8"/>
    </row>
    <row r="30" spans="8:14" x14ac:dyDescent="0.25">
      <c r="H30" s="8"/>
      <c r="I30" s="8"/>
      <c r="J30" s="8"/>
      <c r="K30" s="8"/>
    </row>
    <row r="31" spans="8:14" x14ac:dyDescent="0.25">
      <c r="H31" s="8"/>
      <c r="I31" s="8"/>
      <c r="J31" s="8"/>
      <c r="K31" s="8"/>
    </row>
    <row r="32" spans="8:14" x14ac:dyDescent="0.25">
      <c r="H32" s="8"/>
      <c r="I32" s="6"/>
      <c r="J32" s="6"/>
      <c r="K32" s="6"/>
    </row>
    <row r="33" spans="8:11" x14ac:dyDescent="0.25">
      <c r="H33" s="5"/>
      <c r="I33" s="7"/>
      <c r="J33" s="7"/>
      <c r="K33" s="7"/>
    </row>
    <row r="34" spans="8:11" x14ac:dyDescent="0.25">
      <c r="H34" s="5"/>
      <c r="I34" s="7"/>
      <c r="J34" s="7"/>
      <c r="K34" s="7"/>
    </row>
    <row r="35" spans="8:11" x14ac:dyDescent="0.25">
      <c r="H35" s="5"/>
      <c r="I35" s="7"/>
      <c r="J35" s="7"/>
      <c r="K35" s="7"/>
    </row>
    <row r="36" spans="8:11" x14ac:dyDescent="0.25">
      <c r="H36" s="5"/>
      <c r="I36" s="7"/>
      <c r="J36" s="7"/>
      <c r="K36" s="7"/>
    </row>
    <row r="37" spans="8:11" x14ac:dyDescent="0.25">
      <c r="H37" s="9"/>
      <c r="I37" s="9"/>
      <c r="J37" s="9"/>
      <c r="K37" s="9"/>
    </row>
    <row r="38" spans="8:11" x14ac:dyDescent="0.25">
      <c r="H38" s="9"/>
      <c r="I38" s="9"/>
      <c r="J38" s="9"/>
      <c r="K38" s="9"/>
    </row>
    <row r="39" spans="8:11" x14ac:dyDescent="0.25">
      <c r="H39" s="9"/>
      <c r="I39" s="9"/>
      <c r="J39" s="9"/>
      <c r="K39" s="9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0"/>
  <dimension ref="A1:S42"/>
  <sheetViews>
    <sheetView showGridLines="0" zoomScaleNormal="120" workbookViewId="0">
      <selection activeCell="N11" sqref="N11"/>
    </sheetView>
  </sheetViews>
  <sheetFormatPr defaultColWidth="9.140625" defaultRowHeight="10.5" x14ac:dyDescent="0.2"/>
  <cols>
    <col min="1" max="1" width="7.28515625" style="334" bestFit="1" customWidth="1"/>
    <col min="2" max="2" width="36.42578125" style="334" customWidth="1"/>
    <col min="3" max="3" width="15" style="334" customWidth="1"/>
    <col min="4" max="5" width="11.7109375" style="334" customWidth="1"/>
    <col min="6" max="7" width="5" style="334" customWidth="1"/>
    <col min="8" max="8" width="7.5703125" style="334" customWidth="1"/>
    <col min="9" max="10" width="5" style="334" customWidth="1"/>
    <col min="11" max="13" width="4.85546875" style="334" bestFit="1" customWidth="1"/>
    <col min="14" max="14" width="5.7109375" style="334" bestFit="1" customWidth="1"/>
    <col min="15" max="15" width="6.42578125" style="334" bestFit="1" customWidth="1"/>
    <col min="16" max="17" width="5.7109375" style="334" bestFit="1" customWidth="1"/>
    <col min="18" max="19" width="6.42578125" style="334" bestFit="1" customWidth="1"/>
    <col min="20" max="16384" width="9.140625" style="334"/>
  </cols>
  <sheetData>
    <row r="1" spans="1:19" ht="15" x14ac:dyDescent="0.25">
      <c r="A1" s="2" t="s">
        <v>48</v>
      </c>
      <c r="B1" s="2" t="s">
        <v>509</v>
      </c>
      <c r="C1" s="333"/>
      <c r="D1" s="333"/>
      <c r="E1" s="282"/>
      <c r="I1" s="330" t="s">
        <v>50</v>
      </c>
    </row>
    <row r="2" spans="1:19" ht="15" x14ac:dyDescent="0.25">
      <c r="A2" s="2" t="s">
        <v>51</v>
      </c>
      <c r="B2" s="2" t="s">
        <v>510</v>
      </c>
      <c r="C2" s="333"/>
      <c r="D2" s="333"/>
      <c r="E2" s="333"/>
    </row>
    <row r="3" spans="1:19" ht="15" x14ac:dyDescent="0.25">
      <c r="A3" s="3" t="s">
        <v>52</v>
      </c>
      <c r="B3" s="3" t="s">
        <v>53</v>
      </c>
      <c r="C3" s="333"/>
      <c r="D3" s="333"/>
      <c r="E3" s="333"/>
    </row>
    <row r="4" spans="1:19" ht="15" x14ac:dyDescent="0.25">
      <c r="A4" s="3" t="s">
        <v>54</v>
      </c>
      <c r="B4" s="3" t="s">
        <v>55</v>
      </c>
      <c r="C4" s="333"/>
      <c r="D4" s="333"/>
      <c r="E4" s="333"/>
    </row>
    <row r="5" spans="1:19" ht="15" x14ac:dyDescent="0.25">
      <c r="A5" s="4" t="s">
        <v>56</v>
      </c>
      <c r="B5" s="335" t="s">
        <v>511</v>
      </c>
      <c r="C5" s="336"/>
      <c r="D5" s="333"/>
      <c r="E5" s="333"/>
    </row>
    <row r="6" spans="1:19" ht="15" x14ac:dyDescent="0.25">
      <c r="A6" s="4" t="s">
        <v>57</v>
      </c>
      <c r="B6" s="335" t="s">
        <v>512</v>
      </c>
      <c r="C6" s="333"/>
      <c r="D6" s="333"/>
      <c r="E6" s="333"/>
    </row>
    <row r="7" spans="1:19" x14ac:dyDescent="0.2">
      <c r="B7" s="337"/>
    </row>
    <row r="8" spans="1:19" x14ac:dyDescent="0.2">
      <c r="F8" s="245" t="s">
        <v>76</v>
      </c>
      <c r="G8" s="245"/>
      <c r="H8" s="304"/>
      <c r="I8" s="304" t="s">
        <v>131</v>
      </c>
      <c r="J8" s="245"/>
      <c r="K8" s="245" t="s">
        <v>136</v>
      </c>
      <c r="L8" s="304"/>
      <c r="M8" s="304" t="s">
        <v>149</v>
      </c>
      <c r="N8" s="245"/>
      <c r="O8" s="245" t="s">
        <v>156</v>
      </c>
      <c r="P8" s="304"/>
      <c r="Q8" s="304" t="s">
        <v>276</v>
      </c>
      <c r="R8" s="245"/>
      <c r="S8" s="334" t="s">
        <v>293</v>
      </c>
    </row>
    <row r="9" spans="1:19" x14ac:dyDescent="0.2">
      <c r="D9" s="338"/>
      <c r="E9" s="339"/>
      <c r="F9" s="245" t="s">
        <v>419</v>
      </c>
      <c r="G9" s="245"/>
      <c r="H9" s="340"/>
      <c r="I9" s="340" t="s">
        <v>420</v>
      </c>
      <c r="J9" s="245"/>
      <c r="K9" s="245" t="s">
        <v>296</v>
      </c>
      <c r="L9" s="340"/>
      <c r="M9" s="340" t="s">
        <v>421</v>
      </c>
      <c r="N9" s="245"/>
      <c r="O9" s="245" t="s">
        <v>297</v>
      </c>
      <c r="P9" s="340"/>
      <c r="Q9" s="340" t="s">
        <v>422</v>
      </c>
      <c r="R9" s="245"/>
      <c r="S9" s="334" t="s">
        <v>298</v>
      </c>
    </row>
    <row r="10" spans="1:19" x14ac:dyDescent="0.2">
      <c r="A10" s="341"/>
      <c r="D10" s="342" t="s">
        <v>513</v>
      </c>
      <c r="E10" s="334" t="s">
        <v>514</v>
      </c>
      <c r="F10" s="343">
        <v>0.86</v>
      </c>
      <c r="G10" s="343">
        <v>1.78</v>
      </c>
      <c r="H10" s="343">
        <v>3.14</v>
      </c>
      <c r="I10" s="343">
        <v>3.01</v>
      </c>
      <c r="J10" s="343">
        <v>0.51</v>
      </c>
      <c r="K10" s="343">
        <v>1.17</v>
      </c>
      <c r="L10" s="166">
        <v>1.81</v>
      </c>
      <c r="M10" s="166">
        <v>1.9</v>
      </c>
      <c r="N10" s="166">
        <v>0.82</v>
      </c>
      <c r="O10" s="166">
        <v>1.39</v>
      </c>
      <c r="P10" s="334">
        <v>1.98</v>
      </c>
      <c r="Q10" s="334">
        <v>2.48</v>
      </c>
      <c r="R10" s="344">
        <v>0.96044757747999976</v>
      </c>
      <c r="S10" s="344">
        <v>1.8767360285100003</v>
      </c>
    </row>
    <row r="11" spans="1:19" s="342" customFormat="1" x14ac:dyDescent="0.2">
      <c r="A11" s="345"/>
      <c r="D11" s="342" t="s">
        <v>515</v>
      </c>
      <c r="E11" s="342" t="s">
        <v>516</v>
      </c>
      <c r="F11" s="346">
        <v>0.39290000000000003</v>
      </c>
      <c r="G11" s="346">
        <v>0.4128</v>
      </c>
      <c r="H11" s="346">
        <v>0.43630000000000002</v>
      </c>
      <c r="I11" s="346">
        <v>0.42299999999999999</v>
      </c>
      <c r="J11" s="346">
        <v>0.42909999999999998</v>
      </c>
      <c r="K11" s="346">
        <v>0.41420000000000001</v>
      </c>
      <c r="L11" s="346">
        <v>0.40639999999999998</v>
      </c>
      <c r="M11" s="346">
        <v>0.42720000000000002</v>
      </c>
      <c r="N11" s="347">
        <v>0.61850000000000005</v>
      </c>
      <c r="O11" s="347">
        <v>0.51780000000000004</v>
      </c>
      <c r="P11" s="347">
        <v>0.49619999999999997</v>
      </c>
      <c r="Q11" s="348">
        <v>0.49640000000000001</v>
      </c>
      <c r="R11" s="126">
        <v>0.46779999999999999</v>
      </c>
      <c r="S11" s="126">
        <v>0.49320000000000003</v>
      </c>
    </row>
    <row r="12" spans="1:19" s="342" customFormat="1" x14ac:dyDescent="0.2">
      <c r="D12" s="342" t="s">
        <v>517</v>
      </c>
      <c r="E12" s="342" t="s">
        <v>518</v>
      </c>
      <c r="F12" s="346">
        <v>0.85370000000000001</v>
      </c>
      <c r="G12" s="346">
        <v>0.88660000000000005</v>
      </c>
      <c r="H12" s="346">
        <v>0.91700000000000004</v>
      </c>
      <c r="I12" s="346">
        <v>0.92989999999999995</v>
      </c>
      <c r="J12" s="346">
        <v>0.94550000000000001</v>
      </c>
      <c r="K12" s="346">
        <v>0.93640000000000001</v>
      </c>
      <c r="L12" s="346">
        <v>0.92679999999999996</v>
      </c>
      <c r="M12" s="346">
        <v>0.95389999999999997</v>
      </c>
      <c r="N12" s="347">
        <v>1.1266</v>
      </c>
      <c r="O12" s="347">
        <v>1.0410999999999999</v>
      </c>
      <c r="P12" s="347">
        <v>1.0011000000000001</v>
      </c>
      <c r="Q12" s="348">
        <v>0.99050000000000005</v>
      </c>
      <c r="R12" s="46">
        <v>0.95320000000000005</v>
      </c>
      <c r="S12" s="126">
        <v>0.99550000000000005</v>
      </c>
    </row>
    <row r="13" spans="1:19" s="342" customFormat="1" x14ac:dyDescent="0.2">
      <c r="D13" s="334" t="s">
        <v>519</v>
      </c>
      <c r="E13" s="334" t="s">
        <v>520</v>
      </c>
      <c r="F13" s="346">
        <v>0.8125</v>
      </c>
      <c r="G13" s="346">
        <v>0.84199999999999997</v>
      </c>
      <c r="H13" s="346">
        <v>0.86299999999999999</v>
      </c>
      <c r="I13" s="346">
        <v>0.87270000000000003</v>
      </c>
      <c r="J13" s="346">
        <v>0.87880000000000003</v>
      </c>
      <c r="K13" s="346">
        <v>0.86409999999999998</v>
      </c>
      <c r="L13" s="346">
        <v>0.85170000000000001</v>
      </c>
      <c r="M13" s="346">
        <v>0.87660000000000005</v>
      </c>
      <c r="N13" s="347">
        <v>1.0335000000000001</v>
      </c>
      <c r="O13" s="347">
        <v>0.95660000000000001</v>
      </c>
      <c r="P13" s="347">
        <v>0.91720000000000002</v>
      </c>
      <c r="Q13" s="349">
        <v>0.90329999999999999</v>
      </c>
      <c r="R13" s="126">
        <v>0.86809999999999998</v>
      </c>
      <c r="S13" s="126">
        <v>0.91090000000000004</v>
      </c>
    </row>
    <row r="14" spans="1:19" s="342" customFormat="1" x14ac:dyDescent="0.2"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</row>
    <row r="15" spans="1:19" s="342" customFormat="1" x14ac:dyDescent="0.2">
      <c r="F15" s="349"/>
      <c r="G15" s="349"/>
      <c r="H15" s="349"/>
      <c r="I15" s="349"/>
      <c r="J15" s="349"/>
      <c r="K15" s="349"/>
      <c r="L15" s="349"/>
      <c r="M15" s="349"/>
      <c r="N15" s="349"/>
      <c r="O15" s="350"/>
      <c r="P15" s="350"/>
      <c r="Q15" s="350"/>
      <c r="R15" s="350"/>
      <c r="S15" s="350"/>
    </row>
    <row r="16" spans="1:19" ht="12.75" customHeight="1" x14ac:dyDescent="0.2">
      <c r="F16" s="349"/>
      <c r="G16" s="349"/>
      <c r="H16" s="349"/>
      <c r="I16" s="349"/>
      <c r="J16" s="349"/>
      <c r="K16" s="349"/>
      <c r="L16" s="349"/>
      <c r="M16" s="349"/>
      <c r="N16" s="349"/>
      <c r="O16" s="350"/>
      <c r="P16" s="350"/>
      <c r="Q16" s="350"/>
      <c r="R16" s="350"/>
    </row>
    <row r="17" spans="2:19" x14ac:dyDescent="0.2">
      <c r="R17" s="351"/>
      <c r="S17" s="351"/>
    </row>
    <row r="25" spans="2:19" x14ac:dyDescent="0.2">
      <c r="F25" s="166"/>
      <c r="G25" s="166"/>
      <c r="H25" s="166"/>
      <c r="I25" s="166"/>
      <c r="J25" s="166"/>
      <c r="K25" s="166"/>
    </row>
    <row r="26" spans="2:19" x14ac:dyDescent="0.2">
      <c r="F26" s="166"/>
      <c r="G26" s="166"/>
      <c r="H26" s="166"/>
      <c r="I26" s="166"/>
      <c r="J26" s="166"/>
      <c r="K26" s="166"/>
    </row>
    <row r="27" spans="2:19" x14ac:dyDescent="0.2">
      <c r="F27" s="166"/>
      <c r="G27" s="166"/>
      <c r="H27" s="166"/>
      <c r="I27" s="166"/>
      <c r="J27" s="166"/>
      <c r="K27" s="166"/>
      <c r="N27" s="351"/>
    </row>
    <row r="28" spans="2:19" x14ac:dyDescent="0.2">
      <c r="F28" s="166"/>
      <c r="G28" s="166"/>
      <c r="H28" s="166"/>
      <c r="I28" s="166"/>
      <c r="J28" s="166"/>
      <c r="K28" s="166"/>
      <c r="N28" s="351"/>
    </row>
    <row r="29" spans="2:19" x14ac:dyDescent="0.2">
      <c r="F29" s="351"/>
      <c r="G29" s="351"/>
      <c r="H29" s="351"/>
      <c r="N29" s="351"/>
    </row>
    <row r="30" spans="2:19" ht="15" x14ac:dyDescent="0.25">
      <c r="B30" s="342"/>
      <c r="F30"/>
      <c r="G30"/>
      <c r="H30"/>
      <c r="I30"/>
      <c r="J30"/>
      <c r="K30"/>
    </row>
    <row r="32" spans="2:19" ht="15" x14ac:dyDescent="0.25">
      <c r="F32" s="352"/>
      <c r="G32" s="352"/>
      <c r="H32" s="352"/>
    </row>
    <row r="42" spans="3:3" ht="15" x14ac:dyDescent="0.25">
      <c r="C42" s="353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3"/>
  <dimension ref="A1:V21"/>
  <sheetViews>
    <sheetView showGridLines="0" zoomScale="94" zoomScaleNormal="120" workbookViewId="0">
      <selection activeCell="N11" sqref="N11"/>
    </sheetView>
  </sheetViews>
  <sheetFormatPr defaultColWidth="9.140625" defaultRowHeight="15" x14ac:dyDescent="0.25"/>
  <cols>
    <col min="1" max="1" width="7.28515625" style="333" bestFit="1" customWidth="1"/>
    <col min="2" max="2" width="9.140625" style="333"/>
    <col min="3" max="5" width="12.7109375" style="333" customWidth="1"/>
    <col min="6" max="6" width="14" style="333" customWidth="1"/>
    <col min="7" max="7" width="17.7109375" style="333" customWidth="1"/>
    <col min="8" max="8" width="17.28515625" style="333" customWidth="1"/>
    <col min="9" max="15" width="5.7109375" style="333" customWidth="1"/>
    <col min="16" max="16" width="5.7109375" style="333" bestFit="1" customWidth="1"/>
    <col min="17" max="17" width="6.7109375" style="333" bestFit="1" customWidth="1"/>
    <col min="18" max="19" width="6.140625" style="333" bestFit="1" customWidth="1"/>
    <col min="20" max="22" width="5.7109375" style="333" bestFit="1" customWidth="1"/>
    <col min="23" max="16384" width="9.140625" style="333"/>
  </cols>
  <sheetData>
    <row r="1" spans="1:22" x14ac:dyDescent="0.25">
      <c r="A1" s="2" t="s">
        <v>48</v>
      </c>
      <c r="B1" s="2" t="s">
        <v>521</v>
      </c>
      <c r="G1" s="282" t="s">
        <v>50</v>
      </c>
    </row>
    <row r="2" spans="1:22" x14ac:dyDescent="0.25">
      <c r="A2" s="2" t="s">
        <v>51</v>
      </c>
      <c r="B2" s="2" t="s">
        <v>522</v>
      </c>
    </row>
    <row r="3" spans="1:22" x14ac:dyDescent="0.25">
      <c r="A3" s="3" t="s">
        <v>52</v>
      </c>
      <c r="B3" s="3" t="s">
        <v>53</v>
      </c>
    </row>
    <row r="4" spans="1:22" x14ac:dyDescent="0.25">
      <c r="A4" s="3" t="s">
        <v>54</v>
      </c>
      <c r="B4" s="3" t="s">
        <v>55</v>
      </c>
    </row>
    <row r="5" spans="1:22" x14ac:dyDescent="0.25">
      <c r="A5" s="4" t="s">
        <v>56</v>
      </c>
      <c r="B5" s="354"/>
    </row>
    <row r="6" spans="1:22" x14ac:dyDescent="0.25">
      <c r="A6" s="4" t="s">
        <v>57</v>
      </c>
      <c r="B6" s="355"/>
    </row>
    <row r="7" spans="1:22" x14ac:dyDescent="0.25">
      <c r="C7" s="356"/>
      <c r="D7" s="356"/>
      <c r="E7" s="356"/>
      <c r="F7" s="356"/>
      <c r="G7" s="356"/>
      <c r="H7" s="356"/>
      <c r="I7" s="357"/>
      <c r="J7" s="357"/>
      <c r="K7" s="357"/>
      <c r="L7" s="357"/>
      <c r="M7" s="357"/>
      <c r="N7" s="357"/>
      <c r="O7" s="357"/>
      <c r="P7" s="357"/>
      <c r="Q7" s="357"/>
      <c r="R7" s="357"/>
    </row>
    <row r="8" spans="1:22" x14ac:dyDescent="0.25">
      <c r="C8" s="356"/>
      <c r="D8" s="356"/>
      <c r="E8" s="356"/>
      <c r="F8" s="356"/>
      <c r="G8" s="356"/>
      <c r="H8" s="356"/>
      <c r="I8" s="357"/>
      <c r="J8" s="357"/>
      <c r="K8" s="357"/>
      <c r="L8" s="357"/>
      <c r="M8" s="357"/>
      <c r="N8" s="357"/>
      <c r="O8" s="357"/>
      <c r="P8" s="357"/>
      <c r="Q8" s="357"/>
      <c r="R8" s="357"/>
    </row>
    <row r="9" spans="1:22" x14ac:dyDescent="0.25">
      <c r="C9" s="356"/>
      <c r="D9" s="356"/>
      <c r="E9" s="356"/>
      <c r="F9" s="356"/>
      <c r="G9" s="356"/>
      <c r="H9" s="356"/>
    </row>
    <row r="10" spans="1:22" x14ac:dyDescent="0.25">
      <c r="C10" s="356"/>
      <c r="D10" s="356"/>
      <c r="E10" s="356"/>
      <c r="F10" s="356"/>
      <c r="G10" s="356"/>
      <c r="H10" s="334"/>
      <c r="I10" s="245" t="s">
        <v>76</v>
      </c>
      <c r="J10" s="245"/>
      <c r="K10" s="245"/>
      <c r="L10" s="245" t="s">
        <v>131</v>
      </c>
      <c r="M10" s="245"/>
      <c r="N10" s="245" t="s">
        <v>136</v>
      </c>
      <c r="O10" s="245"/>
      <c r="P10" s="245" t="s">
        <v>149</v>
      </c>
      <c r="Q10" s="245"/>
      <c r="R10" s="245" t="s">
        <v>156</v>
      </c>
      <c r="S10" s="240"/>
      <c r="T10" s="245" t="s">
        <v>276</v>
      </c>
      <c r="U10" s="245"/>
      <c r="V10" s="245" t="s">
        <v>293</v>
      </c>
    </row>
    <row r="11" spans="1:22" x14ac:dyDescent="0.25">
      <c r="H11" s="334"/>
      <c r="I11" s="245" t="s">
        <v>419</v>
      </c>
      <c r="J11" s="245"/>
      <c r="K11" s="245"/>
      <c r="L11" s="245" t="s">
        <v>420</v>
      </c>
      <c r="M11" s="245"/>
      <c r="N11" s="245" t="s">
        <v>296</v>
      </c>
      <c r="O11" s="245"/>
      <c r="P11" s="245" t="s">
        <v>421</v>
      </c>
      <c r="Q11" s="245"/>
      <c r="R11" s="245" t="s">
        <v>297</v>
      </c>
      <c r="S11" s="240"/>
      <c r="T11" s="245" t="s">
        <v>422</v>
      </c>
      <c r="U11" s="245"/>
      <c r="V11" s="245" t="s">
        <v>298</v>
      </c>
    </row>
    <row r="12" spans="1:22" x14ac:dyDescent="0.25">
      <c r="B12" s="327"/>
      <c r="C12" s="358"/>
      <c r="D12" s="358"/>
      <c r="E12" s="358"/>
      <c r="F12" s="358"/>
      <c r="G12" s="166" t="s">
        <v>523</v>
      </c>
      <c r="H12" s="166" t="s">
        <v>524</v>
      </c>
      <c r="I12" s="166">
        <v>9.07</v>
      </c>
      <c r="J12" s="166">
        <v>10.210000000000001</v>
      </c>
      <c r="K12" s="166">
        <v>11.3</v>
      </c>
      <c r="L12" s="166">
        <v>11.32</v>
      </c>
      <c r="M12" s="166">
        <v>11.03</v>
      </c>
      <c r="N12" s="166">
        <v>10.92</v>
      </c>
      <c r="O12" s="166">
        <v>11.52</v>
      </c>
      <c r="P12" s="166">
        <v>11.77</v>
      </c>
      <c r="Q12" s="166">
        <v>11.44</v>
      </c>
      <c r="R12" s="166">
        <v>11.71</v>
      </c>
      <c r="S12" s="166">
        <v>13.05</v>
      </c>
      <c r="T12" s="166">
        <v>12.68</v>
      </c>
      <c r="U12" s="166">
        <v>12.964249566190007</v>
      </c>
      <c r="V12" s="166">
        <v>13.827368934770002</v>
      </c>
    </row>
    <row r="13" spans="1:22" x14ac:dyDescent="0.25">
      <c r="C13" s="358"/>
      <c r="D13" s="358"/>
      <c r="E13" s="358"/>
      <c r="F13" s="358"/>
      <c r="G13" s="166" t="s">
        <v>525</v>
      </c>
      <c r="H13" s="166" t="s">
        <v>526</v>
      </c>
      <c r="I13" s="346">
        <v>0.85319999999999996</v>
      </c>
      <c r="J13" s="346">
        <v>0.98350000000000004</v>
      </c>
      <c r="K13" s="346">
        <v>1.1205000000000001</v>
      </c>
      <c r="L13" s="346">
        <v>1.2428999999999999</v>
      </c>
      <c r="M13" s="346">
        <v>1.2726999999999999</v>
      </c>
      <c r="N13" s="346">
        <v>1.1921999999999999</v>
      </c>
      <c r="O13" s="346">
        <v>1.1412</v>
      </c>
      <c r="P13" s="346">
        <v>1.1074999999999999</v>
      </c>
      <c r="Q13" s="346">
        <v>1.0784</v>
      </c>
      <c r="R13" s="346">
        <v>1.0604</v>
      </c>
      <c r="S13" s="346">
        <v>1.0634999999999999</v>
      </c>
      <c r="T13" s="346">
        <v>1.0359</v>
      </c>
      <c r="U13" s="346">
        <v>0.9890238410828015</v>
      </c>
      <c r="V13" s="346">
        <v>0.93562528676132295</v>
      </c>
    </row>
    <row r="14" spans="1:22" x14ac:dyDescent="0.25">
      <c r="C14" s="358"/>
      <c r="D14" s="358"/>
      <c r="E14" s="358"/>
      <c r="F14" s="358"/>
      <c r="G14" s="166" t="s">
        <v>527</v>
      </c>
      <c r="H14" s="166" t="s">
        <v>528</v>
      </c>
      <c r="I14" s="346">
        <v>2.1124999999999998</v>
      </c>
      <c r="J14" s="346">
        <v>2.4371999999999998</v>
      </c>
      <c r="K14" s="346">
        <v>2.9106000000000001</v>
      </c>
      <c r="L14" s="346">
        <v>3.5123000000000002</v>
      </c>
      <c r="M14" s="346">
        <v>3.5186999999999999</v>
      </c>
      <c r="N14" s="346">
        <v>3.2932000000000001</v>
      </c>
      <c r="O14" s="346">
        <v>3.1533000000000002</v>
      </c>
      <c r="P14" s="346">
        <v>2.9245000000000001</v>
      </c>
      <c r="Q14" s="346">
        <v>2.7515999999999998</v>
      </c>
      <c r="R14" s="346">
        <v>2.6345999999999998</v>
      </c>
      <c r="S14" s="346">
        <v>2.5937000000000001</v>
      </c>
      <c r="T14" s="346">
        <v>2.5236999999999998</v>
      </c>
      <c r="U14" s="346">
        <v>2.5014593528853384</v>
      </c>
      <c r="V14" s="346">
        <v>2.4548468420665266</v>
      </c>
    </row>
    <row r="15" spans="1:22" x14ac:dyDescent="0.25">
      <c r="C15" s="359"/>
      <c r="D15" s="359"/>
      <c r="E15" s="359"/>
      <c r="F15" s="359"/>
      <c r="G15" s="359"/>
      <c r="H15" s="358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T15" s="361"/>
      <c r="U15" s="361"/>
    </row>
    <row r="16" spans="1:22" x14ac:dyDescent="0.25">
      <c r="C16" s="362"/>
      <c r="D16" s="362"/>
      <c r="E16" s="362"/>
      <c r="F16" s="362"/>
      <c r="G16" s="362"/>
      <c r="H16" s="358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1"/>
      <c r="U16" s="361"/>
    </row>
    <row r="17" spans="8:21" x14ac:dyDescent="0.25">
      <c r="H17" s="358"/>
      <c r="I17" s="363"/>
      <c r="J17" s="363"/>
      <c r="K17" s="363"/>
      <c r="L17" s="361"/>
      <c r="M17" s="361"/>
      <c r="N17" s="361"/>
      <c r="O17" s="361"/>
      <c r="P17" s="361"/>
      <c r="Q17" s="360"/>
      <c r="R17" s="360"/>
      <c r="S17" s="360"/>
      <c r="T17" s="361"/>
      <c r="U17" s="361"/>
    </row>
    <row r="18" spans="8:21" x14ac:dyDescent="0.25">
      <c r="I18" s="363"/>
      <c r="J18" s="363"/>
      <c r="K18" s="363"/>
      <c r="L18" s="361"/>
      <c r="M18" s="361"/>
      <c r="N18" s="361"/>
      <c r="Q18" s="360"/>
      <c r="R18" s="360"/>
      <c r="S18" s="360"/>
    </row>
    <row r="19" spans="8:21" x14ac:dyDescent="0.25">
      <c r="I19" s="364"/>
      <c r="J19" s="363"/>
      <c r="K19" s="363"/>
      <c r="L19" s="361"/>
      <c r="M19" s="361"/>
      <c r="N19" s="361"/>
      <c r="P19"/>
    </row>
    <row r="20" spans="8:21" x14ac:dyDescent="0.25">
      <c r="L20" s="361"/>
      <c r="M20" s="361"/>
      <c r="N20" s="361"/>
    </row>
    <row r="21" spans="8:21" x14ac:dyDescent="0.25">
      <c r="L21" s="363"/>
      <c r="M21" s="363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4"/>
  <dimension ref="A1:T45"/>
  <sheetViews>
    <sheetView showGridLines="0" zoomScaleNormal="120" workbookViewId="0">
      <selection activeCell="N11" sqref="N11"/>
    </sheetView>
  </sheetViews>
  <sheetFormatPr defaultColWidth="9.140625" defaultRowHeight="10.5" x14ac:dyDescent="0.2"/>
  <cols>
    <col min="1" max="1" width="7.140625" style="334" bestFit="1" customWidth="1"/>
    <col min="2" max="2" width="17.140625" style="334" customWidth="1"/>
    <col min="3" max="3" width="15" style="334" customWidth="1"/>
    <col min="4" max="4" width="9.42578125" style="334" customWidth="1"/>
    <col min="5" max="6" width="8.140625" style="334" customWidth="1"/>
    <col min="7" max="7" width="4.140625" style="334" bestFit="1" customWidth="1"/>
    <col min="8" max="8" width="4.7109375" style="334" bestFit="1" customWidth="1"/>
    <col min="9" max="10" width="4.85546875" style="334" bestFit="1" customWidth="1"/>
    <col min="11" max="11" width="4.140625" style="334" bestFit="1" customWidth="1"/>
    <col min="12" max="12" width="4.7109375" style="334" bestFit="1" customWidth="1"/>
    <col min="13" max="13" width="5.5703125" style="334" customWidth="1"/>
    <col min="14" max="14" width="4.85546875" style="334" customWidth="1"/>
    <col min="15" max="15" width="2.85546875" style="334" bestFit="1" customWidth="1"/>
    <col min="16" max="16" width="3.28515625" style="334" customWidth="1"/>
    <col min="17" max="17" width="5.7109375" style="334" bestFit="1" customWidth="1"/>
    <col min="18" max="18" width="5.28515625" style="334" customWidth="1"/>
    <col min="19" max="19" width="4.85546875" style="334" bestFit="1" customWidth="1"/>
    <col min="20" max="16384" width="9.140625" style="334"/>
  </cols>
  <sheetData>
    <row r="1" spans="1:20" ht="15" x14ac:dyDescent="0.25">
      <c r="A1" s="365" t="s">
        <v>48</v>
      </c>
      <c r="B1" s="366" t="s">
        <v>529</v>
      </c>
      <c r="C1" s="333"/>
      <c r="D1" s="333"/>
      <c r="E1" s="333"/>
      <c r="G1" s="367" t="s">
        <v>50</v>
      </c>
    </row>
    <row r="2" spans="1:20" ht="15" x14ac:dyDescent="0.25">
      <c r="A2" s="365" t="s">
        <v>51</v>
      </c>
      <c r="B2" s="366" t="s">
        <v>530</v>
      </c>
      <c r="C2" s="333"/>
      <c r="D2" s="333"/>
      <c r="E2" s="333"/>
      <c r="F2" s="333"/>
    </row>
    <row r="3" spans="1:20" ht="15" x14ac:dyDescent="0.25">
      <c r="A3" s="334" t="s">
        <v>52</v>
      </c>
      <c r="B3" s="3" t="s">
        <v>53</v>
      </c>
      <c r="C3" s="333"/>
      <c r="D3" s="333"/>
      <c r="E3" s="333"/>
      <c r="F3" s="333"/>
    </row>
    <row r="4" spans="1:20" ht="15" x14ac:dyDescent="0.25">
      <c r="A4" s="334" t="s">
        <v>54</v>
      </c>
      <c r="B4" s="3" t="s">
        <v>55</v>
      </c>
      <c r="C4" s="333"/>
      <c r="D4" s="333"/>
      <c r="E4" s="333"/>
      <c r="F4" s="333"/>
    </row>
    <row r="5" spans="1:20" ht="15" x14ac:dyDescent="0.25">
      <c r="A5" s="368" t="s">
        <v>56</v>
      </c>
      <c r="C5" s="333"/>
      <c r="D5" s="333"/>
      <c r="E5" s="333"/>
      <c r="F5" s="333"/>
    </row>
    <row r="6" spans="1:20" ht="15" x14ac:dyDescent="0.25">
      <c r="A6" s="368" t="s">
        <v>57</v>
      </c>
      <c r="C6" s="333"/>
      <c r="D6" s="333"/>
      <c r="E6" s="333"/>
      <c r="F6" s="333"/>
    </row>
    <row r="7" spans="1:20" ht="12.75" x14ac:dyDescent="0.2">
      <c r="G7" s="245" t="s">
        <v>76</v>
      </c>
      <c r="H7" s="245"/>
      <c r="I7" s="245"/>
      <c r="J7" s="245" t="s">
        <v>131</v>
      </c>
      <c r="K7" s="245"/>
      <c r="L7" s="245" t="s">
        <v>136</v>
      </c>
      <c r="M7" s="245"/>
      <c r="N7" s="245" t="s">
        <v>149</v>
      </c>
      <c r="O7" s="245"/>
      <c r="P7" s="245" t="s">
        <v>156</v>
      </c>
      <c r="Q7" s="240"/>
      <c r="R7" s="245" t="s">
        <v>276</v>
      </c>
      <c r="S7" s="245"/>
      <c r="T7" s="245" t="s">
        <v>293</v>
      </c>
    </row>
    <row r="8" spans="1:20" ht="12.75" x14ac:dyDescent="0.2">
      <c r="E8" s="338"/>
      <c r="F8" s="339"/>
      <c r="G8" s="245" t="s">
        <v>419</v>
      </c>
      <c r="H8" s="245"/>
      <c r="I8" s="245"/>
      <c r="J8" s="245" t="s">
        <v>420</v>
      </c>
      <c r="K8" s="245"/>
      <c r="L8" s="245" t="s">
        <v>296</v>
      </c>
      <c r="M8" s="245"/>
      <c r="N8" s="245" t="s">
        <v>421</v>
      </c>
      <c r="O8" s="245"/>
      <c r="P8" s="245" t="s">
        <v>297</v>
      </c>
      <c r="Q8" s="240"/>
      <c r="R8" s="245" t="s">
        <v>422</v>
      </c>
      <c r="S8" s="245"/>
      <c r="T8" s="245" t="s">
        <v>298</v>
      </c>
    </row>
    <row r="9" spans="1:20" x14ac:dyDescent="0.2">
      <c r="B9" s="342"/>
      <c r="E9" s="342" t="s">
        <v>513</v>
      </c>
      <c r="F9" s="334" t="s">
        <v>514</v>
      </c>
      <c r="G9" s="343">
        <v>0.1</v>
      </c>
      <c r="H9" s="343">
        <v>0.31</v>
      </c>
      <c r="I9" s="343">
        <v>0.33</v>
      </c>
      <c r="J9" s="343">
        <v>0.34</v>
      </c>
      <c r="K9" s="343">
        <v>0.25</v>
      </c>
      <c r="L9" s="343">
        <v>0.45</v>
      </c>
      <c r="M9" s="343">
        <v>0.7</v>
      </c>
      <c r="N9" s="343">
        <v>0.55000000000000004</v>
      </c>
      <c r="O9" s="343">
        <v>0.26</v>
      </c>
      <c r="P9" s="343">
        <v>0.87</v>
      </c>
      <c r="Q9" s="343">
        <v>1.075</v>
      </c>
      <c r="R9" s="343">
        <v>1.41</v>
      </c>
      <c r="S9" s="343">
        <v>0.24833654568999997</v>
      </c>
      <c r="T9" s="343">
        <v>0.45516655501000003</v>
      </c>
    </row>
    <row r="10" spans="1:20" x14ac:dyDescent="0.2">
      <c r="A10" s="369"/>
      <c r="E10" s="370" t="s">
        <v>44</v>
      </c>
      <c r="F10" s="370" t="s">
        <v>23</v>
      </c>
      <c r="G10" s="346">
        <v>5.4999999999999997E-3</v>
      </c>
      <c r="H10" s="346">
        <v>1.7000000000000001E-2</v>
      </c>
      <c r="I10" s="346">
        <v>1.8100000000000002E-2</v>
      </c>
      <c r="J10" s="346">
        <v>1.8200000000000001E-2</v>
      </c>
      <c r="K10" s="346">
        <v>1.18E-2</v>
      </c>
      <c r="L10" s="346">
        <v>2.1100000000000001E-2</v>
      </c>
      <c r="M10" s="346">
        <v>3.2199999999999999E-2</v>
      </c>
      <c r="N10" s="346">
        <v>2.47E-2</v>
      </c>
      <c r="O10" s="371">
        <v>1.06E-2</v>
      </c>
      <c r="P10" s="371">
        <v>3.5099999999999999E-2</v>
      </c>
      <c r="Q10" s="59">
        <v>4.3200000000000002E-2</v>
      </c>
      <c r="R10" s="59">
        <v>5.5899999999999998E-2</v>
      </c>
      <c r="S10" s="59">
        <v>9.6091323804543584E-3</v>
      </c>
      <c r="T10" s="59">
        <v>1.6587932113124294E-2</v>
      </c>
    </row>
    <row r="11" spans="1:20" s="342" customFormat="1" x14ac:dyDescent="0.2">
      <c r="E11" s="370" t="s">
        <v>43</v>
      </c>
      <c r="F11" s="370" t="s">
        <v>24</v>
      </c>
      <c r="G11" s="346">
        <v>4.0800000000000003E-2</v>
      </c>
      <c r="H11" s="346">
        <v>0.12809999999999999</v>
      </c>
      <c r="I11" s="346">
        <v>0.13830000000000001</v>
      </c>
      <c r="J11" s="346">
        <v>0.1424</v>
      </c>
      <c r="K11" s="346">
        <v>9.5000000000000001E-2</v>
      </c>
      <c r="L11" s="346">
        <v>0.16619999999999999</v>
      </c>
      <c r="M11" s="346">
        <v>0.248</v>
      </c>
      <c r="N11" s="346">
        <v>0.1885</v>
      </c>
      <c r="O11" s="46">
        <v>5.0999999999999997E-2</v>
      </c>
      <c r="P11" s="46">
        <v>0.1401</v>
      </c>
      <c r="Q11" s="59">
        <v>0.14860000000000001</v>
      </c>
      <c r="R11" s="59">
        <v>0.1893</v>
      </c>
      <c r="S11" s="59">
        <v>3.1614146008711111E-2</v>
      </c>
      <c r="T11" s="59">
        <v>5.3892480714056668E-2</v>
      </c>
    </row>
    <row r="12" spans="1:20" s="342" customFormat="1" x14ac:dyDescent="0.2"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R12" s="343"/>
      <c r="S12" s="343"/>
    </row>
    <row r="13" spans="1:20" s="342" customFormat="1" x14ac:dyDescent="0.2">
      <c r="G13" s="46"/>
      <c r="H13" s="46"/>
      <c r="I13" s="46"/>
      <c r="J13" s="46"/>
      <c r="K13" s="46"/>
      <c r="L13" s="46"/>
      <c r="M13" s="46"/>
      <c r="N13" s="46"/>
      <c r="O13" s="202"/>
      <c r="P13" s="202"/>
      <c r="Q13" s="202"/>
      <c r="R13" s="343"/>
      <c r="S13" s="343"/>
    </row>
    <row r="14" spans="1:20" s="342" customFormat="1" x14ac:dyDescent="0.2">
      <c r="G14" s="46"/>
      <c r="H14" s="46"/>
      <c r="I14" s="46"/>
      <c r="J14" s="46"/>
      <c r="K14" s="46"/>
      <c r="L14" s="46"/>
      <c r="M14" s="46"/>
      <c r="N14" s="46"/>
      <c r="O14" s="59"/>
      <c r="P14" s="59"/>
      <c r="Q14" s="59"/>
      <c r="R14" s="343"/>
      <c r="S14" s="343"/>
    </row>
    <row r="15" spans="1:20" s="342" customFormat="1" x14ac:dyDescent="0.2">
      <c r="G15" s="357"/>
      <c r="H15" s="357"/>
      <c r="I15" s="357"/>
      <c r="J15" s="357"/>
      <c r="K15" s="357"/>
      <c r="L15" s="357"/>
      <c r="M15" s="357"/>
      <c r="N15" s="357"/>
      <c r="O15" s="59"/>
      <c r="P15" s="59"/>
      <c r="Q15" s="59"/>
    </row>
    <row r="16" spans="1:20" ht="12.75" customHeight="1" x14ac:dyDescent="0.2">
      <c r="G16" s="357"/>
      <c r="H16" s="357"/>
      <c r="I16" s="357"/>
      <c r="J16" s="357"/>
      <c r="K16" s="357"/>
      <c r="L16" s="357"/>
      <c r="M16" s="357"/>
      <c r="N16" s="357"/>
      <c r="O16" s="46"/>
      <c r="P16" s="46"/>
      <c r="Q16" s="46"/>
    </row>
    <row r="24" spans="2:15" x14ac:dyDescent="0.2">
      <c r="G24" s="346"/>
      <c r="H24" s="346"/>
      <c r="I24" s="346"/>
      <c r="J24" s="346"/>
      <c r="K24" s="346"/>
      <c r="L24" s="346"/>
    </row>
    <row r="25" spans="2:15" x14ac:dyDescent="0.2">
      <c r="G25" s="346"/>
      <c r="H25" s="346"/>
      <c r="I25" s="346"/>
      <c r="J25" s="346"/>
      <c r="K25" s="346"/>
      <c r="L25" s="346"/>
      <c r="O25" s="372"/>
    </row>
    <row r="26" spans="2:15" x14ac:dyDescent="0.2">
      <c r="G26" s="346"/>
      <c r="H26" s="346"/>
      <c r="I26" s="346"/>
      <c r="J26" s="346"/>
      <c r="K26" s="346"/>
      <c r="L26" s="346"/>
    </row>
    <row r="27" spans="2:15" x14ac:dyDescent="0.2">
      <c r="G27" s="351"/>
      <c r="H27" s="351"/>
      <c r="I27" s="351"/>
      <c r="J27" s="351"/>
      <c r="K27" s="351"/>
    </row>
    <row r="28" spans="2:15" x14ac:dyDescent="0.2">
      <c r="G28" s="351"/>
      <c r="H28" s="351"/>
      <c r="I28" s="351"/>
      <c r="J28" s="351"/>
      <c r="K28" s="351"/>
    </row>
    <row r="29" spans="2:15" x14ac:dyDescent="0.2">
      <c r="G29" s="166"/>
      <c r="H29" s="166"/>
      <c r="I29" s="166"/>
      <c r="J29" s="166"/>
    </row>
    <row r="30" spans="2:15" x14ac:dyDescent="0.2">
      <c r="B30" s="342"/>
    </row>
    <row r="45" spans="4:4" ht="15" x14ac:dyDescent="0.25">
      <c r="D45" s="353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5"/>
  <dimension ref="A1:T45"/>
  <sheetViews>
    <sheetView showGridLines="0" zoomScale="148" zoomScaleNormal="120" workbookViewId="0">
      <selection activeCell="N11" sqref="N11"/>
    </sheetView>
  </sheetViews>
  <sheetFormatPr defaultColWidth="9.140625" defaultRowHeight="10.5" x14ac:dyDescent="0.2"/>
  <cols>
    <col min="1" max="1" width="7.140625" style="334" bestFit="1" customWidth="1"/>
    <col min="2" max="2" width="28.7109375" style="334" customWidth="1"/>
    <col min="3" max="3" width="15" style="334" customWidth="1"/>
    <col min="4" max="4" width="9.42578125" style="334" customWidth="1"/>
    <col min="5" max="6" width="8.140625" style="334" customWidth="1"/>
    <col min="7" max="7" width="4.140625" style="334" bestFit="1" customWidth="1"/>
    <col min="8" max="8" width="4.7109375" style="334" bestFit="1" customWidth="1"/>
    <col min="9" max="10" width="4.85546875" style="334" bestFit="1" customWidth="1"/>
    <col min="11" max="11" width="4.140625" style="334" bestFit="1" customWidth="1"/>
    <col min="12" max="12" width="4.7109375" style="334" bestFit="1" customWidth="1"/>
    <col min="13" max="13" width="4.140625" style="334" bestFit="1" customWidth="1"/>
    <col min="14" max="14" width="4.85546875" style="334" customWidth="1"/>
    <col min="15" max="15" width="2.85546875" style="334" bestFit="1" customWidth="1"/>
    <col min="16" max="16" width="3.7109375" style="334" customWidth="1"/>
    <col min="17" max="17" width="5.7109375" style="334" bestFit="1" customWidth="1"/>
    <col min="18" max="18" width="5.28515625" style="334" customWidth="1"/>
    <col min="19" max="19" width="4.85546875" style="334" bestFit="1" customWidth="1"/>
    <col min="20" max="16384" width="9.140625" style="334"/>
  </cols>
  <sheetData>
    <row r="1" spans="1:20" ht="15" x14ac:dyDescent="0.25">
      <c r="A1" s="373" t="s">
        <v>48</v>
      </c>
      <c r="B1" s="374" t="s">
        <v>531</v>
      </c>
      <c r="C1" s="333"/>
      <c r="D1" s="333"/>
      <c r="E1" s="333"/>
      <c r="G1" s="367" t="s">
        <v>50</v>
      </c>
    </row>
    <row r="2" spans="1:20" ht="15" x14ac:dyDescent="0.25">
      <c r="A2" s="373" t="s">
        <v>51</v>
      </c>
      <c r="B2" s="374" t="s">
        <v>532</v>
      </c>
      <c r="C2" s="333"/>
      <c r="D2" s="333"/>
      <c r="E2" s="333"/>
      <c r="F2" s="333"/>
    </row>
    <row r="3" spans="1:20" ht="15" x14ac:dyDescent="0.25">
      <c r="A3" s="368" t="s">
        <v>52</v>
      </c>
      <c r="B3" s="3" t="s">
        <v>53</v>
      </c>
      <c r="C3" s="333"/>
      <c r="D3" s="333"/>
      <c r="E3" s="333"/>
      <c r="F3" s="333"/>
    </row>
    <row r="4" spans="1:20" ht="15" x14ac:dyDescent="0.25">
      <c r="A4" s="368" t="s">
        <v>54</v>
      </c>
      <c r="B4" s="3" t="s">
        <v>55</v>
      </c>
      <c r="C4" s="333"/>
      <c r="D4" s="333"/>
      <c r="E4" s="333"/>
      <c r="F4" s="333"/>
    </row>
    <row r="5" spans="1:20" ht="15" x14ac:dyDescent="0.25">
      <c r="A5" s="368" t="s">
        <v>56</v>
      </c>
      <c r="C5" s="333"/>
      <c r="D5" s="333"/>
      <c r="E5" s="333"/>
      <c r="F5" s="333"/>
    </row>
    <row r="6" spans="1:20" ht="15" x14ac:dyDescent="0.25">
      <c r="A6" s="368" t="s">
        <v>57</v>
      </c>
      <c r="C6" s="333"/>
      <c r="D6" s="333"/>
      <c r="E6" s="333"/>
      <c r="F6" s="333"/>
    </row>
    <row r="7" spans="1:20" ht="12.75" x14ac:dyDescent="0.2">
      <c r="G7" s="245" t="s">
        <v>76</v>
      </c>
      <c r="H7" s="245"/>
      <c r="I7" s="245"/>
      <c r="J7" s="245" t="s">
        <v>131</v>
      </c>
      <c r="K7" s="245"/>
      <c r="L7" s="245" t="s">
        <v>136</v>
      </c>
      <c r="M7" s="245"/>
      <c r="N7" s="245" t="s">
        <v>149</v>
      </c>
      <c r="O7" s="245"/>
      <c r="P7" s="245" t="s">
        <v>156</v>
      </c>
      <c r="Q7" s="240"/>
      <c r="R7" s="245" t="s">
        <v>276</v>
      </c>
      <c r="S7" s="245"/>
      <c r="T7" s="245" t="s">
        <v>293</v>
      </c>
    </row>
    <row r="8" spans="1:20" ht="12.75" x14ac:dyDescent="0.2">
      <c r="E8" s="338"/>
      <c r="F8" s="339"/>
      <c r="G8" s="245" t="s">
        <v>419</v>
      </c>
      <c r="H8" s="245"/>
      <c r="I8" s="245"/>
      <c r="J8" s="245" t="s">
        <v>420</v>
      </c>
      <c r="K8" s="245"/>
      <c r="L8" s="245" t="s">
        <v>296</v>
      </c>
      <c r="M8" s="245"/>
      <c r="N8" s="245" t="s">
        <v>421</v>
      </c>
      <c r="O8" s="245"/>
      <c r="P8" s="245" t="s">
        <v>297</v>
      </c>
      <c r="Q8" s="240"/>
      <c r="R8" s="245" t="s">
        <v>422</v>
      </c>
      <c r="S8" s="245"/>
      <c r="T8" s="245" t="s">
        <v>298</v>
      </c>
    </row>
    <row r="9" spans="1:20" x14ac:dyDescent="0.2">
      <c r="B9" s="342"/>
      <c r="E9" s="342" t="s">
        <v>513</v>
      </c>
      <c r="F9" s="334" t="s">
        <v>514</v>
      </c>
      <c r="G9" s="343">
        <v>0.86</v>
      </c>
      <c r="H9" s="343">
        <v>1.78</v>
      </c>
      <c r="I9" s="343">
        <v>3.14</v>
      </c>
      <c r="J9" s="343">
        <v>3.01</v>
      </c>
      <c r="K9" s="343">
        <v>0.51</v>
      </c>
      <c r="L9" s="343">
        <v>1.17</v>
      </c>
      <c r="M9" s="343">
        <v>1.81</v>
      </c>
      <c r="N9" s="343">
        <v>1.9</v>
      </c>
      <c r="O9" s="343">
        <v>0.82</v>
      </c>
      <c r="P9" s="343">
        <v>1.39</v>
      </c>
      <c r="Q9" s="343">
        <v>1.98</v>
      </c>
      <c r="R9" s="343">
        <v>2.48</v>
      </c>
      <c r="S9" s="343">
        <v>0.96044757747999976</v>
      </c>
      <c r="T9" s="343">
        <v>1.8817558160200003</v>
      </c>
    </row>
    <row r="10" spans="1:20" x14ac:dyDescent="0.2">
      <c r="A10" s="369"/>
      <c r="E10" s="370" t="s">
        <v>44</v>
      </c>
      <c r="F10" s="370" t="s">
        <v>23</v>
      </c>
      <c r="G10" s="346">
        <v>1.83E-2</v>
      </c>
      <c r="H10" s="346">
        <v>3.7900000000000003E-2</v>
      </c>
      <c r="I10" s="346">
        <v>6.5699999999999995E-2</v>
      </c>
      <c r="J10" s="346">
        <v>6.2300000000000001E-2</v>
      </c>
      <c r="K10" s="346">
        <v>1.0200000000000001E-2</v>
      </c>
      <c r="L10" s="346">
        <v>2.3800000000000002E-2</v>
      </c>
      <c r="M10" s="346">
        <v>3.6700000000000003E-2</v>
      </c>
      <c r="N10" s="346">
        <v>3.8300000000000001E-2</v>
      </c>
      <c r="O10" s="371">
        <v>1.77E-2</v>
      </c>
      <c r="P10" s="347">
        <v>3.1300000000000001E-2</v>
      </c>
      <c r="Q10" s="59">
        <v>4.48E-2</v>
      </c>
      <c r="R10" s="59">
        <v>5.57E-2</v>
      </c>
      <c r="S10" s="59">
        <v>2.1473212702235289E-2</v>
      </c>
      <c r="T10" s="59">
        <v>3.7971669146425434E-2</v>
      </c>
    </row>
    <row r="11" spans="1:20" s="342" customFormat="1" x14ac:dyDescent="0.2">
      <c r="E11" s="370" t="s">
        <v>43</v>
      </c>
      <c r="F11" s="370" t="s">
        <v>24</v>
      </c>
      <c r="G11" s="346">
        <v>4.2099999999999999E-2</v>
      </c>
      <c r="H11" s="346">
        <v>8.5999999999999993E-2</v>
      </c>
      <c r="I11" s="346">
        <v>0.1487</v>
      </c>
      <c r="J11" s="346">
        <v>0.14230000000000001</v>
      </c>
      <c r="K11" s="346">
        <v>2.52E-2</v>
      </c>
      <c r="L11" s="346">
        <v>5.96E-2</v>
      </c>
      <c r="M11" s="346">
        <v>9.35E-2</v>
      </c>
      <c r="N11" s="346">
        <v>9.9599999999999994E-2</v>
      </c>
      <c r="O11" s="46">
        <v>4.6399999999999997E-2</v>
      </c>
      <c r="P11" s="126">
        <v>7.85E-2</v>
      </c>
      <c r="Q11" s="59">
        <v>0.11219999999999999</v>
      </c>
      <c r="R11" s="59">
        <v>0.13969999999999999</v>
      </c>
      <c r="S11" s="59">
        <v>5.3253001181699171E-2</v>
      </c>
      <c r="T11" s="59">
        <v>9.9568531286353998E-2</v>
      </c>
    </row>
    <row r="12" spans="1:20" s="342" customFormat="1" x14ac:dyDescent="0.2"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R12" s="343"/>
      <c r="S12" s="343"/>
    </row>
    <row r="13" spans="1:20" s="342" customFormat="1" x14ac:dyDescent="0.2">
      <c r="G13" s="46"/>
      <c r="H13" s="46"/>
      <c r="I13" s="46"/>
      <c r="J13" s="46"/>
      <c r="K13" s="46"/>
      <c r="L13" s="46"/>
      <c r="M13" s="46"/>
      <c r="N13" s="46"/>
      <c r="O13" s="202"/>
      <c r="P13" s="202"/>
      <c r="Q13" s="202"/>
      <c r="R13" s="343"/>
      <c r="S13" s="343"/>
    </row>
    <row r="14" spans="1:20" s="342" customFormat="1" x14ac:dyDescent="0.2">
      <c r="G14" s="46"/>
      <c r="H14" s="46"/>
      <c r="I14" s="46"/>
      <c r="J14" s="46"/>
      <c r="K14" s="46"/>
      <c r="L14" s="46"/>
      <c r="M14" s="46"/>
      <c r="N14" s="46"/>
      <c r="O14" s="59"/>
      <c r="P14" s="59"/>
      <c r="Q14" s="59"/>
      <c r="R14" s="343"/>
      <c r="S14" s="343"/>
    </row>
    <row r="15" spans="1:20" s="342" customFormat="1" x14ac:dyDescent="0.2">
      <c r="G15" s="357"/>
      <c r="H15" s="357"/>
      <c r="I15" s="357"/>
      <c r="J15" s="357"/>
      <c r="K15" s="357"/>
      <c r="L15" s="357"/>
      <c r="M15" s="357"/>
      <c r="N15" s="357"/>
      <c r="O15" s="59"/>
      <c r="P15" s="59"/>
      <c r="Q15" s="59"/>
    </row>
    <row r="16" spans="1:20" ht="12.75" customHeight="1" x14ac:dyDescent="0.2">
      <c r="G16" s="357"/>
      <c r="H16" s="357"/>
      <c r="I16" s="357"/>
      <c r="J16" s="357"/>
      <c r="K16" s="357"/>
      <c r="L16" s="357"/>
      <c r="M16" s="357"/>
      <c r="N16" s="357"/>
      <c r="O16" s="46"/>
      <c r="P16" s="46"/>
      <c r="Q16" s="46"/>
    </row>
    <row r="24" spans="2:15" x14ac:dyDescent="0.2">
      <c r="G24" s="346"/>
      <c r="H24" s="346"/>
      <c r="I24" s="346"/>
      <c r="J24" s="346"/>
      <c r="K24" s="346"/>
      <c r="L24" s="346"/>
    </row>
    <row r="25" spans="2:15" x14ac:dyDescent="0.2">
      <c r="G25" s="346"/>
      <c r="H25" s="346"/>
      <c r="I25" s="346"/>
      <c r="J25" s="346"/>
      <c r="K25" s="346"/>
      <c r="L25" s="346"/>
      <c r="O25" s="372"/>
    </row>
    <row r="26" spans="2:15" x14ac:dyDescent="0.2">
      <c r="G26" s="346"/>
      <c r="H26" s="346"/>
      <c r="I26" s="346"/>
      <c r="J26" s="346"/>
      <c r="K26" s="346"/>
      <c r="L26" s="346"/>
    </row>
    <row r="27" spans="2:15" x14ac:dyDescent="0.2">
      <c r="G27" s="351"/>
      <c r="H27" s="351"/>
      <c r="I27" s="351"/>
      <c r="J27" s="351"/>
      <c r="K27" s="351"/>
    </row>
    <row r="28" spans="2:15" x14ac:dyDescent="0.2">
      <c r="G28" s="351"/>
      <c r="H28" s="351"/>
      <c r="I28" s="351"/>
      <c r="J28" s="351"/>
      <c r="K28" s="351"/>
    </row>
    <row r="29" spans="2:15" x14ac:dyDescent="0.2">
      <c r="G29" s="166"/>
      <c r="H29" s="166"/>
      <c r="I29" s="166"/>
      <c r="J29" s="166"/>
    </row>
    <row r="30" spans="2:15" x14ac:dyDescent="0.2">
      <c r="B30" s="342"/>
    </row>
    <row r="45" spans="4:4" ht="15" x14ac:dyDescent="0.25">
      <c r="D45" s="353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6"/>
  <dimension ref="A1:U25"/>
  <sheetViews>
    <sheetView showGridLines="0" zoomScaleNormal="100" workbookViewId="0">
      <selection activeCell="N11" sqref="N11"/>
    </sheetView>
  </sheetViews>
  <sheetFormatPr defaultColWidth="8.7109375" defaultRowHeight="15" x14ac:dyDescent="0.25"/>
  <cols>
    <col min="1" max="1" width="7.140625" style="205" bestFit="1" customWidth="1"/>
    <col min="2" max="3" width="11.140625" style="205" customWidth="1"/>
    <col min="4" max="6" width="9.7109375" style="205" customWidth="1"/>
    <col min="7" max="7" width="7.42578125" style="205" customWidth="1"/>
    <col min="8" max="8" width="7.28515625" style="205" bestFit="1" customWidth="1"/>
    <col min="9" max="9" width="19.7109375" style="205" bestFit="1" customWidth="1"/>
    <col min="10" max="10" width="5.7109375" style="205" customWidth="1"/>
    <col min="11" max="11" width="5.7109375" style="205" bestFit="1" customWidth="1"/>
    <col min="12" max="12" width="4.7109375" style="205" customWidth="1"/>
    <col min="13" max="13" width="13.28515625" style="205" customWidth="1"/>
    <col min="14" max="21" width="4.7109375" style="205" customWidth="1"/>
    <col min="22" max="16384" width="8.7109375" style="205"/>
  </cols>
  <sheetData>
    <row r="1" spans="1:21" x14ac:dyDescent="0.25">
      <c r="A1" s="23" t="s">
        <v>48</v>
      </c>
      <c r="B1" s="258" t="s">
        <v>533</v>
      </c>
      <c r="C1" s="375"/>
      <c r="O1" s="376" t="s">
        <v>50</v>
      </c>
      <c r="P1" s="377"/>
      <c r="Q1" s="377"/>
      <c r="R1" s="377"/>
    </row>
    <row r="2" spans="1:21" x14ac:dyDescent="0.25">
      <c r="A2" s="23" t="s">
        <v>51</v>
      </c>
      <c r="B2" s="222" t="s">
        <v>534</v>
      </c>
      <c r="C2" s="375"/>
    </row>
    <row r="3" spans="1:21" x14ac:dyDescent="0.25">
      <c r="A3" s="13" t="s">
        <v>52</v>
      </c>
      <c r="B3" s="3" t="s">
        <v>53</v>
      </c>
      <c r="C3" s="375"/>
    </row>
    <row r="4" spans="1:21" x14ac:dyDescent="0.25">
      <c r="A4" s="13" t="s">
        <v>54</v>
      </c>
      <c r="B4" s="3" t="s">
        <v>55</v>
      </c>
      <c r="C4" s="375"/>
    </row>
    <row r="5" spans="1:21" x14ac:dyDescent="0.25">
      <c r="A5" s="13" t="s">
        <v>56</v>
      </c>
      <c r="B5" s="284" t="s">
        <v>535</v>
      </c>
      <c r="C5" s="378"/>
    </row>
    <row r="6" spans="1:21" x14ac:dyDescent="0.25">
      <c r="A6" s="13" t="s">
        <v>57</v>
      </c>
      <c r="B6" s="284" t="s">
        <v>536</v>
      </c>
      <c r="C6" s="378"/>
    </row>
    <row r="7" spans="1:21" x14ac:dyDescent="0.25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</row>
    <row r="8" spans="1:21" x14ac:dyDescent="0.25"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</row>
    <row r="10" spans="1:21" x14ac:dyDescent="0.25">
      <c r="I10" s="13" t="s">
        <v>537</v>
      </c>
      <c r="J10" s="13" t="s">
        <v>538</v>
      </c>
    </row>
    <row r="11" spans="1:21" x14ac:dyDescent="0.25">
      <c r="I11" s="13" t="s">
        <v>318</v>
      </c>
      <c r="J11" s="13" t="s">
        <v>539</v>
      </c>
    </row>
    <row r="12" spans="1:21" x14ac:dyDescent="0.25">
      <c r="G12" s="379"/>
      <c r="H12" s="380" t="s">
        <v>540</v>
      </c>
      <c r="I12" s="380">
        <v>0</v>
      </c>
      <c r="J12" s="381">
        <v>0</v>
      </c>
      <c r="K12" s="382"/>
      <c r="L12" s="383"/>
      <c r="M12" s="25"/>
      <c r="N12" s="13"/>
      <c r="O12" s="13"/>
      <c r="P12" s="13"/>
      <c r="Q12" s="13"/>
      <c r="R12" s="13"/>
      <c r="S12" s="13"/>
      <c r="T12" s="13"/>
      <c r="U12" s="13"/>
    </row>
    <row r="13" spans="1:21" x14ac:dyDescent="0.25">
      <c r="G13" s="379"/>
      <c r="H13" s="380" t="s">
        <v>541</v>
      </c>
      <c r="I13" s="380">
        <v>2</v>
      </c>
      <c r="J13" s="381">
        <v>1</v>
      </c>
      <c r="K13" s="382"/>
      <c r="L13" s="383"/>
      <c r="M13" s="25"/>
      <c r="N13" s="153"/>
      <c r="O13" s="245"/>
      <c r="P13" s="245"/>
      <c r="Q13" s="245"/>
      <c r="R13" s="245"/>
      <c r="S13" s="245"/>
      <c r="T13" s="245"/>
      <c r="U13" s="245"/>
    </row>
    <row r="14" spans="1:21" x14ac:dyDescent="0.25">
      <c r="G14" s="379"/>
      <c r="H14" s="380" t="s">
        <v>542</v>
      </c>
      <c r="I14" s="380">
        <v>28</v>
      </c>
      <c r="J14" s="381">
        <v>21.95</v>
      </c>
      <c r="K14" s="382"/>
      <c r="L14" s="383"/>
      <c r="M14" s="25"/>
      <c r="N14" s="217"/>
      <c r="O14" s="217"/>
      <c r="P14" s="217"/>
      <c r="Q14" s="217"/>
      <c r="R14" s="217"/>
      <c r="S14" s="217"/>
      <c r="T14" s="217"/>
      <c r="U14" s="217"/>
    </row>
    <row r="15" spans="1:21" x14ac:dyDescent="0.25">
      <c r="A15" s="384"/>
      <c r="G15" s="379"/>
      <c r="H15" s="380" t="s">
        <v>543</v>
      </c>
      <c r="I15" s="380">
        <v>13</v>
      </c>
      <c r="J15" s="381">
        <v>13.2</v>
      </c>
      <c r="K15" s="382"/>
      <c r="L15" s="383"/>
      <c r="M15" s="25"/>
      <c r="N15" s="217"/>
      <c r="O15" s="217"/>
      <c r="P15" s="217"/>
      <c r="Q15" s="217"/>
      <c r="R15" s="217"/>
      <c r="S15" s="217"/>
      <c r="T15" s="217"/>
      <c r="U15" s="217"/>
    </row>
    <row r="16" spans="1:21" x14ac:dyDescent="0.25">
      <c r="A16" s="385"/>
      <c r="B16" s="386"/>
      <c r="G16" s="387"/>
      <c r="H16" s="380" t="s">
        <v>544</v>
      </c>
      <c r="I16" s="380">
        <v>18</v>
      </c>
      <c r="J16" s="381">
        <v>45.49</v>
      </c>
      <c r="K16" s="382"/>
      <c r="L16" s="383"/>
      <c r="M16" s="25"/>
      <c r="N16" s="217"/>
      <c r="O16" s="217"/>
      <c r="P16" s="217"/>
      <c r="Q16" s="217"/>
      <c r="R16" s="217"/>
      <c r="S16" s="217"/>
      <c r="T16" s="217"/>
      <c r="U16" s="217"/>
    </row>
    <row r="17" spans="1:21" x14ac:dyDescent="0.25">
      <c r="A17" s="385"/>
      <c r="B17" s="386"/>
      <c r="G17" s="387"/>
      <c r="H17" s="388"/>
      <c r="I17" s="388"/>
      <c r="J17" s="388"/>
      <c r="K17" s="388"/>
      <c r="L17" s="388"/>
      <c r="M17" s="217"/>
      <c r="N17" s="217"/>
      <c r="O17" s="217"/>
      <c r="P17" s="217"/>
      <c r="Q17" s="217"/>
      <c r="R17" s="217"/>
      <c r="S17" s="217"/>
      <c r="T17" s="217"/>
      <c r="U17" s="217"/>
    </row>
    <row r="18" spans="1:21" x14ac:dyDescent="0.25">
      <c r="A18" s="385"/>
      <c r="B18" s="386"/>
      <c r="G18" s="379"/>
      <c r="H18" s="379"/>
      <c r="I18" s="379"/>
      <c r="J18" s="379"/>
      <c r="K18" s="379"/>
      <c r="L18" s="379"/>
    </row>
    <row r="19" spans="1:21" x14ac:dyDescent="0.25">
      <c r="A19" s="385"/>
      <c r="B19" s="386"/>
    </row>
    <row r="22" spans="1:21" x14ac:dyDescent="0.25">
      <c r="E22" s="389"/>
      <c r="F22" s="390"/>
      <c r="G22" s="391"/>
      <c r="H22" s="392"/>
      <c r="I22" s="393"/>
    </row>
    <row r="23" spans="1:21" x14ac:dyDescent="0.25">
      <c r="E23" s="389"/>
      <c r="F23" s="390"/>
      <c r="G23" s="391"/>
      <c r="H23" s="392"/>
      <c r="I23" s="393"/>
    </row>
    <row r="24" spans="1:21" x14ac:dyDescent="0.25">
      <c r="E24" s="389"/>
      <c r="F24" s="390"/>
      <c r="G24" s="391"/>
      <c r="H24" s="392"/>
      <c r="I24" s="393"/>
    </row>
    <row r="25" spans="1:21" x14ac:dyDescent="0.25">
      <c r="E25" s="389"/>
      <c r="F25" s="390"/>
      <c r="G25" s="391"/>
      <c r="H25" s="392"/>
      <c r="I25" s="393"/>
    </row>
  </sheetData>
  <mergeCells count="1">
    <mergeCell ref="O1:R1"/>
  </mergeCells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7"/>
  <dimension ref="A1:V25"/>
  <sheetViews>
    <sheetView showGridLines="0" zoomScaleNormal="100" workbookViewId="0">
      <selection activeCell="N11" sqref="N11"/>
    </sheetView>
  </sheetViews>
  <sheetFormatPr defaultColWidth="8.7109375" defaultRowHeight="15" x14ac:dyDescent="0.25"/>
  <cols>
    <col min="1" max="1" width="7.140625" style="205" bestFit="1" customWidth="1"/>
    <col min="2" max="3" width="11.140625" style="205" customWidth="1"/>
    <col min="4" max="6" width="9.7109375" style="205" customWidth="1"/>
    <col min="7" max="7" width="7.42578125" style="205" customWidth="1"/>
    <col min="8" max="8" width="7.28515625" style="205" bestFit="1" customWidth="1"/>
    <col min="9" max="9" width="4.7109375" style="205" customWidth="1"/>
    <col min="10" max="10" width="5.7109375" style="205" customWidth="1"/>
    <col min="11" max="12" width="4.7109375" style="205" customWidth="1"/>
    <col min="13" max="13" width="13.28515625" style="205" customWidth="1"/>
    <col min="14" max="21" width="4.7109375" style="205" customWidth="1"/>
    <col min="22" max="16384" width="8.7109375" style="205"/>
  </cols>
  <sheetData>
    <row r="1" spans="1:22" x14ac:dyDescent="0.25">
      <c r="A1" s="23" t="s">
        <v>48</v>
      </c>
      <c r="B1" s="258" t="s">
        <v>545</v>
      </c>
      <c r="C1" s="375"/>
      <c r="S1" s="330" t="s">
        <v>50</v>
      </c>
      <c r="T1" s="208"/>
      <c r="U1" s="208"/>
      <c r="V1" s="208"/>
    </row>
    <row r="2" spans="1:22" x14ac:dyDescent="0.25">
      <c r="A2" s="23" t="s">
        <v>51</v>
      </c>
      <c r="B2" s="222" t="s">
        <v>546</v>
      </c>
      <c r="C2" s="375"/>
    </row>
    <row r="3" spans="1:22" x14ac:dyDescent="0.25">
      <c r="A3" s="13" t="s">
        <v>52</v>
      </c>
      <c r="B3" s="3" t="s">
        <v>53</v>
      </c>
      <c r="C3" s="375"/>
    </row>
    <row r="4" spans="1:22" x14ac:dyDescent="0.25">
      <c r="A4" s="13" t="s">
        <v>54</v>
      </c>
      <c r="B4" s="3" t="s">
        <v>55</v>
      </c>
      <c r="C4" s="375"/>
    </row>
    <row r="5" spans="1:22" x14ac:dyDescent="0.25">
      <c r="A5" s="13" t="s">
        <v>56</v>
      </c>
      <c r="B5" s="284" t="s">
        <v>535</v>
      </c>
      <c r="C5" s="378"/>
    </row>
    <row r="6" spans="1:22" x14ac:dyDescent="0.25">
      <c r="A6" s="13" t="s">
        <v>57</v>
      </c>
      <c r="B6" s="284" t="s">
        <v>536</v>
      </c>
      <c r="C6" s="378"/>
    </row>
    <row r="7" spans="1:22" x14ac:dyDescent="0.25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</row>
    <row r="8" spans="1:22" x14ac:dyDescent="0.25"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</row>
    <row r="10" spans="1:22" x14ac:dyDescent="0.25">
      <c r="I10" s="13" t="s">
        <v>537</v>
      </c>
      <c r="J10" s="13" t="s">
        <v>538</v>
      </c>
      <c r="N10" s="299"/>
    </row>
    <row r="11" spans="1:22" x14ac:dyDescent="0.25">
      <c r="I11" s="13" t="s">
        <v>318</v>
      </c>
      <c r="J11" s="13" t="s">
        <v>539</v>
      </c>
    </row>
    <row r="12" spans="1:22" x14ac:dyDescent="0.25">
      <c r="G12" s="379"/>
      <c r="H12" s="380" t="s">
        <v>540</v>
      </c>
      <c r="I12" s="394">
        <v>0</v>
      </c>
      <c r="J12" s="395">
        <v>0</v>
      </c>
      <c r="K12" s="396"/>
      <c r="L12" s="383"/>
      <c r="M12" s="25"/>
      <c r="N12" s="13"/>
      <c r="O12" s="13"/>
      <c r="P12" s="13"/>
      <c r="Q12" s="13"/>
      <c r="R12" s="13"/>
      <c r="S12" s="13"/>
      <c r="T12" s="13"/>
      <c r="U12" s="13"/>
    </row>
    <row r="13" spans="1:22" x14ac:dyDescent="0.25">
      <c r="G13" s="379"/>
      <c r="H13" s="380" t="s">
        <v>541</v>
      </c>
      <c r="I13" s="394">
        <v>3</v>
      </c>
      <c r="J13" s="395">
        <v>0.31</v>
      </c>
      <c r="K13" s="396"/>
      <c r="L13" s="383"/>
      <c r="M13" s="25"/>
      <c r="N13" s="153"/>
      <c r="O13" s="245"/>
      <c r="P13" s="245"/>
      <c r="Q13" s="245"/>
      <c r="R13" s="245"/>
      <c r="S13" s="245"/>
      <c r="T13" s="245"/>
      <c r="U13" s="245"/>
    </row>
    <row r="14" spans="1:22" x14ac:dyDescent="0.25">
      <c r="G14" s="379"/>
      <c r="H14" s="380" t="s">
        <v>542</v>
      </c>
      <c r="I14" s="394">
        <v>17</v>
      </c>
      <c r="J14" s="395">
        <v>2.74</v>
      </c>
      <c r="K14" s="396"/>
      <c r="L14" s="383"/>
      <c r="M14" s="25"/>
      <c r="N14" s="217"/>
      <c r="O14" s="217"/>
      <c r="P14" s="217"/>
      <c r="Q14" s="217"/>
      <c r="R14" s="217"/>
      <c r="S14" s="217"/>
      <c r="T14" s="217"/>
      <c r="U14" s="217"/>
    </row>
    <row r="15" spans="1:22" x14ac:dyDescent="0.25">
      <c r="A15" s="384"/>
      <c r="G15" s="379"/>
      <c r="H15" s="380" t="s">
        <v>543</v>
      </c>
      <c r="I15" s="394">
        <v>10</v>
      </c>
      <c r="J15" s="395">
        <v>2.0699999999999998</v>
      </c>
      <c r="K15" s="396"/>
      <c r="L15" s="383"/>
      <c r="M15" s="25"/>
      <c r="N15" s="217"/>
      <c r="O15" s="217"/>
      <c r="P15" s="217"/>
      <c r="Q15" s="217"/>
      <c r="R15" s="217"/>
      <c r="S15" s="217"/>
      <c r="T15" s="217"/>
      <c r="U15" s="217"/>
    </row>
    <row r="16" spans="1:22" x14ac:dyDescent="0.25">
      <c r="A16" s="385"/>
      <c r="B16" s="386"/>
      <c r="G16" s="387"/>
      <c r="H16" s="380" t="s">
        <v>544</v>
      </c>
      <c r="I16" s="394">
        <v>31</v>
      </c>
      <c r="J16" s="395">
        <v>76.53</v>
      </c>
      <c r="K16" s="396"/>
      <c r="L16" s="383"/>
      <c r="M16" s="25"/>
      <c r="N16" s="217"/>
      <c r="O16" s="217"/>
      <c r="P16" s="217"/>
      <c r="Q16" s="217"/>
      <c r="R16" s="217"/>
      <c r="S16" s="217"/>
      <c r="T16" s="217"/>
      <c r="U16" s="217"/>
    </row>
    <row r="17" spans="1:21" x14ac:dyDescent="0.25">
      <c r="A17" s="385"/>
      <c r="B17" s="386"/>
      <c r="G17" s="387"/>
      <c r="H17" s="388"/>
      <c r="I17" s="388"/>
      <c r="J17" s="388"/>
      <c r="K17" s="388"/>
      <c r="L17" s="388"/>
      <c r="M17" s="217"/>
      <c r="N17" s="217"/>
      <c r="O17" s="217"/>
      <c r="P17" s="217"/>
      <c r="Q17" s="217"/>
      <c r="R17" s="217"/>
      <c r="S17" s="217"/>
      <c r="T17" s="217"/>
      <c r="U17" s="217"/>
    </row>
    <row r="18" spans="1:21" x14ac:dyDescent="0.25">
      <c r="A18" s="385"/>
      <c r="B18" s="386"/>
      <c r="G18" s="379"/>
      <c r="H18" s="379"/>
      <c r="I18" s="379"/>
      <c r="J18" s="379"/>
      <c r="K18" s="379"/>
      <c r="L18" s="379"/>
    </row>
    <row r="19" spans="1:21" x14ac:dyDescent="0.25">
      <c r="A19" s="385"/>
      <c r="B19" s="386"/>
    </row>
    <row r="22" spans="1:21" x14ac:dyDescent="0.25">
      <c r="E22" s="389"/>
      <c r="F22" s="390"/>
      <c r="G22" s="391"/>
      <c r="H22" s="392"/>
      <c r="I22" s="393"/>
    </row>
    <row r="23" spans="1:21" x14ac:dyDescent="0.25">
      <c r="E23" s="389"/>
      <c r="F23" s="390"/>
      <c r="G23" s="391"/>
      <c r="H23" s="392"/>
      <c r="I23" s="393"/>
    </row>
    <row r="24" spans="1:21" x14ac:dyDescent="0.25">
      <c r="E24" s="389"/>
      <c r="F24" s="390"/>
      <c r="G24" s="391"/>
      <c r="H24" s="392"/>
      <c r="I24" s="393"/>
    </row>
    <row r="25" spans="1:21" x14ac:dyDescent="0.25">
      <c r="E25" s="389"/>
      <c r="F25" s="390"/>
      <c r="G25" s="391"/>
      <c r="H25" s="392"/>
      <c r="I25" s="393"/>
    </row>
  </sheetData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8"/>
  <dimension ref="A1:N30"/>
  <sheetViews>
    <sheetView showGridLines="0" zoomScale="120" zoomScaleNormal="120" workbookViewId="0">
      <selection activeCell="J12" sqref="J12:K12"/>
    </sheetView>
  </sheetViews>
  <sheetFormatPr defaultColWidth="9.140625" defaultRowHeight="15.75" x14ac:dyDescent="0.25"/>
  <cols>
    <col min="1" max="1" width="10.85546875" style="407" customWidth="1"/>
    <col min="2" max="4" width="9.140625" style="407"/>
    <col min="5" max="5" width="10.85546875" style="407" customWidth="1"/>
    <col min="6" max="6" width="5.5703125" style="412" customWidth="1"/>
    <col min="7" max="7" width="20.42578125" style="443" customWidth="1"/>
    <col min="8" max="8" width="15.42578125" style="443" customWidth="1"/>
    <col min="9" max="9" width="7.28515625" style="442" customWidth="1"/>
    <col min="10" max="10" width="8.5703125" style="412" customWidth="1"/>
    <col min="11" max="11" width="8.28515625" style="412" customWidth="1"/>
    <col min="12" max="12" width="9.140625" style="407" customWidth="1"/>
    <col min="13" max="13" width="9.7109375" style="407" customWidth="1"/>
    <col min="14" max="16384" width="9.140625" style="407"/>
  </cols>
  <sheetData>
    <row r="1" spans="1:14" s="398" customFormat="1" ht="10.5" customHeight="1" x14ac:dyDescent="0.2">
      <c r="A1" s="2" t="s">
        <v>48</v>
      </c>
      <c r="B1" s="397" t="s">
        <v>547</v>
      </c>
      <c r="F1" s="399"/>
      <c r="G1" s="330" t="s">
        <v>50</v>
      </c>
    </row>
    <row r="2" spans="1:14" s="401" customFormat="1" ht="10.5" customHeight="1" x14ac:dyDescent="0.2">
      <c r="A2" s="2" t="s">
        <v>51</v>
      </c>
      <c r="B2" s="400" t="s">
        <v>548</v>
      </c>
      <c r="F2" s="402"/>
      <c r="G2" s="402"/>
      <c r="H2" s="402"/>
    </row>
    <row r="3" spans="1:14" s="401" customFormat="1" ht="10.5" customHeight="1" x14ac:dyDescent="0.2">
      <c r="A3" s="3" t="s">
        <v>52</v>
      </c>
      <c r="B3" s="401" t="s">
        <v>53</v>
      </c>
      <c r="F3" s="402"/>
      <c r="G3" s="402"/>
      <c r="H3" s="402"/>
    </row>
    <row r="4" spans="1:14" s="401" customFormat="1" ht="10.5" customHeight="1" x14ac:dyDescent="0.2">
      <c r="A4" s="3" t="s">
        <v>54</v>
      </c>
      <c r="B4" s="401" t="s">
        <v>55</v>
      </c>
      <c r="F4" s="402"/>
      <c r="G4" s="402"/>
      <c r="H4" s="402"/>
    </row>
    <row r="5" spans="1:14" s="401" customFormat="1" ht="10.5" customHeight="1" x14ac:dyDescent="0.2">
      <c r="A5" s="4" t="s">
        <v>56</v>
      </c>
      <c r="B5" s="403"/>
      <c r="F5" s="402"/>
      <c r="G5" s="402"/>
      <c r="H5" s="402"/>
    </row>
    <row r="6" spans="1:14" s="401" customFormat="1" ht="10.5" customHeight="1" x14ac:dyDescent="0.2">
      <c r="A6" s="4" t="s">
        <v>57</v>
      </c>
      <c r="B6" s="404"/>
      <c r="F6" s="402"/>
      <c r="G6" s="405"/>
      <c r="H6" s="402"/>
      <c r="I6" s="406"/>
    </row>
    <row r="7" spans="1:14" ht="15" customHeight="1" x14ac:dyDescent="0.25">
      <c r="F7" s="408"/>
      <c r="G7" s="409"/>
      <c r="H7" s="410"/>
      <c r="I7" s="411"/>
      <c r="J7" s="411"/>
      <c r="K7" s="411"/>
    </row>
    <row r="8" spans="1:14" s="412" customFormat="1" x14ac:dyDescent="0.25">
      <c r="E8" s="407"/>
      <c r="G8" s="413"/>
      <c r="H8" s="414"/>
      <c r="I8" s="415" t="s">
        <v>549</v>
      </c>
      <c r="J8" s="415" t="s">
        <v>308</v>
      </c>
      <c r="K8" s="415" t="s">
        <v>309</v>
      </c>
      <c r="L8" s="415" t="s">
        <v>310</v>
      </c>
      <c r="M8" s="415" t="s">
        <v>311</v>
      </c>
      <c r="N8" s="415" t="s">
        <v>312</v>
      </c>
    </row>
    <row r="9" spans="1:14" s="412" customFormat="1" x14ac:dyDescent="0.25">
      <c r="E9" s="407"/>
      <c r="G9" s="416" t="s">
        <v>550</v>
      </c>
      <c r="H9" s="417" t="s">
        <v>551</v>
      </c>
      <c r="I9" s="418">
        <v>1.9081991332399997</v>
      </c>
      <c r="J9" s="418">
        <v>1.1538476551400003</v>
      </c>
      <c r="K9" s="418">
        <v>1.1585022349899998</v>
      </c>
      <c r="L9" s="419">
        <v>1.139</v>
      </c>
      <c r="M9" s="419">
        <v>1.1379999999999999</v>
      </c>
      <c r="N9" s="419">
        <v>1.1000000000000001</v>
      </c>
    </row>
    <row r="10" spans="1:14" s="412" customFormat="1" x14ac:dyDescent="0.25">
      <c r="E10" s="407"/>
      <c r="G10" s="416" t="s">
        <v>552</v>
      </c>
      <c r="H10" s="417" t="s">
        <v>553</v>
      </c>
      <c r="I10" s="418">
        <v>0.42154142524000093</v>
      </c>
      <c r="J10" s="418">
        <v>0.29527807763000063</v>
      </c>
      <c r="K10" s="418">
        <v>0.26349067369000029</v>
      </c>
      <c r="L10" s="419">
        <v>0.217</v>
      </c>
      <c r="M10" s="419">
        <v>0.185</v>
      </c>
      <c r="N10" s="419">
        <v>0.2</v>
      </c>
    </row>
    <row r="11" spans="1:14" s="412" customFormat="1" ht="56.45" customHeight="1" x14ac:dyDescent="0.25">
      <c r="E11" s="407"/>
      <c r="G11" s="417"/>
      <c r="H11" s="417"/>
      <c r="I11" s="420"/>
      <c r="J11" s="420"/>
      <c r="K11" s="420"/>
      <c r="L11" s="407"/>
      <c r="M11" s="421"/>
    </row>
    <row r="12" spans="1:14" s="412" customFormat="1" x14ac:dyDescent="0.25">
      <c r="A12" s="422"/>
      <c r="E12" s="407"/>
      <c r="G12" s="423"/>
      <c r="H12" s="423"/>
      <c r="I12" s="424"/>
      <c r="J12" s="424"/>
      <c r="K12" s="424"/>
      <c r="L12" s="425"/>
      <c r="M12" s="407"/>
    </row>
    <row r="13" spans="1:14" s="412" customFormat="1" x14ac:dyDescent="0.25">
      <c r="A13" s="422"/>
      <c r="E13" s="407"/>
      <c r="G13" s="426"/>
      <c r="H13" s="426"/>
      <c r="I13" s="427"/>
      <c r="J13" s="427"/>
      <c r="K13" s="427"/>
      <c r="L13" s="428"/>
      <c r="M13" s="407"/>
    </row>
    <row r="14" spans="1:14" s="412" customFormat="1" x14ac:dyDescent="0.25">
      <c r="E14" s="407"/>
      <c r="G14" s="429"/>
      <c r="H14" s="430"/>
      <c r="I14" s="431"/>
      <c r="J14" s="431"/>
      <c r="K14" s="431"/>
      <c r="L14" s="432"/>
      <c r="M14" s="407"/>
    </row>
    <row r="15" spans="1:14" s="433" customFormat="1" x14ac:dyDescent="0.25">
      <c r="F15" s="434"/>
      <c r="G15" s="435"/>
      <c r="H15" s="436"/>
      <c r="I15" s="437"/>
      <c r="J15" s="437"/>
      <c r="K15" s="437"/>
      <c r="L15" s="438"/>
    </row>
    <row r="16" spans="1:14" x14ac:dyDescent="0.25">
      <c r="G16" s="435"/>
      <c r="H16" s="426"/>
      <c r="I16" s="431"/>
      <c r="J16" s="431"/>
      <c r="K16" s="431"/>
      <c r="L16" s="432"/>
    </row>
    <row r="17" spans="7:12" x14ac:dyDescent="0.25">
      <c r="G17" s="435"/>
      <c r="H17" s="423"/>
      <c r="I17" s="431"/>
      <c r="J17" s="431"/>
      <c r="K17" s="431"/>
      <c r="L17" s="432"/>
    </row>
    <row r="18" spans="7:12" x14ac:dyDescent="0.25">
      <c r="G18" s="423"/>
      <c r="H18" s="423"/>
      <c r="I18" s="439"/>
      <c r="J18" s="440"/>
      <c r="K18" s="440"/>
      <c r="L18" s="425"/>
    </row>
    <row r="19" spans="7:12" x14ac:dyDescent="0.25">
      <c r="G19" s="423"/>
      <c r="H19" s="423"/>
      <c r="I19" s="439"/>
      <c r="J19" s="440"/>
      <c r="K19" s="440"/>
      <c r="L19" s="425"/>
    </row>
    <row r="20" spans="7:12" x14ac:dyDescent="0.25">
      <c r="G20" s="423"/>
      <c r="H20" s="423"/>
      <c r="I20" s="439"/>
      <c r="J20" s="440"/>
      <c r="K20" s="440"/>
      <c r="L20" s="425"/>
    </row>
    <row r="21" spans="7:12" x14ac:dyDescent="0.25">
      <c r="G21" s="423"/>
      <c r="H21" s="423"/>
      <c r="I21" s="439"/>
      <c r="J21" s="440"/>
      <c r="K21" s="440"/>
      <c r="L21" s="425"/>
    </row>
    <row r="25" spans="7:12" x14ac:dyDescent="0.25">
      <c r="G25" s="441"/>
      <c r="H25" s="441"/>
    </row>
    <row r="30" spans="7:12" x14ac:dyDescent="0.25">
      <c r="G30" s="422"/>
    </row>
  </sheetData>
  <mergeCells count="2">
    <mergeCell ref="G15:G17"/>
    <mergeCell ref="I15:K15"/>
  </mergeCells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9"/>
  <dimension ref="A1:BM40"/>
  <sheetViews>
    <sheetView showGridLines="0" zoomScale="150" zoomScaleNormal="150" workbookViewId="0">
      <selection activeCell="J12" sqref="J12:K12"/>
    </sheetView>
  </sheetViews>
  <sheetFormatPr defaultColWidth="8.5703125" defaultRowHeight="15" x14ac:dyDescent="0.25"/>
  <cols>
    <col min="1" max="6" width="8.5703125" style="468"/>
    <col min="7" max="7" width="4.42578125" style="468" customWidth="1"/>
    <col min="8" max="8" width="5.7109375" style="468" customWidth="1"/>
    <col min="9" max="9" width="21.140625" style="448" customWidth="1"/>
    <col min="10" max="10" width="8.5703125" style="448" customWidth="1"/>
    <col min="11" max="11" width="10.42578125" style="472" customWidth="1"/>
    <col min="12" max="14" width="10.42578125" style="468" customWidth="1"/>
    <col min="15" max="15" width="11.42578125" style="472" customWidth="1"/>
    <col min="16" max="16" width="11.28515625" style="472" customWidth="1"/>
    <col min="17" max="18" width="12.5703125" style="472" bestFit="1" customWidth="1"/>
    <col min="19" max="19" width="14.140625" style="472" bestFit="1" customWidth="1"/>
    <col min="20" max="25" width="8.5703125" style="473"/>
    <col min="26" max="26" width="12.5703125" style="473" customWidth="1"/>
    <col min="27" max="29" width="8.5703125" style="473"/>
    <col min="30" max="30" width="13" style="473" customWidth="1"/>
    <col min="31" max="46" width="8.5703125" style="473"/>
    <col min="47" max="47" width="12.140625" style="473" customWidth="1"/>
    <col min="48" max="65" width="8.5703125" style="473"/>
    <col min="66" max="16384" width="8.5703125" style="468"/>
  </cols>
  <sheetData>
    <row r="1" spans="1:65" s="401" customFormat="1" ht="10.5" customHeight="1" x14ac:dyDescent="0.2">
      <c r="A1" s="2" t="s">
        <v>48</v>
      </c>
      <c r="B1" s="400" t="s">
        <v>554</v>
      </c>
      <c r="F1" s="56"/>
      <c r="G1" s="56"/>
      <c r="H1" s="56"/>
      <c r="I1" s="199" t="s">
        <v>50</v>
      </c>
      <c r="J1" s="44"/>
      <c r="K1" s="398"/>
    </row>
    <row r="2" spans="1:65" s="401" customFormat="1" ht="10.5" customHeight="1" x14ac:dyDescent="0.2">
      <c r="A2" s="2" t="s">
        <v>51</v>
      </c>
      <c r="B2" s="400" t="s">
        <v>555</v>
      </c>
      <c r="F2" s="402"/>
      <c r="G2" s="402"/>
      <c r="H2" s="402"/>
      <c r="I2" s="444"/>
      <c r="J2" s="444"/>
      <c r="K2" s="398"/>
    </row>
    <row r="3" spans="1:65" s="401" customFormat="1" ht="10.5" customHeight="1" x14ac:dyDescent="0.2">
      <c r="A3" s="3" t="s">
        <v>52</v>
      </c>
      <c r="B3" s="401" t="s">
        <v>53</v>
      </c>
      <c r="F3" s="402"/>
      <c r="G3" s="402"/>
      <c r="H3" s="402"/>
      <c r="I3" s="445"/>
      <c r="J3" s="445"/>
      <c r="K3" s="398"/>
    </row>
    <row r="4" spans="1:65" s="401" customFormat="1" ht="10.5" customHeight="1" x14ac:dyDescent="0.2">
      <c r="A4" s="3" t="s">
        <v>54</v>
      </c>
      <c r="B4" s="401" t="s">
        <v>55</v>
      </c>
      <c r="F4" s="402"/>
      <c r="G4" s="402"/>
      <c r="H4" s="402"/>
      <c r="I4" s="444"/>
      <c r="J4" s="444"/>
      <c r="K4" s="398"/>
    </row>
    <row r="5" spans="1:65" s="401" customFormat="1" ht="10.5" customHeight="1" x14ac:dyDescent="0.2">
      <c r="A5" s="4" t="s">
        <v>56</v>
      </c>
      <c r="B5" s="403"/>
      <c r="F5" s="402"/>
      <c r="G5" s="402"/>
      <c r="H5" s="402"/>
      <c r="I5" s="444"/>
      <c r="J5" s="444"/>
      <c r="K5" s="398"/>
    </row>
    <row r="6" spans="1:65" s="401" customFormat="1" ht="10.5" customHeight="1" x14ac:dyDescent="0.2">
      <c r="A6" s="4" t="s">
        <v>57</v>
      </c>
      <c r="F6" s="402"/>
      <c r="G6" s="402"/>
      <c r="H6" s="402"/>
      <c r="I6" s="444"/>
      <c r="J6" s="444"/>
      <c r="K6" s="446"/>
    </row>
    <row r="7" spans="1:65" s="447" customFormat="1" ht="15.75" x14ac:dyDescent="0.25">
      <c r="I7" s="448"/>
      <c r="J7" s="448"/>
      <c r="K7" s="449"/>
      <c r="O7" s="450"/>
      <c r="P7" s="450"/>
      <c r="Q7" s="450"/>
      <c r="R7" s="450"/>
      <c r="S7" s="450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  <c r="AK7" s="451"/>
      <c r="AL7" s="451"/>
      <c r="AM7" s="451"/>
      <c r="AN7" s="451"/>
      <c r="AO7" s="451"/>
      <c r="AP7" s="451"/>
      <c r="AQ7" s="451"/>
      <c r="AR7" s="451"/>
      <c r="AS7" s="451"/>
      <c r="AT7" s="451"/>
      <c r="AU7" s="451"/>
      <c r="AV7" s="451"/>
      <c r="AW7" s="451"/>
      <c r="AX7" s="451"/>
      <c r="AY7" s="451"/>
      <c r="AZ7" s="451"/>
      <c r="BA7" s="451"/>
      <c r="BB7" s="451"/>
      <c r="BC7" s="451"/>
      <c r="BD7" s="451"/>
      <c r="BE7" s="451"/>
      <c r="BF7" s="451"/>
      <c r="BG7" s="451"/>
      <c r="BH7" s="451"/>
      <c r="BI7" s="451"/>
      <c r="BJ7" s="451"/>
      <c r="BK7" s="451"/>
      <c r="BL7" s="451"/>
      <c r="BM7" s="451"/>
    </row>
    <row r="8" spans="1:65" s="452" customFormat="1" ht="15.75" x14ac:dyDescent="0.25">
      <c r="I8" s="453"/>
      <c r="J8" s="410"/>
      <c r="K8" s="454"/>
      <c r="L8" s="454"/>
      <c r="M8" s="454"/>
      <c r="N8" s="454"/>
      <c r="O8" s="455"/>
      <c r="P8" s="455"/>
      <c r="Q8" s="455"/>
      <c r="R8" s="455"/>
      <c r="S8" s="455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  <c r="AR8" s="456"/>
      <c r="AS8" s="456"/>
      <c r="AT8" s="456"/>
      <c r="AU8" s="456"/>
      <c r="AV8" s="456"/>
      <c r="AW8" s="456"/>
      <c r="AX8" s="456"/>
      <c r="AY8" s="456"/>
      <c r="AZ8" s="456"/>
      <c r="BA8" s="456"/>
      <c r="BB8" s="456"/>
      <c r="BC8" s="456"/>
      <c r="BD8" s="456"/>
      <c r="BE8" s="456"/>
      <c r="BF8" s="456"/>
      <c r="BG8" s="456"/>
      <c r="BH8" s="456"/>
      <c r="BI8" s="456"/>
      <c r="BJ8" s="456"/>
      <c r="BK8" s="456"/>
      <c r="BL8" s="456"/>
      <c r="BM8" s="456"/>
    </row>
    <row r="9" spans="1:65" s="457" customFormat="1" x14ac:dyDescent="0.25">
      <c r="G9" s="458"/>
      <c r="I9" s="459"/>
      <c r="J9" s="459"/>
      <c r="K9" s="460" t="s">
        <v>549</v>
      </c>
      <c r="L9" s="460" t="s">
        <v>308</v>
      </c>
      <c r="M9" s="460" t="s">
        <v>309</v>
      </c>
      <c r="N9" s="460" t="s">
        <v>310</v>
      </c>
      <c r="O9" s="415" t="s">
        <v>311</v>
      </c>
      <c r="P9" s="415" t="s">
        <v>312</v>
      </c>
      <c r="Q9" s="461"/>
      <c r="R9" s="461"/>
      <c r="S9" s="461"/>
      <c r="T9" s="462"/>
      <c r="U9" s="462"/>
      <c r="V9" s="462"/>
      <c r="W9" s="462"/>
      <c r="X9" s="462"/>
      <c r="Y9" s="462"/>
      <c r="Z9" s="462"/>
      <c r="AA9" s="463"/>
      <c r="AB9" s="462"/>
      <c r="AC9" s="462"/>
      <c r="AD9" s="462"/>
      <c r="AE9" s="462"/>
      <c r="AF9" s="462"/>
      <c r="AG9" s="462"/>
      <c r="AH9" s="462"/>
      <c r="AI9" s="462"/>
      <c r="AJ9" s="462"/>
      <c r="AK9" s="462"/>
      <c r="AL9" s="462"/>
      <c r="AM9" s="462"/>
      <c r="AN9" s="462"/>
      <c r="AO9" s="462"/>
      <c r="AP9" s="462"/>
      <c r="AQ9" s="464"/>
      <c r="AR9" s="464"/>
      <c r="AS9" s="464"/>
      <c r="AT9" s="464"/>
      <c r="AU9" s="464"/>
      <c r="AV9" s="464"/>
      <c r="AW9" s="464"/>
      <c r="AX9" s="464"/>
      <c r="AY9" s="464"/>
      <c r="AZ9" s="464"/>
      <c r="BA9" s="464"/>
      <c r="BB9" s="464"/>
      <c r="BC9" s="464"/>
      <c r="BD9" s="464"/>
      <c r="BE9" s="464"/>
      <c r="BF9" s="464"/>
      <c r="BG9" s="464"/>
      <c r="BH9" s="464"/>
      <c r="BI9" s="464"/>
      <c r="BJ9" s="464"/>
      <c r="BK9" s="464"/>
      <c r="BL9" s="464"/>
      <c r="BM9" s="464"/>
    </row>
    <row r="10" spans="1:65" s="457" customFormat="1" x14ac:dyDescent="0.25">
      <c r="I10" s="465" t="s">
        <v>556</v>
      </c>
      <c r="J10" s="465" t="s">
        <v>557</v>
      </c>
      <c r="K10" s="466">
        <v>1.0928845201099997</v>
      </c>
      <c r="L10" s="466">
        <v>0.69826353257000007</v>
      </c>
      <c r="M10" s="466">
        <v>0.63663609737999993</v>
      </c>
      <c r="N10" s="466">
        <v>0.50628183602999799</v>
      </c>
      <c r="O10" s="466">
        <v>0.49295943141999898</v>
      </c>
      <c r="P10" s="466">
        <v>0.48801223164000301</v>
      </c>
      <c r="Q10" s="461"/>
      <c r="R10" s="461"/>
      <c r="S10" s="461"/>
      <c r="T10" s="462"/>
      <c r="U10" s="462"/>
      <c r="V10" s="462"/>
      <c r="W10" s="462"/>
      <c r="X10" s="462"/>
      <c r="Y10" s="462"/>
      <c r="Z10" s="462"/>
      <c r="AA10" s="463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462"/>
      <c r="AM10" s="462"/>
      <c r="AN10" s="462"/>
      <c r="AO10" s="462"/>
      <c r="AP10" s="462"/>
      <c r="AQ10" s="464"/>
      <c r="AR10" s="464"/>
      <c r="AS10" s="464"/>
      <c r="AT10" s="464"/>
      <c r="AU10" s="464"/>
      <c r="AV10" s="464"/>
      <c r="AW10" s="464"/>
      <c r="AX10" s="464"/>
      <c r="AY10" s="464"/>
      <c r="AZ10" s="464"/>
      <c r="BA10" s="464"/>
      <c r="BB10" s="464"/>
      <c r="BC10" s="464"/>
      <c r="BD10" s="464"/>
      <c r="BE10" s="464"/>
      <c r="BF10" s="464"/>
      <c r="BG10" s="464"/>
      <c r="BH10" s="464"/>
      <c r="BI10" s="464"/>
      <c r="BJ10" s="464"/>
      <c r="BK10" s="464"/>
      <c r="BL10" s="464"/>
      <c r="BM10" s="464"/>
    </row>
    <row r="11" spans="1:65" s="457" customFormat="1" x14ac:dyDescent="0.25">
      <c r="I11" s="465" t="s">
        <v>558</v>
      </c>
      <c r="J11" s="465" t="s">
        <v>559</v>
      </c>
      <c r="K11" s="466">
        <v>0.55195335652999999</v>
      </c>
      <c r="L11" s="466">
        <v>0.25183104073000001</v>
      </c>
      <c r="M11" s="466">
        <v>0.23967843571</v>
      </c>
      <c r="N11" s="466">
        <v>0.29499999999999998</v>
      </c>
      <c r="O11" s="466">
        <v>0.28379047372000005</v>
      </c>
      <c r="P11" s="466">
        <v>0.27876524288000104</v>
      </c>
      <c r="Q11" s="461"/>
      <c r="R11" s="461"/>
      <c r="S11" s="461"/>
      <c r="T11" s="462"/>
      <c r="U11" s="462"/>
      <c r="V11" s="462"/>
      <c r="W11" s="462"/>
      <c r="X11" s="462"/>
      <c r="Y11" s="462"/>
      <c r="Z11" s="462"/>
      <c r="AA11" s="463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462"/>
      <c r="AM11" s="462"/>
      <c r="AN11" s="462"/>
      <c r="AO11" s="462"/>
      <c r="AP11" s="462"/>
      <c r="AQ11" s="464"/>
      <c r="AR11" s="464"/>
      <c r="AS11" s="464"/>
      <c r="AT11" s="464"/>
      <c r="AU11" s="464"/>
      <c r="AV11" s="464"/>
      <c r="AW11" s="464"/>
      <c r="AX11" s="464"/>
      <c r="AY11" s="464"/>
      <c r="AZ11" s="464"/>
      <c r="BA11" s="464"/>
      <c r="BB11" s="464"/>
      <c r="BC11" s="464"/>
      <c r="BD11" s="464"/>
      <c r="BE11" s="464"/>
      <c r="BF11" s="464"/>
      <c r="BG11" s="464"/>
      <c r="BH11" s="464"/>
      <c r="BI11" s="464"/>
      <c r="BJ11" s="464"/>
      <c r="BK11" s="464"/>
      <c r="BL11" s="464"/>
      <c r="BM11" s="464"/>
    </row>
    <row r="12" spans="1:65" s="457" customFormat="1" x14ac:dyDescent="0.25">
      <c r="I12" s="465" t="s">
        <v>560</v>
      </c>
      <c r="J12" s="448" t="s">
        <v>561</v>
      </c>
      <c r="K12" s="466">
        <v>0.37031101588000004</v>
      </c>
      <c r="L12" s="466">
        <v>0.29832324287</v>
      </c>
      <c r="M12" s="466">
        <v>0.31569356489000006</v>
      </c>
      <c r="N12" s="466">
        <v>0.29299999999999998</v>
      </c>
      <c r="O12" s="466">
        <v>0.28356486197999969</v>
      </c>
      <c r="P12" s="466">
        <v>0.29622582645000001</v>
      </c>
      <c r="R12" s="461"/>
      <c r="S12" s="461"/>
      <c r="T12" s="462"/>
      <c r="U12" s="462"/>
      <c r="V12" s="462"/>
      <c r="W12" s="462"/>
      <c r="X12" s="462"/>
      <c r="Y12" s="462"/>
      <c r="Z12" s="462"/>
      <c r="AA12" s="463"/>
      <c r="AB12" s="462"/>
      <c r="AC12" s="462"/>
      <c r="AD12" s="462"/>
      <c r="AE12" s="462"/>
      <c r="AF12" s="462"/>
      <c r="AG12" s="462"/>
      <c r="AH12" s="462"/>
      <c r="AI12" s="462"/>
      <c r="AJ12" s="462"/>
      <c r="AK12" s="462"/>
      <c r="AL12" s="462"/>
      <c r="AM12" s="462"/>
      <c r="AN12" s="462"/>
      <c r="AO12" s="462"/>
      <c r="AP12" s="462"/>
      <c r="AQ12" s="464"/>
      <c r="AR12" s="464"/>
      <c r="AS12" s="464"/>
      <c r="AT12" s="464"/>
      <c r="AU12" s="464"/>
      <c r="AV12" s="464"/>
      <c r="AW12" s="464"/>
      <c r="AX12" s="464"/>
      <c r="AY12" s="464"/>
      <c r="AZ12" s="464"/>
      <c r="BA12" s="464"/>
      <c r="BB12" s="464"/>
      <c r="BC12" s="464"/>
      <c r="BD12" s="464"/>
      <c r="BE12" s="464"/>
      <c r="BF12" s="464"/>
      <c r="BG12" s="464"/>
      <c r="BH12" s="464"/>
      <c r="BI12" s="464"/>
      <c r="BJ12" s="464"/>
      <c r="BK12" s="464"/>
      <c r="BL12" s="464"/>
      <c r="BM12" s="464"/>
    </row>
    <row r="13" spans="1:65" s="457" customFormat="1" x14ac:dyDescent="0.25">
      <c r="I13" s="465" t="s">
        <v>562</v>
      </c>
      <c r="J13" s="465" t="s">
        <v>563</v>
      </c>
      <c r="K13" s="467"/>
      <c r="L13" s="467"/>
      <c r="M13" s="467"/>
      <c r="N13" s="466">
        <v>8.0000000000000002E-3</v>
      </c>
      <c r="O13" s="466">
        <v>1.0999999999999999E-2</v>
      </c>
      <c r="P13" s="466">
        <v>8.1959916650000006E-2</v>
      </c>
      <c r="Q13" s="461"/>
      <c r="R13" s="461"/>
      <c r="S13" s="461"/>
      <c r="T13" s="462"/>
      <c r="U13" s="462"/>
      <c r="V13" s="462"/>
      <c r="W13" s="462"/>
      <c r="X13" s="462"/>
      <c r="Y13" s="462"/>
      <c r="Z13" s="462"/>
      <c r="AA13" s="463"/>
      <c r="AB13" s="462"/>
      <c r="AC13" s="462"/>
      <c r="AD13" s="462"/>
      <c r="AE13" s="462"/>
      <c r="AF13" s="462"/>
      <c r="AG13" s="462"/>
      <c r="AH13" s="462"/>
      <c r="AI13" s="462"/>
      <c r="AJ13" s="462"/>
      <c r="AK13" s="462"/>
      <c r="AL13" s="462"/>
      <c r="AM13" s="462"/>
      <c r="AN13" s="462"/>
      <c r="AO13" s="462"/>
      <c r="AP13" s="462"/>
      <c r="AQ13" s="464"/>
      <c r="AR13" s="464"/>
      <c r="AS13" s="464"/>
      <c r="AT13" s="464"/>
      <c r="AU13" s="464"/>
      <c r="AV13" s="464"/>
      <c r="AW13" s="464"/>
      <c r="AX13" s="464"/>
      <c r="AY13" s="464"/>
      <c r="AZ13" s="464"/>
      <c r="BA13" s="464"/>
      <c r="BB13" s="464"/>
      <c r="BC13" s="464"/>
      <c r="BD13" s="464"/>
      <c r="BE13" s="464"/>
      <c r="BF13" s="464"/>
      <c r="BG13" s="464"/>
      <c r="BH13" s="464"/>
      <c r="BI13" s="464"/>
      <c r="BJ13" s="464"/>
      <c r="BK13" s="464"/>
      <c r="BL13" s="464"/>
      <c r="BM13" s="464"/>
    </row>
    <row r="14" spans="1:65" x14ac:dyDescent="0.25">
      <c r="K14" s="469"/>
      <c r="L14" s="470"/>
      <c r="M14" s="470"/>
      <c r="N14" s="470"/>
      <c r="O14" s="471"/>
      <c r="P14" s="471"/>
    </row>
    <row r="15" spans="1:65" x14ac:dyDescent="0.25">
      <c r="K15" s="474"/>
      <c r="L15" s="474"/>
      <c r="M15" s="474"/>
      <c r="N15" s="474"/>
      <c r="O15" s="474"/>
    </row>
    <row r="16" spans="1:65" x14ac:dyDescent="0.25">
      <c r="N16" s="475"/>
      <c r="O16" s="476"/>
    </row>
    <row r="17" spans="1:15" ht="15.75" x14ac:dyDescent="0.25">
      <c r="I17" s="413"/>
      <c r="K17" s="477"/>
      <c r="L17" s="478"/>
      <c r="M17" s="478"/>
      <c r="N17" s="478"/>
    </row>
    <row r="18" spans="1:15" x14ac:dyDescent="0.25">
      <c r="I18" s="479"/>
      <c r="J18" s="459"/>
      <c r="K18" s="460"/>
      <c r="L18" s="460"/>
      <c r="M18" s="460"/>
      <c r="N18" s="460"/>
    </row>
    <row r="19" spans="1:15" x14ac:dyDescent="0.25">
      <c r="I19" s="465"/>
      <c r="J19" s="465"/>
      <c r="K19" s="467"/>
      <c r="L19" s="467"/>
      <c r="M19" s="467"/>
      <c r="N19" s="466"/>
      <c r="O19" s="467"/>
    </row>
    <row r="20" spans="1:15" x14ac:dyDescent="0.25">
      <c r="I20" s="465"/>
    </row>
    <row r="21" spans="1:15" x14ac:dyDescent="0.25">
      <c r="I21" s="465"/>
      <c r="J21" s="465"/>
      <c r="K21" s="480"/>
      <c r="L21" s="481"/>
      <c r="M21" s="481"/>
      <c r="N21" s="481"/>
    </row>
    <row r="22" spans="1:15" x14ac:dyDescent="0.25">
      <c r="A22" s="422"/>
      <c r="I22" s="465"/>
    </row>
    <row r="23" spans="1:15" x14ac:dyDescent="0.25">
      <c r="I23" s="465"/>
      <c r="J23" s="465"/>
      <c r="K23" s="480"/>
      <c r="L23" s="481"/>
      <c r="M23" s="481"/>
      <c r="N23" s="481"/>
    </row>
    <row r="24" spans="1:15" x14ac:dyDescent="0.25">
      <c r="G24" s="458"/>
      <c r="I24" s="465"/>
    </row>
    <row r="27" spans="1:15" x14ac:dyDescent="0.25">
      <c r="K27" s="482"/>
      <c r="L27" s="475"/>
      <c r="M27" s="475"/>
      <c r="N27" s="475"/>
    </row>
    <row r="40" spans="1:65" s="448" customFormat="1" x14ac:dyDescent="0.25">
      <c r="A40" s="468"/>
      <c r="B40" s="468"/>
      <c r="C40" s="468"/>
      <c r="D40" s="468"/>
      <c r="E40" s="468"/>
      <c r="F40" s="468"/>
      <c r="G40" s="468"/>
      <c r="H40" s="468"/>
      <c r="I40" s="422"/>
      <c r="K40" s="472"/>
      <c r="L40" s="468"/>
      <c r="M40" s="468"/>
      <c r="N40" s="468"/>
      <c r="O40" s="472"/>
      <c r="P40" s="472"/>
      <c r="Q40" s="472"/>
      <c r="R40" s="472"/>
      <c r="S40" s="472"/>
      <c r="T40" s="473"/>
      <c r="U40" s="473"/>
      <c r="V40" s="473"/>
      <c r="W40" s="473"/>
      <c r="X40" s="473"/>
      <c r="Y40" s="473"/>
      <c r="Z40" s="473"/>
      <c r="AA40" s="473"/>
      <c r="AB40" s="473"/>
      <c r="AC40" s="473"/>
      <c r="AD40" s="473"/>
      <c r="AE40" s="473"/>
      <c r="AF40" s="473"/>
      <c r="AG40" s="473"/>
      <c r="AH40" s="473"/>
      <c r="AI40" s="473"/>
      <c r="AJ40" s="473"/>
      <c r="AK40" s="473"/>
      <c r="AL40" s="473"/>
      <c r="AM40" s="473"/>
      <c r="AN40" s="473"/>
      <c r="AO40" s="473"/>
      <c r="AP40" s="473"/>
      <c r="AQ40" s="473"/>
      <c r="AR40" s="473"/>
      <c r="AS40" s="473"/>
      <c r="AT40" s="473"/>
      <c r="AU40" s="473"/>
      <c r="AV40" s="473"/>
      <c r="AW40" s="473"/>
      <c r="AX40" s="473"/>
      <c r="AY40" s="473"/>
      <c r="AZ40" s="473"/>
      <c r="BA40" s="473"/>
      <c r="BB40" s="473"/>
      <c r="BC40" s="473"/>
      <c r="BD40" s="473"/>
      <c r="BE40" s="473"/>
      <c r="BF40" s="473"/>
      <c r="BG40" s="473"/>
      <c r="BH40" s="473"/>
      <c r="BI40" s="473"/>
      <c r="BJ40" s="473"/>
      <c r="BK40" s="473"/>
      <c r="BL40" s="473"/>
      <c r="BM40" s="473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0"/>
  <dimension ref="A1:R24"/>
  <sheetViews>
    <sheetView showGridLines="0" topLeftCell="B4" zoomScale="180" zoomScaleNormal="180" workbookViewId="0">
      <selection activeCell="J12" sqref="J12:K12"/>
    </sheetView>
  </sheetViews>
  <sheetFormatPr defaultColWidth="8.85546875" defaultRowHeight="12" x14ac:dyDescent="0.2"/>
  <cols>
    <col min="1" max="5" width="8.85546875" style="491"/>
    <col min="6" max="6" width="4.85546875" style="491" customWidth="1"/>
    <col min="7" max="8" width="9.5703125" style="491" customWidth="1"/>
    <col min="9" max="9" width="14.85546875" style="492" customWidth="1"/>
    <col min="10" max="10" width="4.7109375" style="492" customWidth="1"/>
    <col min="11" max="11" width="9.85546875" style="499" customWidth="1"/>
    <col min="12" max="12" width="8.85546875" style="491" bestFit="1" customWidth="1"/>
    <col min="13" max="15" width="8.85546875" style="491" customWidth="1"/>
    <col min="16" max="22" width="8.85546875" style="491" bestFit="1" customWidth="1"/>
    <col min="23" max="24" width="10" style="491" bestFit="1" customWidth="1"/>
    <col min="25" max="28" width="11.5703125" style="491" bestFit="1" customWidth="1"/>
    <col min="29" max="30" width="8.85546875" style="491" bestFit="1" customWidth="1"/>
    <col min="31" max="32" width="11.5703125" style="491" bestFit="1" customWidth="1"/>
    <col min="33" max="39" width="8.85546875" style="491" bestFit="1" customWidth="1"/>
    <col min="40" max="40" width="10" style="491" bestFit="1" customWidth="1"/>
    <col min="41" max="44" width="8.85546875" style="491" bestFit="1" customWidth="1"/>
    <col min="45" max="46" width="10" style="491" bestFit="1" customWidth="1"/>
    <col min="47" max="48" width="11.5703125" style="491" bestFit="1" customWidth="1"/>
    <col min="49" max="52" width="10" style="491" bestFit="1" customWidth="1"/>
    <col min="53" max="54" width="8.85546875" style="491" bestFit="1" customWidth="1"/>
    <col min="55" max="56" width="10" style="491" bestFit="1" customWidth="1"/>
    <col min="57" max="58" width="11.5703125" style="491" bestFit="1" customWidth="1"/>
    <col min="59" max="60" width="8.85546875" style="491" bestFit="1" customWidth="1"/>
    <col min="61" max="64" width="11.5703125" style="491" bestFit="1" customWidth="1"/>
    <col min="65" max="66" width="8.85546875" style="491" bestFit="1" customWidth="1"/>
    <col min="67" max="16384" width="8.85546875" style="491"/>
  </cols>
  <sheetData>
    <row r="1" spans="1:18" s="398" customFormat="1" ht="10.5" customHeight="1" x14ac:dyDescent="0.2">
      <c r="A1" s="2" t="s">
        <v>48</v>
      </c>
      <c r="B1" s="397" t="s">
        <v>564</v>
      </c>
      <c r="F1" s="399"/>
      <c r="G1" s="399"/>
      <c r="H1" s="399"/>
      <c r="I1" s="43" t="s">
        <v>50</v>
      </c>
      <c r="J1" s="44"/>
      <c r="K1" s="154"/>
    </row>
    <row r="2" spans="1:18" s="398" customFormat="1" ht="10.5" customHeight="1" x14ac:dyDescent="0.2">
      <c r="A2" s="2" t="s">
        <v>51</v>
      </c>
      <c r="B2" s="483" t="s">
        <v>565</v>
      </c>
      <c r="C2" s="484"/>
      <c r="D2" s="484"/>
      <c r="E2" s="484"/>
      <c r="F2" s="484"/>
      <c r="G2" s="485"/>
      <c r="H2" s="485"/>
      <c r="I2" s="486"/>
      <c r="J2" s="486"/>
    </row>
    <row r="3" spans="1:18" s="398" customFormat="1" ht="10.5" customHeight="1" x14ac:dyDescent="0.2">
      <c r="A3" s="82" t="s">
        <v>52</v>
      </c>
      <c r="B3" s="398" t="s">
        <v>53</v>
      </c>
      <c r="F3" s="485"/>
      <c r="G3" s="485"/>
      <c r="H3" s="485"/>
      <c r="I3" s="487"/>
      <c r="J3" s="487"/>
    </row>
    <row r="4" spans="1:18" s="398" customFormat="1" ht="10.5" customHeight="1" x14ac:dyDescent="0.2">
      <c r="A4" s="82" t="s">
        <v>54</v>
      </c>
      <c r="B4" s="398" t="s">
        <v>55</v>
      </c>
      <c r="F4" s="485"/>
      <c r="G4" s="485"/>
      <c r="H4" s="485"/>
      <c r="I4" s="486"/>
      <c r="J4" s="486"/>
    </row>
    <row r="5" spans="1:18" s="398" customFormat="1" ht="10.5" customHeight="1" x14ac:dyDescent="0.2">
      <c r="A5" s="488" t="s">
        <v>56</v>
      </c>
      <c r="F5" s="485"/>
      <c r="G5" s="485"/>
      <c r="H5" s="485"/>
      <c r="I5" s="486"/>
      <c r="J5" s="486"/>
      <c r="K5" s="489"/>
      <c r="L5" s="489"/>
      <c r="M5" s="489"/>
      <c r="N5" s="489"/>
      <c r="O5" s="489"/>
      <c r="P5" s="489"/>
      <c r="Q5" s="489"/>
      <c r="R5" s="489"/>
    </row>
    <row r="6" spans="1:18" s="398" customFormat="1" ht="10.5" customHeight="1" x14ac:dyDescent="0.2">
      <c r="A6" s="488" t="s">
        <v>57</v>
      </c>
      <c r="F6" s="485"/>
      <c r="G6" s="485"/>
      <c r="H6" s="485"/>
      <c r="I6" s="486"/>
      <c r="J6" s="490"/>
      <c r="K6" s="460" t="s">
        <v>566</v>
      </c>
      <c r="L6" s="460" t="s">
        <v>310</v>
      </c>
      <c r="M6" s="415" t="s">
        <v>311</v>
      </c>
      <c r="N6" s="415" t="s">
        <v>312</v>
      </c>
      <c r="O6" s="460" t="s">
        <v>566</v>
      </c>
      <c r="P6" s="460" t="s">
        <v>310</v>
      </c>
      <c r="Q6" s="415" t="s">
        <v>311</v>
      </c>
      <c r="R6" s="415" t="s">
        <v>312</v>
      </c>
    </row>
    <row r="7" spans="1:18" x14ac:dyDescent="0.2">
      <c r="K7" s="489"/>
      <c r="L7" s="489"/>
      <c r="M7" s="489"/>
      <c r="N7" s="489"/>
      <c r="O7" s="489"/>
      <c r="P7" s="489"/>
      <c r="Q7" s="489"/>
      <c r="R7" s="489"/>
    </row>
    <row r="8" spans="1:18" s="493" customFormat="1" x14ac:dyDescent="0.2">
      <c r="I8" s="494"/>
      <c r="J8" s="494"/>
      <c r="K8" s="460" t="s">
        <v>566</v>
      </c>
      <c r="L8" s="460" t="s">
        <v>310</v>
      </c>
      <c r="M8" s="415" t="s">
        <v>311</v>
      </c>
      <c r="N8" s="415" t="s">
        <v>312</v>
      </c>
      <c r="O8" s="460" t="s">
        <v>566</v>
      </c>
      <c r="P8" s="460" t="s">
        <v>310</v>
      </c>
      <c r="Q8" s="415" t="s">
        <v>311</v>
      </c>
      <c r="R8" s="415" t="s">
        <v>312</v>
      </c>
    </row>
    <row r="9" spans="1:18" x14ac:dyDescent="0.2">
      <c r="H9" s="495" t="s">
        <v>35</v>
      </c>
      <c r="I9" s="495" t="s">
        <v>567</v>
      </c>
      <c r="K9" s="496">
        <v>0.67560443920662538</v>
      </c>
      <c r="L9" s="496">
        <v>0.65641257855089796</v>
      </c>
      <c r="M9" s="496">
        <v>0.64520811924874499</v>
      </c>
      <c r="N9" s="496">
        <v>0.67430029284964699</v>
      </c>
      <c r="Q9" s="490"/>
      <c r="R9" s="490"/>
    </row>
    <row r="10" spans="1:18" x14ac:dyDescent="0.2">
      <c r="H10" s="495" t="s">
        <v>568</v>
      </c>
      <c r="I10" s="495" t="s">
        <v>569</v>
      </c>
      <c r="K10" s="496">
        <v>0.13424485628493535</v>
      </c>
      <c r="L10" s="496">
        <v>0.14984417281892851</v>
      </c>
      <c r="M10" s="496">
        <v>0.14832380881080828</v>
      </c>
      <c r="N10" s="496">
        <v>0.13857851902210175</v>
      </c>
      <c r="Q10" s="490"/>
      <c r="R10" s="490"/>
    </row>
    <row r="11" spans="1:18" x14ac:dyDescent="0.2">
      <c r="H11" s="495" t="s">
        <v>570</v>
      </c>
      <c r="I11" s="495" t="s">
        <v>571</v>
      </c>
      <c r="K11" s="496">
        <v>0.10853099490821963</v>
      </c>
      <c r="L11" s="496">
        <v>0.11761325767868841</v>
      </c>
      <c r="M11" s="496">
        <v>0.14620917035954348</v>
      </c>
      <c r="N11" s="496">
        <v>0.13149891452239157</v>
      </c>
      <c r="Q11" s="490"/>
      <c r="R11" s="490"/>
    </row>
    <row r="12" spans="1:18" ht="12" customHeight="1" x14ac:dyDescent="0.2">
      <c r="H12" s="495" t="s">
        <v>29</v>
      </c>
      <c r="I12" s="495" t="s">
        <v>6</v>
      </c>
      <c r="K12" s="496">
        <v>3.3833526651896623E-2</v>
      </c>
      <c r="L12" s="496">
        <v>3.1345092239521664E-2</v>
      </c>
      <c r="M12" s="496">
        <v>3.1627620693171273E-2</v>
      </c>
      <c r="N12" s="496">
        <v>2.900419348611958E-2</v>
      </c>
      <c r="Q12" s="490"/>
      <c r="R12" s="490"/>
    </row>
    <row r="13" spans="1:18" x14ac:dyDescent="0.2">
      <c r="H13" s="495" t="s">
        <v>32</v>
      </c>
      <c r="I13" s="495" t="s">
        <v>9</v>
      </c>
      <c r="K13" s="496">
        <v>4.778618294832318E-2</v>
      </c>
      <c r="L13" s="496">
        <v>4.4784898711963367E-2</v>
      </c>
      <c r="M13" s="496">
        <v>2.8631280887731887E-2</v>
      </c>
      <c r="N13" s="496">
        <v>2.6618080119740199E-2</v>
      </c>
      <c r="Q13" s="490"/>
      <c r="R13" s="490"/>
    </row>
    <row r="14" spans="1:18" ht="14.45" customHeight="1" x14ac:dyDescent="0.2">
      <c r="H14" s="495"/>
      <c r="K14" s="490"/>
      <c r="L14" s="490"/>
      <c r="M14" s="490"/>
      <c r="N14" s="490"/>
      <c r="O14" s="490"/>
      <c r="P14" s="490"/>
      <c r="Q14" s="490"/>
      <c r="R14" s="490"/>
    </row>
    <row r="15" spans="1:18" x14ac:dyDescent="0.2">
      <c r="H15" s="495" t="s">
        <v>572</v>
      </c>
      <c r="I15" s="495" t="s">
        <v>573</v>
      </c>
      <c r="J15" s="497"/>
      <c r="K15" s="490"/>
      <c r="L15" s="490"/>
      <c r="M15" s="490"/>
      <c r="N15" s="490"/>
      <c r="O15" s="498">
        <v>4.3339877162028211E-3</v>
      </c>
      <c r="P15" s="498">
        <v>4.5952840288270395E-3</v>
      </c>
      <c r="Q15" s="498">
        <v>4.2996570835764107E-3</v>
      </c>
      <c r="R15" s="498">
        <v>4.1173669806391531E-3</v>
      </c>
    </row>
    <row r="16" spans="1:18" x14ac:dyDescent="0.2">
      <c r="H16" s="495" t="s">
        <v>574</v>
      </c>
      <c r="I16" s="495" t="s">
        <v>575</v>
      </c>
      <c r="J16" s="497"/>
      <c r="L16" s="500"/>
      <c r="M16" s="500"/>
      <c r="N16" s="500"/>
      <c r="O16" s="498">
        <v>0.27982285228009812</v>
      </c>
      <c r="P16" s="498">
        <v>0.28654033103263116</v>
      </c>
      <c r="Q16" s="498">
        <v>0.29350120865782231</v>
      </c>
      <c r="R16" s="498">
        <v>0.31254107064620301</v>
      </c>
    </row>
    <row r="17" spans="1:18" x14ac:dyDescent="0.2">
      <c r="H17" s="495" t="s">
        <v>576</v>
      </c>
      <c r="I17" s="495" t="s">
        <v>577</v>
      </c>
      <c r="J17" s="497"/>
      <c r="L17" s="500"/>
      <c r="M17" s="500"/>
      <c r="N17" s="500"/>
      <c r="O17" s="498">
        <v>2.3107578944121603E-3</v>
      </c>
      <c r="P17" s="498">
        <v>1.6276077169096641E-3</v>
      </c>
      <c r="Q17" s="498">
        <v>1.1952946153685239E-3</v>
      </c>
      <c r="R17" s="498">
        <v>3.0877845422926944E-3</v>
      </c>
    </row>
    <row r="18" spans="1:18" x14ac:dyDescent="0.2">
      <c r="H18" s="495" t="s">
        <v>578</v>
      </c>
      <c r="I18" s="495" t="s">
        <v>579</v>
      </c>
      <c r="J18" s="501"/>
      <c r="O18" s="498">
        <v>0.11754886246643008</v>
      </c>
      <c r="P18" s="498">
        <v>0.10923467238294825</v>
      </c>
      <c r="Q18" s="498">
        <v>9.8906296303362257E-2</v>
      </c>
      <c r="R18" s="498">
        <v>0.13193852697662034</v>
      </c>
    </row>
    <row r="19" spans="1:18" x14ac:dyDescent="0.2">
      <c r="H19" s="495" t="s">
        <v>350</v>
      </c>
      <c r="I19" s="495" t="s">
        <v>580</v>
      </c>
      <c r="J19" s="497"/>
      <c r="O19" s="498">
        <v>0.42833616047382089</v>
      </c>
      <c r="P19" s="498">
        <v>0.41788322193224681</v>
      </c>
      <c r="Q19" s="498">
        <v>0.4196334602615604</v>
      </c>
      <c r="R19" s="498">
        <v>0.40134313389870951</v>
      </c>
    </row>
    <row r="20" spans="1:18" x14ac:dyDescent="0.2">
      <c r="H20" s="495" t="s">
        <v>581</v>
      </c>
      <c r="I20" s="495" t="s">
        <v>582</v>
      </c>
      <c r="J20" s="501"/>
      <c r="O20" s="498">
        <v>5.905388222582747E-2</v>
      </c>
      <c r="P20" s="498">
        <v>6.1147752702646239E-2</v>
      </c>
      <c r="Q20" s="498">
        <v>5.5892318739522114E-2</v>
      </c>
      <c r="R20" s="498">
        <v>5.3112195360458289E-2</v>
      </c>
    </row>
    <row r="21" spans="1:18" x14ac:dyDescent="0.2">
      <c r="H21" s="495" t="s">
        <v>34</v>
      </c>
      <c r="I21" s="495" t="s">
        <v>11</v>
      </c>
      <c r="J21" s="497"/>
      <c r="O21" s="498">
        <v>0.10859349694320876</v>
      </c>
      <c r="P21" s="498">
        <v>0.11897113020379088</v>
      </c>
      <c r="Q21" s="498">
        <v>0.12657176433878792</v>
      </c>
      <c r="R21" s="498">
        <v>9.3859921595076959E-2</v>
      </c>
    </row>
    <row r="22" spans="1:18" x14ac:dyDescent="0.2">
      <c r="J22" s="501"/>
      <c r="O22" s="502"/>
    </row>
    <row r="24" spans="1:18" x14ac:dyDescent="0.2">
      <c r="A24" s="422"/>
    </row>
  </sheetData>
  <mergeCells count="5">
    <mergeCell ref="B2:F2"/>
    <mergeCell ref="K5:N5"/>
    <mergeCell ref="O5:R5"/>
    <mergeCell ref="K7:N7"/>
    <mergeCell ref="O7:R7"/>
  </mergeCells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1"/>
  <dimension ref="A1:BM23"/>
  <sheetViews>
    <sheetView showGridLines="0" zoomScale="140" zoomScaleNormal="140" workbookViewId="0">
      <selection activeCell="J12" sqref="J12:K12"/>
    </sheetView>
  </sheetViews>
  <sheetFormatPr defaultColWidth="8.5703125" defaultRowHeight="15" x14ac:dyDescent="0.25"/>
  <cols>
    <col min="1" max="7" width="8.5703125" style="468"/>
    <col min="8" max="8" width="8.7109375" style="468" customWidth="1"/>
    <col min="9" max="10" width="11.5703125" style="448" customWidth="1"/>
    <col min="11" max="12" width="11.42578125" style="448" customWidth="1"/>
    <col min="13" max="13" width="10.5703125" style="468" bestFit="1" customWidth="1"/>
    <col min="14" max="16" width="10.5703125" style="516" bestFit="1" customWidth="1"/>
    <col min="17" max="18" width="12.5703125" style="472" bestFit="1" customWidth="1"/>
    <col min="19" max="19" width="14.140625" style="472" bestFit="1" customWidth="1"/>
    <col min="20" max="25" width="8.5703125" style="473"/>
    <col min="26" max="26" width="12.5703125" style="473" customWidth="1"/>
    <col min="27" max="29" width="8.5703125" style="473"/>
    <col min="30" max="30" width="13" style="473" customWidth="1"/>
    <col min="31" max="46" width="8.5703125" style="473"/>
    <col min="47" max="47" width="12.140625" style="473" customWidth="1"/>
    <col min="48" max="65" width="8.5703125" style="473"/>
    <col min="66" max="16384" width="8.5703125" style="468"/>
  </cols>
  <sheetData>
    <row r="1" spans="1:65" s="401" customFormat="1" ht="10.5" customHeight="1" x14ac:dyDescent="0.2">
      <c r="A1" s="2" t="s">
        <v>48</v>
      </c>
      <c r="B1" s="400" t="s">
        <v>583</v>
      </c>
      <c r="F1" s="56"/>
      <c r="G1" s="56"/>
      <c r="H1" s="56"/>
      <c r="J1" s="44"/>
      <c r="K1" s="199" t="s">
        <v>50</v>
      </c>
      <c r="N1" s="404"/>
      <c r="O1" s="404"/>
      <c r="P1" s="404"/>
    </row>
    <row r="2" spans="1:65" s="401" customFormat="1" ht="10.5" customHeight="1" x14ac:dyDescent="0.2">
      <c r="A2" s="2" t="s">
        <v>51</v>
      </c>
      <c r="B2" s="400"/>
      <c r="F2" s="402"/>
      <c r="G2" s="402"/>
      <c r="H2" s="402"/>
      <c r="I2" s="444"/>
      <c r="J2" s="444"/>
      <c r="N2" s="404"/>
      <c r="O2" s="404"/>
      <c r="P2" s="404"/>
    </row>
    <row r="3" spans="1:65" s="401" customFormat="1" ht="10.5" customHeight="1" x14ac:dyDescent="0.2">
      <c r="A3" s="3" t="s">
        <v>52</v>
      </c>
      <c r="B3" s="401" t="s">
        <v>53</v>
      </c>
      <c r="F3" s="402"/>
      <c r="G3" s="402"/>
      <c r="H3" s="402"/>
      <c r="I3" s="445"/>
      <c r="J3" s="445"/>
      <c r="N3" s="404"/>
      <c r="O3" s="404"/>
      <c r="P3" s="404"/>
    </row>
    <row r="4" spans="1:65" s="401" customFormat="1" ht="10.5" customHeight="1" x14ac:dyDescent="0.2">
      <c r="A4" s="3" t="s">
        <v>54</v>
      </c>
      <c r="B4" s="401" t="s">
        <v>55</v>
      </c>
      <c r="F4" s="402"/>
      <c r="G4" s="402"/>
      <c r="H4" s="402"/>
      <c r="I4" s="444"/>
      <c r="J4" s="444"/>
      <c r="N4" s="404"/>
      <c r="O4" s="404"/>
      <c r="P4" s="404"/>
    </row>
    <row r="5" spans="1:65" s="401" customFormat="1" ht="10.5" customHeight="1" x14ac:dyDescent="0.2">
      <c r="A5" s="4" t="s">
        <v>56</v>
      </c>
      <c r="F5" s="402"/>
      <c r="G5" s="402"/>
      <c r="H5" s="402"/>
      <c r="I5" s="444"/>
      <c r="J5" s="444"/>
      <c r="N5" s="404"/>
      <c r="O5" s="404"/>
      <c r="P5" s="404"/>
    </row>
    <row r="6" spans="1:65" s="401" customFormat="1" ht="10.5" customHeight="1" x14ac:dyDescent="0.2">
      <c r="A6" s="4" t="s">
        <v>57</v>
      </c>
      <c r="F6" s="402"/>
      <c r="G6" s="402"/>
      <c r="H6" s="402"/>
      <c r="I6" s="444"/>
      <c r="J6" s="444"/>
      <c r="N6" s="404"/>
      <c r="O6" s="404"/>
      <c r="P6" s="404"/>
    </row>
    <row r="7" spans="1:65" s="457" customFormat="1" x14ac:dyDescent="0.25">
      <c r="I7" s="465"/>
      <c r="J7" s="465"/>
      <c r="K7" s="503"/>
      <c r="L7" s="503"/>
      <c r="M7" s="504"/>
      <c r="N7" s="505"/>
      <c r="O7" s="505"/>
      <c r="P7" s="505"/>
      <c r="Q7" s="461"/>
      <c r="R7" s="461"/>
      <c r="S7" s="461"/>
      <c r="T7" s="462"/>
      <c r="U7" s="462"/>
      <c r="V7" s="462"/>
      <c r="W7" s="462"/>
      <c r="X7" s="462"/>
      <c r="Y7" s="462"/>
      <c r="Z7" s="462"/>
      <c r="AA7" s="463"/>
      <c r="AB7" s="462"/>
      <c r="AC7" s="462"/>
      <c r="AD7" s="462"/>
      <c r="AE7" s="462"/>
      <c r="AF7" s="462"/>
      <c r="AG7" s="462"/>
      <c r="AH7" s="462"/>
      <c r="AI7" s="462"/>
      <c r="AJ7" s="462"/>
      <c r="AK7" s="462"/>
      <c r="AL7" s="462"/>
      <c r="AM7" s="462"/>
      <c r="AN7" s="462"/>
      <c r="AO7" s="462"/>
      <c r="AP7" s="462"/>
      <c r="AQ7" s="464"/>
      <c r="AR7" s="464"/>
      <c r="AS7" s="464"/>
      <c r="AT7" s="464"/>
      <c r="AU7" s="464"/>
      <c r="AV7" s="464"/>
      <c r="AW7" s="464"/>
      <c r="AX7" s="464"/>
      <c r="AY7" s="464"/>
      <c r="AZ7" s="464"/>
      <c r="BA7" s="464"/>
      <c r="BB7" s="464"/>
      <c r="BC7" s="464"/>
      <c r="BD7" s="464"/>
      <c r="BE7" s="464"/>
      <c r="BF7" s="464"/>
      <c r="BG7" s="464"/>
      <c r="BH7" s="464"/>
      <c r="BI7" s="464"/>
      <c r="BJ7" s="464"/>
      <c r="BK7" s="464"/>
      <c r="BL7" s="464"/>
      <c r="BM7" s="464"/>
    </row>
    <row r="8" spans="1:65" s="457" customFormat="1" ht="29.1" customHeight="1" x14ac:dyDescent="0.25">
      <c r="I8" s="465"/>
      <c r="J8" s="410"/>
      <c r="K8" s="506"/>
      <c r="L8" s="506"/>
      <c r="M8" s="504"/>
      <c r="N8" s="505"/>
      <c r="O8" s="505"/>
      <c r="P8" s="505"/>
      <c r="Q8" s="461"/>
      <c r="R8" s="461"/>
      <c r="S8" s="461"/>
      <c r="T8" s="462"/>
      <c r="U8" s="462"/>
      <c r="V8" s="462"/>
      <c r="W8" s="462"/>
      <c r="X8" s="462"/>
      <c r="Y8" s="462"/>
      <c r="Z8" s="462"/>
      <c r="AA8" s="463"/>
      <c r="AB8" s="462"/>
      <c r="AC8" s="462"/>
      <c r="AD8" s="462"/>
      <c r="AE8" s="462"/>
      <c r="AF8" s="462"/>
      <c r="AG8" s="462"/>
      <c r="AH8" s="462"/>
      <c r="AI8" s="462"/>
      <c r="AJ8" s="462"/>
      <c r="AK8" s="462"/>
      <c r="AL8" s="462"/>
      <c r="AM8" s="462"/>
      <c r="AN8" s="462"/>
      <c r="AO8" s="462"/>
      <c r="AP8" s="462"/>
      <c r="AQ8" s="464"/>
      <c r="AR8" s="464"/>
      <c r="AS8" s="464"/>
      <c r="AT8" s="464"/>
      <c r="AU8" s="464"/>
      <c r="AV8" s="464"/>
      <c r="AW8" s="464"/>
      <c r="AX8" s="464"/>
      <c r="AY8" s="464"/>
      <c r="AZ8" s="464"/>
      <c r="BA8" s="464"/>
      <c r="BB8" s="464"/>
      <c r="BC8" s="464"/>
      <c r="BD8" s="464"/>
      <c r="BE8" s="464"/>
      <c r="BF8" s="464"/>
      <c r="BG8" s="464"/>
      <c r="BH8" s="464"/>
      <c r="BI8" s="464"/>
      <c r="BJ8" s="464"/>
      <c r="BK8" s="464"/>
      <c r="BL8" s="464"/>
      <c r="BM8" s="464"/>
    </row>
    <row r="9" spans="1:65" s="457" customFormat="1" x14ac:dyDescent="0.25">
      <c r="I9" s="507"/>
      <c r="J9" s="507"/>
      <c r="K9" s="508" t="s">
        <v>584</v>
      </c>
      <c r="L9" s="508" t="s">
        <v>585</v>
      </c>
      <c r="M9" s="508" t="s">
        <v>586</v>
      </c>
      <c r="N9" s="508" t="s">
        <v>587</v>
      </c>
      <c r="O9" s="508" t="s">
        <v>588</v>
      </c>
      <c r="P9" s="415"/>
      <c r="Q9" s="461"/>
      <c r="R9" s="461"/>
      <c r="S9" s="461"/>
      <c r="T9" s="462"/>
      <c r="U9" s="462"/>
      <c r="V9" s="462"/>
      <c r="W9" s="462"/>
      <c r="X9" s="462"/>
      <c r="Y9" s="462"/>
      <c r="Z9" s="462"/>
      <c r="AA9" s="463"/>
      <c r="AB9" s="462"/>
      <c r="AC9" s="462"/>
      <c r="AD9" s="462"/>
      <c r="AE9" s="462"/>
      <c r="AF9" s="462"/>
      <c r="AG9" s="462"/>
      <c r="AH9" s="462"/>
      <c r="AI9" s="462"/>
      <c r="AJ9" s="462"/>
      <c r="AK9" s="462"/>
      <c r="AL9" s="462"/>
      <c r="AM9" s="462"/>
      <c r="AN9" s="462"/>
      <c r="AO9" s="462"/>
      <c r="AP9" s="462"/>
      <c r="AQ9" s="464"/>
      <c r="AR9" s="464"/>
      <c r="AS9" s="464"/>
      <c r="AT9" s="464"/>
      <c r="AU9" s="464"/>
      <c r="AV9" s="464"/>
      <c r="AW9" s="464"/>
      <c r="AX9" s="464"/>
      <c r="AY9" s="464"/>
      <c r="AZ9" s="464"/>
      <c r="BA9" s="464"/>
      <c r="BB9" s="464"/>
      <c r="BC9" s="464"/>
      <c r="BD9" s="464"/>
      <c r="BE9" s="464"/>
      <c r="BF9" s="464"/>
      <c r="BG9" s="464"/>
      <c r="BH9" s="464"/>
      <c r="BI9" s="464"/>
      <c r="BJ9" s="464"/>
      <c r="BK9" s="464"/>
      <c r="BL9" s="464"/>
      <c r="BM9" s="464"/>
    </row>
    <row r="10" spans="1:65" s="504" customFormat="1" x14ac:dyDescent="0.25">
      <c r="I10" s="507" t="s">
        <v>589</v>
      </c>
      <c r="J10" s="509"/>
      <c r="K10" s="420">
        <v>0.36282007760592727</v>
      </c>
      <c r="L10" s="420">
        <v>0.13318320311816895</v>
      </c>
      <c r="M10" s="420">
        <v>0.30841912891819434</v>
      </c>
      <c r="N10" s="510">
        <v>0.1555601748925757</v>
      </c>
      <c r="O10" s="510">
        <v>0.4710411822099429</v>
      </c>
      <c r="P10" s="498"/>
      <c r="Q10" s="461"/>
      <c r="R10" s="461"/>
      <c r="S10" s="461"/>
      <c r="T10" s="462"/>
      <c r="U10" s="462"/>
      <c r="V10" s="462"/>
      <c r="W10" s="462"/>
      <c r="X10" s="462"/>
      <c r="Y10" s="462"/>
      <c r="Z10" s="462"/>
      <c r="AA10" s="463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462"/>
      <c r="AM10" s="462"/>
      <c r="AN10" s="462"/>
      <c r="AO10" s="462"/>
      <c r="AP10" s="462"/>
      <c r="AQ10" s="462"/>
      <c r="AR10" s="462"/>
      <c r="AS10" s="462"/>
      <c r="AT10" s="462"/>
      <c r="AU10" s="462"/>
      <c r="AV10" s="462"/>
      <c r="AW10" s="462"/>
      <c r="AX10" s="462"/>
      <c r="AY10" s="462"/>
      <c r="AZ10" s="462"/>
      <c r="BA10" s="462"/>
      <c r="BB10" s="462"/>
      <c r="BC10" s="462"/>
      <c r="BD10" s="462"/>
      <c r="BE10" s="462"/>
      <c r="BF10" s="462"/>
      <c r="BG10" s="462"/>
      <c r="BH10" s="462"/>
      <c r="BI10" s="462"/>
      <c r="BJ10" s="462"/>
      <c r="BK10" s="462"/>
      <c r="BL10" s="462"/>
      <c r="BM10" s="462"/>
    </row>
    <row r="11" spans="1:65" s="504" customFormat="1" x14ac:dyDescent="0.25">
      <c r="I11" s="507" t="s">
        <v>590</v>
      </c>
      <c r="J11" s="509"/>
      <c r="K11" s="420">
        <v>0.74117824018637024</v>
      </c>
      <c r="L11" s="420">
        <v>0.67526733065848532</v>
      </c>
      <c r="M11" s="420">
        <v>0.8913948192539255</v>
      </c>
      <c r="N11" s="510">
        <v>1.0944711169193728</v>
      </c>
      <c r="O11" s="510">
        <v>0.98097247233858209</v>
      </c>
      <c r="P11" s="498"/>
      <c r="Q11" s="461"/>
      <c r="R11" s="461"/>
      <c r="S11" s="461"/>
      <c r="T11" s="462"/>
      <c r="U11" s="462"/>
      <c r="V11" s="462"/>
      <c r="W11" s="462"/>
      <c r="X11" s="462"/>
      <c r="Y11" s="462"/>
      <c r="Z11" s="462"/>
      <c r="AA11" s="463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462"/>
      <c r="AM11" s="462"/>
      <c r="AN11" s="462"/>
      <c r="AO11" s="462"/>
      <c r="AP11" s="462"/>
      <c r="AQ11" s="462"/>
      <c r="AR11" s="462"/>
      <c r="AS11" s="462"/>
      <c r="AT11" s="462"/>
      <c r="AU11" s="462"/>
      <c r="AV11" s="462"/>
      <c r="AW11" s="462"/>
      <c r="AX11" s="462"/>
      <c r="AY11" s="462"/>
      <c r="AZ11" s="462"/>
      <c r="BA11" s="462"/>
      <c r="BB11" s="462"/>
      <c r="BC11" s="462"/>
      <c r="BD11" s="462"/>
      <c r="BE11" s="462"/>
      <c r="BF11" s="462"/>
      <c r="BG11" s="462"/>
      <c r="BH11" s="462"/>
      <c r="BI11" s="462"/>
      <c r="BJ11" s="462"/>
      <c r="BK11" s="462"/>
      <c r="BL11" s="462"/>
      <c r="BM11" s="462"/>
    </row>
    <row r="12" spans="1:65" s="504" customFormat="1" x14ac:dyDescent="0.25">
      <c r="I12" s="507" t="s">
        <v>591</v>
      </c>
      <c r="J12" s="509"/>
      <c r="K12" s="420">
        <v>0.37615095177525654</v>
      </c>
      <c r="L12" s="420">
        <v>0.14515408870148902</v>
      </c>
      <c r="M12" s="420">
        <v>0.3507487337176442</v>
      </c>
      <c r="N12" s="510">
        <v>0.1341256845480511</v>
      </c>
      <c r="O12" s="510">
        <v>0.34835860166302457</v>
      </c>
      <c r="P12" s="498"/>
      <c r="Q12" s="461"/>
      <c r="R12" s="461"/>
      <c r="S12" s="461"/>
      <c r="T12" s="462"/>
      <c r="U12" s="462"/>
      <c r="V12" s="462"/>
      <c r="W12" s="462"/>
      <c r="X12" s="462"/>
      <c r="Y12" s="462"/>
      <c r="Z12" s="462"/>
      <c r="AA12" s="463"/>
      <c r="AB12" s="462"/>
      <c r="AC12" s="462"/>
      <c r="AD12" s="462"/>
      <c r="AE12" s="462"/>
      <c r="AF12" s="462"/>
      <c r="AG12" s="462"/>
      <c r="AH12" s="462"/>
      <c r="AI12" s="462"/>
      <c r="AJ12" s="462"/>
      <c r="AK12" s="462"/>
      <c r="AL12" s="462"/>
      <c r="AM12" s="462"/>
      <c r="AN12" s="462"/>
      <c r="AO12" s="462"/>
      <c r="AP12" s="462"/>
      <c r="AQ12" s="462"/>
      <c r="BE12" s="511"/>
      <c r="BF12" s="511"/>
      <c r="BG12" s="462"/>
      <c r="BH12" s="462"/>
      <c r="BI12" s="462"/>
      <c r="BJ12" s="462"/>
      <c r="BK12" s="462"/>
      <c r="BL12" s="462"/>
      <c r="BM12" s="462"/>
    </row>
    <row r="13" spans="1:65" s="504" customFormat="1" x14ac:dyDescent="0.25">
      <c r="H13" s="512"/>
      <c r="I13" s="507" t="s">
        <v>592</v>
      </c>
      <c r="J13" s="507"/>
      <c r="K13" s="420">
        <v>0.76841089479073055</v>
      </c>
      <c r="L13" s="420">
        <v>0.7359622814045973</v>
      </c>
      <c r="M13" s="420">
        <v>1.0137360973440532</v>
      </c>
      <c r="N13" s="510">
        <v>0.94366497001082383</v>
      </c>
      <c r="O13" s="510">
        <v>0.72547839051040652</v>
      </c>
      <c r="P13" s="498"/>
      <c r="Q13" s="461"/>
      <c r="R13" s="461"/>
      <c r="S13" s="461"/>
      <c r="T13" s="462"/>
      <c r="U13" s="462"/>
      <c r="V13" s="462"/>
      <c r="W13" s="462"/>
      <c r="X13" s="462"/>
      <c r="Y13" s="462"/>
      <c r="Z13" s="462"/>
      <c r="AA13" s="463"/>
      <c r="AB13" s="462"/>
      <c r="AC13" s="462"/>
      <c r="AD13" s="462"/>
      <c r="AE13" s="462"/>
      <c r="AF13" s="462"/>
      <c r="AG13" s="462"/>
      <c r="AH13" s="462"/>
      <c r="AI13" s="462"/>
      <c r="AJ13" s="462"/>
      <c r="AK13" s="462"/>
      <c r="AL13" s="462"/>
      <c r="AM13" s="462"/>
      <c r="AN13" s="462"/>
      <c r="AO13" s="462"/>
      <c r="AP13" s="462"/>
      <c r="AQ13" s="462"/>
      <c r="BE13" s="511"/>
      <c r="BF13" s="511"/>
      <c r="BG13" s="462"/>
      <c r="BH13" s="462"/>
      <c r="BI13" s="462"/>
      <c r="BJ13" s="462"/>
      <c r="BK13" s="462"/>
      <c r="BL13" s="462"/>
      <c r="BM13" s="462"/>
    </row>
    <row r="14" spans="1:65" s="504" customFormat="1" x14ac:dyDescent="0.25">
      <c r="I14" s="465"/>
      <c r="J14" s="465"/>
      <c r="K14" s="513"/>
      <c r="L14" s="513"/>
      <c r="M14" s="513"/>
      <c r="N14" s="514"/>
      <c r="O14" s="514"/>
      <c r="P14" s="514"/>
      <c r="Q14" s="461"/>
      <c r="R14" s="461"/>
      <c r="S14" s="461"/>
      <c r="T14" s="462"/>
      <c r="U14" s="462"/>
      <c r="V14" s="462"/>
      <c r="W14" s="462"/>
      <c r="X14" s="462"/>
      <c r="Y14" s="462"/>
      <c r="Z14" s="462"/>
      <c r="AA14" s="463"/>
      <c r="AB14" s="462"/>
      <c r="AC14" s="462"/>
      <c r="AD14" s="462"/>
      <c r="AE14" s="462"/>
      <c r="AF14" s="462"/>
      <c r="AG14" s="462"/>
      <c r="AH14" s="462"/>
      <c r="AI14" s="462"/>
      <c r="AJ14" s="462"/>
      <c r="AK14" s="462"/>
      <c r="AL14" s="462"/>
      <c r="AM14" s="462"/>
      <c r="AN14" s="462"/>
      <c r="AO14" s="462"/>
      <c r="AP14" s="462"/>
      <c r="AQ14" s="462"/>
      <c r="BE14" s="511"/>
      <c r="BF14" s="511"/>
      <c r="BG14" s="462"/>
      <c r="BH14" s="462"/>
      <c r="BI14" s="462"/>
      <c r="BJ14" s="462"/>
      <c r="BK14" s="462"/>
      <c r="BL14" s="462"/>
      <c r="BM14" s="462"/>
    </row>
    <row r="15" spans="1:65" s="504" customFormat="1" x14ac:dyDescent="0.25">
      <c r="I15" s="465"/>
      <c r="J15" s="465"/>
      <c r="K15" s="515"/>
      <c r="L15" s="515"/>
      <c r="N15" s="505"/>
      <c r="O15" s="505"/>
      <c r="P15" s="505"/>
      <c r="Q15" s="461"/>
      <c r="R15" s="461"/>
      <c r="S15" s="461"/>
      <c r="T15" s="462"/>
      <c r="U15" s="462"/>
      <c r="V15" s="462"/>
      <c r="W15" s="462"/>
      <c r="X15" s="462"/>
      <c r="Y15" s="462"/>
      <c r="Z15" s="462"/>
      <c r="AA15" s="463"/>
      <c r="AB15" s="462"/>
      <c r="AC15" s="462"/>
      <c r="AD15" s="462"/>
      <c r="AE15" s="462"/>
      <c r="AF15" s="462"/>
      <c r="AG15" s="462"/>
      <c r="AH15" s="462"/>
      <c r="AI15" s="462"/>
      <c r="AJ15" s="462"/>
      <c r="AK15" s="462"/>
      <c r="AL15" s="462"/>
      <c r="AM15" s="462"/>
      <c r="AN15" s="462"/>
      <c r="AO15" s="462"/>
      <c r="AP15" s="462"/>
      <c r="AQ15" s="462"/>
      <c r="BE15" s="511"/>
      <c r="BF15" s="511"/>
      <c r="BG15" s="462"/>
      <c r="BH15" s="462"/>
      <c r="BI15" s="462"/>
      <c r="BJ15" s="462"/>
      <c r="BK15" s="462"/>
      <c r="BL15" s="462"/>
      <c r="BM15" s="462"/>
    </row>
    <row r="16" spans="1:65" s="504" customFormat="1" x14ac:dyDescent="0.25">
      <c r="I16" s="465"/>
      <c r="J16" s="465"/>
      <c r="K16" s="515"/>
      <c r="L16" s="515"/>
      <c r="N16" s="505"/>
      <c r="O16" s="505"/>
      <c r="P16" s="505"/>
      <c r="Q16" s="461"/>
      <c r="R16" s="461"/>
      <c r="S16" s="461"/>
      <c r="T16" s="462"/>
      <c r="U16" s="462"/>
      <c r="V16" s="462"/>
      <c r="W16" s="462"/>
      <c r="X16" s="462"/>
      <c r="Y16" s="462"/>
      <c r="Z16" s="462"/>
      <c r="AA16" s="463"/>
      <c r="AB16" s="462"/>
      <c r="AC16" s="462"/>
      <c r="AD16" s="462"/>
      <c r="AE16" s="462"/>
      <c r="AF16" s="462"/>
      <c r="AG16" s="462"/>
      <c r="AH16" s="462"/>
      <c r="AI16" s="462"/>
      <c r="AJ16" s="462"/>
      <c r="AK16" s="462"/>
      <c r="AL16" s="462"/>
      <c r="AM16" s="462"/>
      <c r="AN16" s="462"/>
      <c r="AO16" s="462"/>
      <c r="AP16" s="462"/>
      <c r="AQ16" s="462"/>
      <c r="BE16" s="511"/>
      <c r="BF16" s="511"/>
      <c r="BG16" s="462"/>
      <c r="BH16" s="462"/>
      <c r="BI16" s="462"/>
      <c r="BJ16" s="462"/>
      <c r="BK16" s="462"/>
      <c r="BL16" s="462"/>
      <c r="BM16" s="462"/>
    </row>
    <row r="17" spans="2:65" s="504" customFormat="1" x14ac:dyDescent="0.25">
      <c r="I17" s="465"/>
      <c r="J17" s="465"/>
      <c r="K17" s="515"/>
      <c r="L17" s="515"/>
      <c r="N17" s="505"/>
      <c r="O17" s="505"/>
      <c r="P17" s="505"/>
      <c r="Q17" s="461"/>
      <c r="R17" s="461"/>
      <c r="S17" s="461"/>
      <c r="T17" s="462"/>
      <c r="U17" s="462"/>
      <c r="V17" s="462"/>
      <c r="W17" s="462"/>
      <c r="X17" s="462"/>
      <c r="Y17" s="462"/>
      <c r="Z17" s="462"/>
      <c r="AA17" s="463"/>
      <c r="AB17" s="462"/>
      <c r="AC17" s="462"/>
      <c r="AD17" s="462"/>
      <c r="AE17" s="462"/>
      <c r="AF17" s="462"/>
      <c r="AG17" s="462"/>
      <c r="AH17" s="462"/>
      <c r="AI17" s="462"/>
      <c r="AJ17" s="462"/>
      <c r="AK17" s="462"/>
      <c r="AL17" s="462"/>
      <c r="AM17" s="462"/>
      <c r="AN17" s="462"/>
      <c r="AO17" s="462"/>
      <c r="AP17" s="462"/>
      <c r="AQ17" s="462"/>
      <c r="BE17" s="511"/>
      <c r="BF17" s="511"/>
      <c r="BG17" s="462"/>
      <c r="BH17" s="462"/>
      <c r="BI17" s="462"/>
      <c r="BJ17" s="462"/>
      <c r="BK17" s="462"/>
      <c r="BL17" s="462"/>
      <c r="BM17" s="462"/>
    </row>
    <row r="21" spans="2:65" x14ac:dyDescent="0.25">
      <c r="B21" s="422"/>
    </row>
    <row r="23" spans="2:65" x14ac:dyDescent="0.25">
      <c r="H23" s="468" t="s">
        <v>323</v>
      </c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P18"/>
  <sheetViews>
    <sheetView showGridLines="0" zoomScale="120" zoomScaleNormal="120" workbookViewId="0">
      <selection activeCell="N11" sqref="N11"/>
    </sheetView>
  </sheetViews>
  <sheetFormatPr defaultRowHeight="15" x14ac:dyDescent="0.25"/>
  <cols>
    <col min="9" max="9" width="13.42578125" customWidth="1"/>
    <col min="10" max="11" width="11.140625" customWidth="1"/>
  </cols>
  <sheetData>
    <row r="1" spans="1:16" s="8" customFormat="1" ht="10.5" x14ac:dyDescent="0.2">
      <c r="A1" s="2" t="s">
        <v>48</v>
      </c>
      <c r="B1" s="10" t="s">
        <v>58</v>
      </c>
      <c r="H1" s="89" t="s">
        <v>50</v>
      </c>
      <c r="I1" s="131"/>
    </row>
    <row r="2" spans="1:16" s="8" customFormat="1" ht="10.5" x14ac:dyDescent="0.2">
      <c r="A2" s="2" t="s">
        <v>51</v>
      </c>
      <c r="B2" s="10" t="s">
        <v>59</v>
      </c>
    </row>
    <row r="3" spans="1:16" s="8" customFormat="1" ht="10.5" x14ac:dyDescent="0.2">
      <c r="A3" s="3" t="s">
        <v>52</v>
      </c>
      <c r="B3" s="3" t="s">
        <v>53</v>
      </c>
    </row>
    <row r="4" spans="1:16" s="8" customFormat="1" ht="10.5" x14ac:dyDescent="0.2">
      <c r="A4" s="3" t="s">
        <v>54</v>
      </c>
      <c r="B4" s="3" t="s">
        <v>55</v>
      </c>
    </row>
    <row r="5" spans="1:16" s="8" customFormat="1" ht="10.5" x14ac:dyDescent="0.2">
      <c r="A5" s="4" t="s">
        <v>56</v>
      </c>
      <c r="B5" s="3" t="s">
        <v>179</v>
      </c>
    </row>
    <row r="6" spans="1:16" s="8" customFormat="1" ht="10.5" x14ac:dyDescent="0.2">
      <c r="A6" s="4" t="s">
        <v>57</v>
      </c>
      <c r="B6" s="82" t="s">
        <v>264</v>
      </c>
    </row>
    <row r="10" spans="1:16" x14ac:dyDescent="0.25">
      <c r="H10" s="8"/>
      <c r="I10" s="8"/>
      <c r="J10" s="6">
        <v>44561</v>
      </c>
      <c r="K10" s="6">
        <v>44926</v>
      </c>
      <c r="L10" s="6">
        <v>45291</v>
      </c>
      <c r="M10" s="6">
        <v>45657</v>
      </c>
      <c r="N10" s="6">
        <v>45747</v>
      </c>
      <c r="O10" s="6">
        <v>45838</v>
      </c>
      <c r="P10" s="6"/>
    </row>
    <row r="11" spans="1:16" x14ac:dyDescent="0.25">
      <c r="H11" s="5" t="s">
        <v>25</v>
      </c>
      <c r="I11" s="8" t="s">
        <v>0</v>
      </c>
      <c r="J11" s="11">
        <v>71</v>
      </c>
      <c r="K11" s="11">
        <v>67</v>
      </c>
      <c r="L11" s="8">
        <v>63</v>
      </c>
      <c r="M11" s="112">
        <v>62</v>
      </c>
      <c r="N11" s="61">
        <v>60</v>
      </c>
      <c r="O11" s="112">
        <v>60</v>
      </c>
      <c r="P11" s="112"/>
    </row>
    <row r="12" spans="1:16" x14ac:dyDescent="0.25">
      <c r="H12" s="5" t="s">
        <v>60</v>
      </c>
      <c r="I12" s="8" t="s">
        <v>61</v>
      </c>
      <c r="J12" s="12">
        <v>155</v>
      </c>
      <c r="K12" s="11">
        <v>128</v>
      </c>
      <c r="L12" s="8">
        <v>101</v>
      </c>
      <c r="M12" s="112">
        <v>65</v>
      </c>
      <c r="N12" s="61">
        <v>63</v>
      </c>
      <c r="O12" s="112">
        <v>62</v>
      </c>
      <c r="P12" s="112"/>
    </row>
    <row r="13" spans="1:16" x14ac:dyDescent="0.25">
      <c r="H13" s="5" t="s">
        <v>47</v>
      </c>
      <c r="I13" s="8" t="s">
        <v>1</v>
      </c>
      <c r="J13" s="12">
        <v>922</v>
      </c>
      <c r="K13" s="12">
        <v>760</v>
      </c>
      <c r="L13" s="8">
        <v>559</v>
      </c>
      <c r="M13" s="112">
        <v>479</v>
      </c>
      <c r="N13" s="61">
        <v>451</v>
      </c>
      <c r="O13" s="112">
        <v>432</v>
      </c>
      <c r="P13" s="112"/>
    </row>
    <row r="14" spans="1:16" x14ac:dyDescent="0.25">
      <c r="H14" s="5" t="s">
        <v>28</v>
      </c>
      <c r="I14" s="8" t="s">
        <v>2</v>
      </c>
      <c r="J14" s="12">
        <v>137</v>
      </c>
      <c r="K14" s="11">
        <v>98</v>
      </c>
      <c r="L14" s="8">
        <v>76</v>
      </c>
      <c r="M14" s="112">
        <v>1</v>
      </c>
      <c r="N14" s="61">
        <v>1</v>
      </c>
      <c r="O14" s="124">
        <v>1</v>
      </c>
      <c r="P14" s="112"/>
    </row>
    <row r="15" spans="1:16" x14ac:dyDescent="0.25">
      <c r="H15" s="5" t="s">
        <v>26</v>
      </c>
      <c r="I15" s="8" t="s">
        <v>3</v>
      </c>
      <c r="J15" s="12">
        <v>278</v>
      </c>
      <c r="K15" s="11">
        <v>162</v>
      </c>
      <c r="L15" s="8">
        <v>133</v>
      </c>
      <c r="M15" s="112">
        <v>104</v>
      </c>
      <c r="N15" s="61">
        <v>98</v>
      </c>
      <c r="O15" s="112">
        <v>93</v>
      </c>
      <c r="P15" s="112"/>
    </row>
    <row r="16" spans="1:16" x14ac:dyDescent="0.25">
      <c r="H16" s="5" t="s">
        <v>27</v>
      </c>
      <c r="I16" s="8" t="s">
        <v>4</v>
      </c>
      <c r="J16" s="12">
        <v>261</v>
      </c>
      <c r="K16" s="11">
        <v>183</v>
      </c>
      <c r="L16" s="8">
        <v>146</v>
      </c>
      <c r="M16" s="112">
        <v>109</v>
      </c>
      <c r="N16" s="61">
        <v>108</v>
      </c>
      <c r="O16" s="112">
        <v>105</v>
      </c>
      <c r="P16" s="112"/>
    </row>
    <row r="17" spans="9:12" x14ac:dyDescent="0.25">
      <c r="I17" s="8"/>
      <c r="J17" s="14"/>
      <c r="K17" s="8"/>
      <c r="L17" s="8"/>
    </row>
    <row r="18" spans="9:12" x14ac:dyDescent="0.25">
      <c r="J18" s="1"/>
      <c r="K18" s="1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2"/>
  <dimension ref="A1:AI271"/>
  <sheetViews>
    <sheetView showGridLines="0" topLeftCell="U3" zoomScale="190" zoomScaleNormal="190" workbookViewId="0">
      <selection activeCell="J12" sqref="J12:K12"/>
    </sheetView>
  </sheetViews>
  <sheetFormatPr defaultColWidth="9.140625" defaultRowHeight="15" x14ac:dyDescent="0.25"/>
  <cols>
    <col min="1" max="1" width="6.85546875" style="542" customWidth="1"/>
    <col min="2" max="2" width="26.85546875" style="559" customWidth="1"/>
    <col min="3" max="3" width="12.85546875" style="559" customWidth="1"/>
    <col min="4" max="4" width="4.85546875" style="559" customWidth="1"/>
    <col min="5" max="5" width="7.42578125" style="560" customWidth="1"/>
    <col min="6" max="6" width="21" style="560" customWidth="1"/>
    <col min="7" max="7" width="20.85546875" style="560" customWidth="1"/>
    <col min="8" max="8" width="4.5703125" style="561" bestFit="1" customWidth="1"/>
    <col min="9" max="9" width="4.140625" style="562" bestFit="1" customWidth="1"/>
    <col min="10" max="10" width="4.5703125" style="562" bestFit="1" customWidth="1"/>
    <col min="11" max="11" width="4.140625" style="562" bestFit="1" customWidth="1"/>
    <col min="12" max="12" width="4.5703125" style="562" bestFit="1" customWidth="1"/>
    <col min="13" max="13" width="3.85546875" style="562" bestFit="1" customWidth="1"/>
    <col min="14" max="14" width="5" style="562" bestFit="1" customWidth="1"/>
    <col min="15" max="15" width="4.140625" style="562" bestFit="1" customWidth="1"/>
    <col min="16" max="16" width="6" style="562" customWidth="1"/>
    <col min="17" max="17" width="5.28515625" style="562" customWidth="1"/>
    <col min="18" max="18" width="5.85546875" style="562" customWidth="1"/>
    <col min="19" max="19" width="6.140625" style="562" customWidth="1"/>
    <col min="20" max="20" width="6.7109375" style="562" customWidth="1"/>
    <col min="21" max="21" width="5.85546875" style="562" customWidth="1"/>
    <col min="22" max="23" width="6" style="562" customWidth="1"/>
    <col min="24" max="28" width="6.28515625" style="538" customWidth="1"/>
    <col min="29" max="29" width="6" style="538" customWidth="1"/>
    <col min="30" max="30" width="5.7109375" style="538" customWidth="1"/>
    <col min="31" max="31" width="6" style="538" customWidth="1"/>
    <col min="32" max="32" width="6.28515625" style="538" customWidth="1"/>
    <col min="33" max="33" width="7.140625" style="562" customWidth="1"/>
    <col min="34" max="16384" width="9.140625" style="562"/>
  </cols>
  <sheetData>
    <row r="1" spans="1:35" s="518" customFormat="1" ht="10.5" customHeight="1" x14ac:dyDescent="0.2">
      <c r="A1" s="2" t="s">
        <v>48</v>
      </c>
      <c r="B1" s="517" t="s">
        <v>593</v>
      </c>
      <c r="D1" s="519"/>
      <c r="E1" s="519"/>
      <c r="F1" s="159" t="s">
        <v>50</v>
      </c>
      <c r="G1" s="160"/>
      <c r="H1" s="520"/>
    </row>
    <row r="2" spans="1:35" s="518" customFormat="1" ht="10.5" customHeight="1" x14ac:dyDescent="0.2">
      <c r="A2" s="2" t="s">
        <v>51</v>
      </c>
      <c r="B2" s="521" t="s">
        <v>594</v>
      </c>
      <c r="C2" s="521"/>
      <c r="D2" s="522"/>
      <c r="E2" s="523"/>
      <c r="F2" s="523"/>
      <c r="G2" s="523"/>
      <c r="H2" s="520"/>
    </row>
    <row r="3" spans="1:35" s="525" customFormat="1" ht="10.5" customHeight="1" x14ac:dyDescent="0.2">
      <c r="A3" s="524" t="s">
        <v>52</v>
      </c>
      <c r="B3" s="525" t="s">
        <v>53</v>
      </c>
      <c r="D3" s="526"/>
      <c r="E3" s="527"/>
      <c r="F3" s="527"/>
      <c r="G3" s="527"/>
      <c r="H3" s="528"/>
      <c r="X3" s="518"/>
      <c r="Y3" s="518"/>
      <c r="Z3" s="518"/>
      <c r="AA3" s="518"/>
      <c r="AB3" s="518"/>
      <c r="AC3" s="518"/>
      <c r="AD3" s="518"/>
      <c r="AE3" s="518"/>
      <c r="AF3" s="518"/>
    </row>
    <row r="4" spans="1:35" s="525" customFormat="1" ht="10.5" customHeight="1" x14ac:dyDescent="0.2">
      <c r="A4" s="524" t="s">
        <v>54</v>
      </c>
      <c r="B4" s="525" t="s">
        <v>55</v>
      </c>
      <c r="D4" s="526"/>
      <c r="E4" s="529"/>
      <c r="F4" s="529"/>
      <c r="G4" s="529"/>
      <c r="H4" s="528"/>
      <c r="X4" s="518"/>
      <c r="Y4" s="518"/>
      <c r="Z4" s="518"/>
      <c r="AA4" s="518"/>
      <c r="AB4" s="518"/>
      <c r="AC4" s="518"/>
      <c r="AD4" s="518"/>
      <c r="AE4" s="518"/>
      <c r="AF4" s="518"/>
    </row>
    <row r="5" spans="1:35" s="525" customFormat="1" ht="10.5" customHeight="1" x14ac:dyDescent="0.2">
      <c r="A5" s="530" t="s">
        <v>56</v>
      </c>
      <c r="D5" s="526"/>
      <c r="E5" s="529"/>
      <c r="F5" s="531"/>
      <c r="G5" s="529"/>
      <c r="H5" s="528"/>
      <c r="X5" s="518"/>
      <c r="Y5" s="518"/>
      <c r="Z5" s="518"/>
      <c r="AA5" s="518"/>
      <c r="AB5" s="518"/>
      <c r="AC5" s="518"/>
      <c r="AD5" s="518"/>
      <c r="AE5" s="518"/>
      <c r="AF5" s="518"/>
    </row>
    <row r="6" spans="1:35" s="525" customFormat="1" ht="10.5" customHeight="1" x14ac:dyDescent="0.2">
      <c r="A6" s="530" t="s">
        <v>57</v>
      </c>
      <c r="D6" s="526"/>
      <c r="E6" s="529"/>
      <c r="F6" s="531"/>
      <c r="G6" s="529"/>
      <c r="H6" s="532"/>
      <c r="I6" s="532"/>
      <c r="K6" s="533"/>
      <c r="X6" s="518"/>
      <c r="Y6" s="518"/>
      <c r="Z6" s="518"/>
      <c r="AA6" s="518"/>
      <c r="AB6" s="518"/>
      <c r="AC6" s="518"/>
      <c r="AD6" s="518"/>
      <c r="AE6" s="518"/>
      <c r="AF6" s="518"/>
    </row>
    <row r="7" spans="1:35" s="538" customFormat="1" x14ac:dyDescent="0.25">
      <c r="A7" s="534"/>
      <c r="B7" s="535"/>
      <c r="C7" s="536"/>
      <c r="D7" s="537"/>
      <c r="H7" s="539"/>
      <c r="I7" s="539"/>
      <c r="J7" s="540"/>
      <c r="K7" s="541"/>
    </row>
    <row r="8" spans="1:35" s="542" customFormat="1" ht="17.25" customHeight="1" x14ac:dyDescent="0.25">
      <c r="A8" s="534"/>
      <c r="B8" s="534"/>
      <c r="C8" s="536"/>
      <c r="D8" s="537"/>
      <c r="F8" s="543"/>
      <c r="G8" s="543"/>
      <c r="H8" s="544" t="s">
        <v>76</v>
      </c>
      <c r="I8" s="544"/>
      <c r="J8" s="544"/>
      <c r="K8" s="544"/>
      <c r="L8" s="544"/>
      <c r="M8" s="544"/>
      <c r="N8" s="544" t="s">
        <v>131</v>
      </c>
      <c r="O8" s="544"/>
      <c r="P8" s="544"/>
      <c r="Q8" s="544"/>
      <c r="R8" s="544" t="s">
        <v>136</v>
      </c>
      <c r="S8" s="544"/>
      <c r="T8" s="544"/>
      <c r="U8" s="544"/>
      <c r="V8" s="544" t="s">
        <v>149</v>
      </c>
      <c r="W8" s="544"/>
      <c r="X8" s="544"/>
      <c r="Y8" s="544"/>
      <c r="Z8" s="545" t="s">
        <v>156</v>
      </c>
      <c r="AA8" s="545"/>
      <c r="AB8" s="544"/>
      <c r="AC8" s="544"/>
      <c r="AD8" s="544" t="s">
        <v>276</v>
      </c>
      <c r="AE8" s="544"/>
      <c r="AF8" s="544"/>
      <c r="AG8" s="544"/>
      <c r="AH8" s="545" t="s">
        <v>293</v>
      </c>
    </row>
    <row r="9" spans="1:35" s="542" customFormat="1" x14ac:dyDescent="0.25">
      <c r="A9" s="534"/>
      <c r="B9" s="534"/>
      <c r="C9" s="536"/>
      <c r="D9" s="537"/>
      <c r="E9" s="499"/>
      <c r="F9" s="499"/>
      <c r="G9" s="499"/>
      <c r="H9" s="544" t="s">
        <v>77</v>
      </c>
      <c r="I9" s="544"/>
      <c r="J9" s="544"/>
      <c r="K9" s="544"/>
      <c r="L9" s="544"/>
      <c r="M9" s="544"/>
      <c r="N9" s="544" t="s">
        <v>420</v>
      </c>
      <c r="O9" s="544"/>
      <c r="P9" s="544"/>
      <c r="Q9" s="544"/>
      <c r="R9" s="544" t="s">
        <v>137</v>
      </c>
      <c r="S9" s="544"/>
      <c r="T9" s="544"/>
      <c r="U9" s="544"/>
      <c r="V9" s="544" t="s">
        <v>148</v>
      </c>
      <c r="W9" s="544"/>
      <c r="X9" s="544"/>
      <c r="Y9" s="544"/>
      <c r="Z9" s="545" t="s">
        <v>157</v>
      </c>
      <c r="AA9" s="545"/>
      <c r="AB9" s="544"/>
      <c r="AC9" s="544"/>
      <c r="AD9" s="544" t="s">
        <v>277</v>
      </c>
      <c r="AE9" s="544"/>
      <c r="AF9" s="544"/>
      <c r="AG9" s="544"/>
      <c r="AH9" s="545" t="s">
        <v>294</v>
      </c>
    </row>
    <row r="10" spans="1:35" s="538" customFormat="1" x14ac:dyDescent="0.25">
      <c r="A10" s="534"/>
      <c r="B10" s="535"/>
      <c r="C10" s="536"/>
      <c r="D10" s="537"/>
      <c r="F10" s="546" t="s">
        <v>595</v>
      </c>
      <c r="G10" s="546" t="s">
        <v>596</v>
      </c>
      <c r="H10" s="547">
        <v>127.00334221000001</v>
      </c>
      <c r="I10" s="548"/>
      <c r="J10" s="547">
        <v>237.19637672999997</v>
      </c>
      <c r="K10" s="548"/>
      <c r="L10" s="547">
        <v>328.17555827999996</v>
      </c>
      <c r="M10" s="548"/>
      <c r="N10" s="547">
        <v>388.53001585999993</v>
      </c>
      <c r="O10" s="548"/>
      <c r="P10" s="547">
        <v>74.400399520000008</v>
      </c>
      <c r="R10" s="547">
        <v>151.87934077</v>
      </c>
      <c r="T10" s="547">
        <v>237.49846737999997</v>
      </c>
      <c r="V10" s="547">
        <v>312.77964768999999</v>
      </c>
      <c r="X10" s="547">
        <v>69.476338659999996</v>
      </c>
      <c r="Z10" s="547">
        <v>141.6</v>
      </c>
      <c r="AB10" s="547">
        <v>219.6</v>
      </c>
      <c r="AD10" s="547">
        <v>294.2</v>
      </c>
      <c r="AF10" s="547">
        <v>74.2</v>
      </c>
      <c r="AH10" s="547">
        <v>148.80000000000001</v>
      </c>
    </row>
    <row r="11" spans="1:35" s="538" customFormat="1" x14ac:dyDescent="0.25">
      <c r="A11" s="534"/>
      <c r="B11" s="549"/>
      <c r="C11" s="550"/>
      <c r="D11" s="537"/>
      <c r="F11" s="551" t="s">
        <v>597</v>
      </c>
      <c r="G11" s="552" t="s">
        <v>598</v>
      </c>
      <c r="H11" s="547">
        <v>-38.052616200000003</v>
      </c>
      <c r="I11" s="548"/>
      <c r="J11" s="547">
        <v>-39.106151920000002</v>
      </c>
      <c r="K11" s="548"/>
      <c r="L11" s="547">
        <v>-70.505014189999997</v>
      </c>
      <c r="M11" s="548"/>
      <c r="N11" s="547">
        <v>-159.14239758000002</v>
      </c>
      <c r="O11" s="548"/>
      <c r="P11" s="547">
        <v>-24.13673356</v>
      </c>
      <c r="R11" s="547">
        <v>-24.589574839999997</v>
      </c>
      <c r="T11" s="547">
        <v>-33.113401909999993</v>
      </c>
      <c r="V11" s="547">
        <v>-14.163556280000021</v>
      </c>
      <c r="X11" s="547">
        <v>7.297318699999999</v>
      </c>
      <c r="Z11" s="547">
        <v>6.2</v>
      </c>
      <c r="AB11" s="547">
        <v>12.7</v>
      </c>
      <c r="AD11" s="547">
        <v>8.4</v>
      </c>
      <c r="AF11" s="547">
        <v>-24.2</v>
      </c>
      <c r="AH11" s="547">
        <v>-13</v>
      </c>
    </row>
    <row r="12" spans="1:35" s="538" customFormat="1" x14ac:dyDescent="0.25">
      <c r="A12" s="553"/>
      <c r="B12" s="549"/>
      <c r="C12" s="554"/>
      <c r="D12" s="537"/>
      <c r="F12" s="551" t="s">
        <v>599</v>
      </c>
      <c r="G12" s="551" t="s">
        <v>600</v>
      </c>
      <c r="I12" s="547">
        <v>-3.5781525699999452</v>
      </c>
      <c r="J12" s="555"/>
      <c r="K12" s="547">
        <v>32.834583329999958</v>
      </c>
      <c r="L12" s="555"/>
      <c r="M12" s="547">
        <v>21.040451579999896</v>
      </c>
      <c r="N12" s="555"/>
      <c r="O12" s="547">
        <v>-69.419685040000005</v>
      </c>
      <c r="Q12" s="547">
        <v>-8.118920840000003</v>
      </c>
      <c r="S12" s="547">
        <v>4.4781836000000235</v>
      </c>
      <c r="U12" s="547">
        <v>19.2</v>
      </c>
      <c r="W12" s="547">
        <v>35.411648829999983</v>
      </c>
      <c r="Y12" s="547">
        <v>9.4</v>
      </c>
      <c r="AA12" s="547">
        <v>24.289098429999978</v>
      </c>
      <c r="AC12" s="547">
        <v>44.4</v>
      </c>
      <c r="AE12" s="547">
        <v>27.1</v>
      </c>
      <c r="AG12" s="547">
        <v>-16.3</v>
      </c>
      <c r="AI12" s="547">
        <v>29.15</v>
      </c>
    </row>
    <row r="13" spans="1:35" s="538" customFormat="1" x14ac:dyDescent="0.25">
      <c r="A13" s="534"/>
      <c r="B13" s="535"/>
      <c r="C13" s="536"/>
      <c r="D13" s="537"/>
      <c r="F13" s="551" t="s">
        <v>601</v>
      </c>
      <c r="G13" s="551" t="s">
        <v>602</v>
      </c>
      <c r="H13" s="556">
        <v>0.72778838977929916</v>
      </c>
      <c r="I13" s="557"/>
      <c r="J13" s="556">
        <v>0.70911278618435425</v>
      </c>
      <c r="K13" s="557"/>
      <c r="L13" s="556">
        <v>0.73666529949944748</v>
      </c>
      <c r="M13" s="557"/>
      <c r="N13" s="556">
        <v>0.80403113938057924</v>
      </c>
      <c r="O13" s="557"/>
      <c r="P13" s="556">
        <v>0.90547560143867778</v>
      </c>
      <c r="R13" s="556">
        <v>0.87570931272936425</v>
      </c>
      <c r="T13" s="556">
        <v>0.83466618661051739</v>
      </c>
      <c r="V13" s="556">
        <v>0.88893123855841261</v>
      </c>
      <c r="X13" s="556">
        <v>1.0369748334902622</v>
      </c>
      <c r="Z13" s="556">
        <v>1.0083614393508411</v>
      </c>
      <c r="AB13" s="556">
        <v>0.99258837406547507</v>
      </c>
      <c r="AD13" s="556">
        <v>1.0379967925032223</v>
      </c>
      <c r="AF13" s="556">
        <v>1.02</v>
      </c>
      <c r="AH13" s="556">
        <v>1.0309999999999999</v>
      </c>
    </row>
    <row r="14" spans="1:35" s="538" customFormat="1" x14ac:dyDescent="0.25">
      <c r="A14" s="534"/>
      <c r="B14" s="535"/>
      <c r="C14" s="536"/>
      <c r="D14" s="537"/>
      <c r="E14" s="551"/>
      <c r="F14" s="551"/>
      <c r="G14" s="551"/>
      <c r="H14" s="542"/>
    </row>
    <row r="15" spans="1:35" s="538" customFormat="1" x14ac:dyDescent="0.25">
      <c r="A15" s="534"/>
      <c r="B15" s="535"/>
      <c r="C15" s="536"/>
      <c r="D15" s="537"/>
      <c r="E15" s="551"/>
      <c r="F15" s="551"/>
      <c r="G15" s="551"/>
      <c r="H15" s="542"/>
    </row>
    <row r="16" spans="1:35" s="538" customFormat="1" x14ac:dyDescent="0.25">
      <c r="A16" s="534"/>
      <c r="B16" s="535"/>
      <c r="C16" s="536"/>
      <c r="D16" s="537"/>
      <c r="E16" s="551"/>
      <c r="F16" s="551"/>
      <c r="G16" s="551"/>
      <c r="H16" s="558"/>
      <c r="I16" s="541"/>
      <c r="J16" s="541"/>
      <c r="K16" s="541"/>
    </row>
    <row r="17" spans="1:32" x14ac:dyDescent="0.25">
      <c r="C17" s="542"/>
      <c r="D17" s="542"/>
      <c r="T17" s="563"/>
    </row>
    <row r="18" spans="1:32" x14ac:dyDescent="0.25">
      <c r="C18" s="542"/>
      <c r="D18" s="542"/>
      <c r="E18" s="564"/>
      <c r="F18" s="564"/>
      <c r="G18" s="564"/>
    </row>
    <row r="19" spans="1:32" x14ac:dyDescent="0.25">
      <c r="E19" s="564"/>
      <c r="F19" s="564"/>
      <c r="G19" s="564"/>
      <c r="H19" s="565"/>
    </row>
    <row r="20" spans="1:32" x14ac:dyDescent="0.25">
      <c r="D20" s="542"/>
      <c r="E20" s="564"/>
      <c r="F20" s="564"/>
      <c r="G20" s="564"/>
    </row>
    <row r="21" spans="1:32" x14ac:dyDescent="0.25">
      <c r="D21" s="542"/>
      <c r="E21" s="564"/>
      <c r="F21" s="564"/>
      <c r="G21" s="564"/>
    </row>
    <row r="22" spans="1:32" x14ac:dyDescent="0.25">
      <c r="E22" s="564"/>
      <c r="F22" s="564"/>
      <c r="G22" s="564"/>
    </row>
    <row r="23" spans="1:32" x14ac:dyDescent="0.25">
      <c r="E23" s="564"/>
      <c r="F23" s="564"/>
      <c r="G23" s="564"/>
    </row>
    <row r="24" spans="1:32" x14ac:dyDescent="0.25">
      <c r="E24" s="564"/>
      <c r="F24" s="564"/>
      <c r="G24" s="564"/>
    </row>
    <row r="25" spans="1:32" x14ac:dyDescent="0.25">
      <c r="E25" s="564"/>
      <c r="F25" s="564"/>
      <c r="G25" s="564"/>
    </row>
    <row r="26" spans="1:32" x14ac:dyDescent="0.25">
      <c r="E26" s="564"/>
      <c r="F26" s="564"/>
      <c r="G26" s="564"/>
    </row>
    <row r="27" spans="1:32" x14ac:dyDescent="0.25">
      <c r="E27" s="564"/>
    </row>
    <row r="28" spans="1:32" x14ac:dyDescent="0.25">
      <c r="E28" s="564"/>
      <c r="F28" s="422"/>
      <c r="G28" s="422"/>
    </row>
    <row r="29" spans="1:32" x14ac:dyDescent="0.25">
      <c r="E29" s="564"/>
      <c r="F29" s="564"/>
      <c r="G29" s="564"/>
    </row>
    <row r="30" spans="1:32" x14ac:dyDescent="0.25">
      <c r="E30" s="564"/>
      <c r="F30" s="564"/>
      <c r="G30" s="564"/>
    </row>
    <row r="31" spans="1:32" s="544" customFormat="1" x14ac:dyDescent="0.25">
      <c r="A31" s="542"/>
      <c r="B31" s="559"/>
      <c r="C31" s="559"/>
      <c r="D31" s="559"/>
      <c r="E31" s="564"/>
      <c r="F31" s="564"/>
      <c r="G31" s="564"/>
      <c r="H31" s="561"/>
      <c r="I31" s="562"/>
      <c r="J31" s="562"/>
      <c r="K31" s="562"/>
      <c r="L31" s="562"/>
      <c r="M31" s="562"/>
      <c r="X31" s="545"/>
      <c r="Y31" s="545"/>
      <c r="Z31" s="545"/>
      <c r="AA31" s="545"/>
      <c r="AB31" s="545"/>
      <c r="AC31" s="545"/>
      <c r="AD31" s="545"/>
      <c r="AE31" s="545"/>
      <c r="AF31" s="545"/>
    </row>
    <row r="32" spans="1:32" s="544" customFormat="1" x14ac:dyDescent="0.25">
      <c r="A32" s="542"/>
      <c r="B32" s="559"/>
      <c r="C32" s="559"/>
      <c r="D32" s="559"/>
      <c r="E32" s="564"/>
      <c r="F32" s="564"/>
      <c r="G32" s="564"/>
      <c r="H32" s="561"/>
      <c r="I32" s="562"/>
      <c r="J32" s="562"/>
      <c r="K32" s="562"/>
      <c r="L32" s="562"/>
      <c r="M32" s="562"/>
      <c r="X32" s="545"/>
      <c r="Y32" s="545"/>
      <c r="Z32" s="545"/>
      <c r="AA32" s="545"/>
      <c r="AB32" s="545"/>
      <c r="AC32" s="545"/>
      <c r="AD32" s="545"/>
      <c r="AE32" s="545"/>
      <c r="AF32" s="545"/>
    </row>
    <row r="33" spans="1:32" s="544" customFormat="1" x14ac:dyDescent="0.25">
      <c r="A33" s="542"/>
      <c r="B33" s="559"/>
      <c r="C33" s="559"/>
      <c r="D33" s="559"/>
      <c r="E33" s="564"/>
      <c r="F33" s="564"/>
      <c r="G33" s="564"/>
      <c r="H33" s="561"/>
      <c r="I33" s="562"/>
      <c r="J33" s="562"/>
      <c r="K33" s="562"/>
      <c r="L33" s="562"/>
      <c r="M33" s="562"/>
      <c r="X33" s="545"/>
      <c r="Y33" s="545"/>
      <c r="Z33" s="545"/>
      <c r="AA33" s="545"/>
      <c r="AB33" s="545"/>
      <c r="AC33" s="545"/>
      <c r="AD33" s="545"/>
      <c r="AE33" s="545"/>
      <c r="AF33" s="545"/>
    </row>
    <row r="34" spans="1:32" s="544" customFormat="1" x14ac:dyDescent="0.25">
      <c r="A34" s="542"/>
      <c r="B34" s="559"/>
      <c r="C34" s="559"/>
      <c r="D34" s="559"/>
      <c r="E34" s="564"/>
      <c r="F34" s="564"/>
      <c r="G34" s="564"/>
      <c r="H34" s="561"/>
      <c r="I34" s="562"/>
      <c r="J34" s="562"/>
      <c r="K34" s="562"/>
      <c r="L34" s="562"/>
      <c r="M34" s="562"/>
      <c r="X34" s="545"/>
      <c r="Y34" s="545"/>
      <c r="Z34" s="545"/>
      <c r="AA34" s="545"/>
      <c r="AB34" s="545"/>
      <c r="AC34" s="545"/>
      <c r="AD34" s="545"/>
      <c r="AE34" s="545"/>
      <c r="AF34" s="545"/>
    </row>
    <row r="35" spans="1:32" s="544" customFormat="1" x14ac:dyDescent="0.25">
      <c r="A35" s="542"/>
      <c r="B35" s="559"/>
      <c r="C35" s="559"/>
      <c r="D35" s="559"/>
      <c r="E35" s="564"/>
      <c r="F35" s="564"/>
      <c r="G35" s="564"/>
      <c r="H35" s="561"/>
      <c r="I35" s="562"/>
      <c r="J35" s="562"/>
      <c r="K35" s="562"/>
      <c r="L35" s="562"/>
      <c r="M35" s="562"/>
      <c r="X35" s="545"/>
      <c r="Y35" s="545"/>
      <c r="Z35" s="545"/>
      <c r="AA35" s="545"/>
      <c r="AB35" s="545"/>
      <c r="AC35" s="545"/>
      <c r="AD35" s="545"/>
      <c r="AE35" s="545"/>
      <c r="AF35" s="545"/>
    </row>
    <row r="36" spans="1:32" s="544" customFormat="1" x14ac:dyDescent="0.25">
      <c r="A36" s="542"/>
      <c r="B36" s="559"/>
      <c r="C36" s="559"/>
      <c r="D36" s="559"/>
      <c r="E36" s="564"/>
      <c r="F36" s="564"/>
      <c r="G36" s="564"/>
      <c r="H36" s="561"/>
      <c r="I36" s="562"/>
      <c r="J36" s="562"/>
      <c r="K36" s="562"/>
      <c r="L36" s="562"/>
      <c r="M36" s="562"/>
      <c r="X36" s="545"/>
      <c r="Y36" s="545"/>
      <c r="Z36" s="545"/>
      <c r="AA36" s="545"/>
      <c r="AB36" s="545"/>
      <c r="AC36" s="545"/>
      <c r="AD36" s="545"/>
      <c r="AE36" s="545"/>
      <c r="AF36" s="545"/>
    </row>
    <row r="37" spans="1:32" s="544" customFormat="1" x14ac:dyDescent="0.25">
      <c r="A37" s="542"/>
      <c r="B37" s="559"/>
      <c r="C37" s="559"/>
      <c r="D37" s="559"/>
      <c r="E37" s="564"/>
      <c r="F37" s="564"/>
      <c r="G37" s="564"/>
      <c r="H37" s="561"/>
      <c r="I37" s="562"/>
      <c r="J37" s="562"/>
      <c r="K37" s="562"/>
      <c r="L37" s="562"/>
      <c r="M37" s="562"/>
      <c r="X37" s="545"/>
      <c r="Y37" s="545"/>
      <c r="Z37" s="545"/>
      <c r="AA37" s="545"/>
      <c r="AB37" s="545"/>
      <c r="AC37" s="545"/>
      <c r="AD37" s="545"/>
      <c r="AE37" s="545"/>
      <c r="AF37" s="545"/>
    </row>
    <row r="38" spans="1:32" s="544" customFormat="1" x14ac:dyDescent="0.25">
      <c r="A38" s="542"/>
      <c r="B38" s="559"/>
      <c r="C38" s="559"/>
      <c r="D38" s="559"/>
      <c r="E38" s="564"/>
      <c r="F38" s="564"/>
      <c r="G38" s="564"/>
      <c r="H38" s="561"/>
      <c r="I38" s="562"/>
      <c r="J38" s="562"/>
      <c r="K38" s="562"/>
      <c r="L38" s="562"/>
      <c r="M38" s="562"/>
      <c r="X38" s="545"/>
      <c r="Y38" s="545"/>
      <c r="Z38" s="545"/>
      <c r="AA38" s="545"/>
      <c r="AB38" s="545"/>
      <c r="AC38" s="545"/>
      <c r="AD38" s="545"/>
      <c r="AE38" s="545"/>
      <c r="AF38" s="545"/>
    </row>
    <row r="39" spans="1:32" s="544" customFormat="1" x14ac:dyDescent="0.25">
      <c r="A39" s="542"/>
      <c r="B39" s="559"/>
      <c r="C39" s="559"/>
      <c r="D39" s="559"/>
      <c r="E39" s="564"/>
      <c r="F39" s="564"/>
      <c r="G39" s="564"/>
      <c r="H39" s="561"/>
      <c r="I39" s="562"/>
      <c r="J39" s="562"/>
      <c r="K39" s="562"/>
      <c r="L39" s="562"/>
      <c r="M39" s="562"/>
      <c r="X39" s="545"/>
      <c r="Y39" s="545"/>
      <c r="Z39" s="545"/>
      <c r="AA39" s="545"/>
      <c r="AB39" s="545"/>
      <c r="AC39" s="545"/>
      <c r="AD39" s="545"/>
      <c r="AE39" s="545"/>
      <c r="AF39" s="545"/>
    </row>
    <row r="40" spans="1:32" s="544" customFormat="1" x14ac:dyDescent="0.25">
      <c r="A40" s="542"/>
      <c r="B40" s="559"/>
      <c r="C40" s="559"/>
      <c r="D40" s="559"/>
      <c r="E40" s="564"/>
      <c r="F40" s="564"/>
      <c r="G40" s="564"/>
      <c r="H40" s="561"/>
      <c r="I40" s="562"/>
      <c r="J40" s="562"/>
      <c r="K40" s="562"/>
      <c r="L40" s="562"/>
      <c r="M40" s="562"/>
      <c r="X40" s="545"/>
      <c r="Y40" s="545"/>
      <c r="Z40" s="545"/>
      <c r="AA40" s="545"/>
      <c r="AB40" s="545"/>
      <c r="AC40" s="545"/>
      <c r="AD40" s="545"/>
      <c r="AE40" s="545"/>
      <c r="AF40" s="545"/>
    </row>
    <row r="41" spans="1:32" s="544" customFormat="1" x14ac:dyDescent="0.25">
      <c r="A41" s="542"/>
      <c r="B41" s="559"/>
      <c r="C41" s="559"/>
      <c r="D41" s="559"/>
      <c r="E41" s="564"/>
      <c r="F41" s="564"/>
      <c r="G41" s="564"/>
      <c r="H41" s="561"/>
      <c r="I41" s="562"/>
      <c r="J41" s="562"/>
      <c r="K41" s="562"/>
      <c r="L41" s="562"/>
      <c r="M41" s="562"/>
      <c r="X41" s="545"/>
      <c r="Y41" s="545"/>
      <c r="Z41" s="545"/>
      <c r="AA41" s="545"/>
      <c r="AB41" s="545"/>
      <c r="AC41" s="545"/>
      <c r="AD41" s="545"/>
      <c r="AE41" s="545"/>
      <c r="AF41" s="545"/>
    </row>
    <row r="42" spans="1:32" s="544" customFormat="1" x14ac:dyDescent="0.25">
      <c r="A42" s="542"/>
      <c r="B42" s="559"/>
      <c r="C42" s="559"/>
      <c r="D42" s="559"/>
      <c r="E42" s="564"/>
      <c r="F42" s="564"/>
      <c r="G42" s="564"/>
      <c r="H42" s="561"/>
      <c r="I42" s="562"/>
      <c r="J42" s="562"/>
      <c r="K42" s="562"/>
      <c r="L42" s="562"/>
      <c r="M42" s="562"/>
      <c r="X42" s="545"/>
      <c r="Y42" s="545"/>
      <c r="Z42" s="545"/>
      <c r="AA42" s="545"/>
      <c r="AB42" s="545"/>
      <c r="AC42" s="545"/>
      <c r="AD42" s="545"/>
      <c r="AE42" s="545"/>
      <c r="AF42" s="545"/>
    </row>
    <row r="43" spans="1:32" s="544" customFormat="1" x14ac:dyDescent="0.25">
      <c r="A43" s="542"/>
      <c r="B43" s="559"/>
      <c r="C43" s="559"/>
      <c r="D43" s="559"/>
      <c r="E43" s="564"/>
      <c r="F43" s="564"/>
      <c r="G43" s="564"/>
      <c r="H43" s="561"/>
      <c r="I43" s="562"/>
      <c r="J43" s="562"/>
      <c r="K43" s="562"/>
      <c r="L43" s="562"/>
      <c r="M43" s="562"/>
      <c r="X43" s="545"/>
      <c r="Y43" s="545"/>
      <c r="Z43" s="545"/>
      <c r="AA43" s="545"/>
      <c r="AB43" s="545"/>
      <c r="AC43" s="545"/>
      <c r="AD43" s="545"/>
      <c r="AE43" s="545"/>
      <c r="AF43" s="545"/>
    </row>
    <row r="44" spans="1:32" s="544" customFormat="1" x14ac:dyDescent="0.25">
      <c r="A44" s="542"/>
      <c r="B44" s="559"/>
      <c r="C44" s="559"/>
      <c r="D44" s="559"/>
      <c r="E44" s="564"/>
      <c r="F44" s="564"/>
      <c r="G44" s="564"/>
      <c r="H44" s="561"/>
      <c r="I44" s="562"/>
      <c r="J44" s="562"/>
      <c r="K44" s="562"/>
      <c r="L44" s="562"/>
      <c r="M44" s="562"/>
      <c r="X44" s="545"/>
      <c r="Y44" s="545"/>
      <c r="Z44" s="545"/>
      <c r="AA44" s="545"/>
      <c r="AB44" s="545"/>
      <c r="AC44" s="545"/>
      <c r="AD44" s="545"/>
      <c r="AE44" s="545"/>
      <c r="AF44" s="545"/>
    </row>
    <row r="45" spans="1:32" s="544" customFormat="1" x14ac:dyDescent="0.25">
      <c r="A45" s="542"/>
      <c r="B45" s="559"/>
      <c r="C45" s="559"/>
      <c r="D45" s="559"/>
      <c r="E45" s="564"/>
      <c r="F45" s="564"/>
      <c r="G45" s="564"/>
      <c r="H45" s="561"/>
      <c r="I45" s="562"/>
      <c r="J45" s="562"/>
      <c r="K45" s="562"/>
      <c r="L45" s="562"/>
      <c r="M45" s="562"/>
      <c r="X45" s="545"/>
      <c r="Y45" s="545"/>
      <c r="Z45" s="545"/>
      <c r="AA45" s="545"/>
      <c r="AB45" s="545"/>
      <c r="AC45" s="545"/>
      <c r="AD45" s="545"/>
      <c r="AE45" s="545"/>
      <c r="AF45" s="545"/>
    </row>
    <row r="46" spans="1:32" s="544" customFormat="1" x14ac:dyDescent="0.25">
      <c r="A46" s="542"/>
      <c r="B46" s="559"/>
      <c r="C46" s="559"/>
      <c r="D46" s="559"/>
      <c r="E46" s="564"/>
      <c r="F46" s="564"/>
      <c r="G46" s="564"/>
      <c r="H46" s="561"/>
      <c r="I46" s="562"/>
      <c r="J46" s="562"/>
      <c r="K46" s="562"/>
      <c r="L46" s="562"/>
      <c r="M46" s="562"/>
      <c r="X46" s="545"/>
      <c r="Y46" s="545"/>
      <c r="Z46" s="545"/>
      <c r="AA46" s="545"/>
      <c r="AB46" s="545"/>
      <c r="AC46" s="545"/>
      <c r="AD46" s="545"/>
      <c r="AE46" s="545"/>
      <c r="AF46" s="545"/>
    </row>
    <row r="47" spans="1:32" x14ac:dyDescent="0.25">
      <c r="E47" s="564"/>
      <c r="F47" s="564"/>
      <c r="G47" s="564"/>
    </row>
    <row r="48" spans="1:32" x14ac:dyDescent="0.25">
      <c r="E48" s="564"/>
      <c r="F48" s="564"/>
      <c r="G48" s="564"/>
    </row>
    <row r="49" spans="1:8" x14ac:dyDescent="0.25">
      <c r="E49" s="564"/>
      <c r="F49" s="564"/>
      <c r="G49" s="564"/>
    </row>
    <row r="54" spans="1:8" s="567" customFormat="1" x14ac:dyDescent="0.25">
      <c r="A54" s="542"/>
      <c r="B54" s="559"/>
      <c r="C54" s="559"/>
      <c r="D54" s="559"/>
      <c r="E54" s="560"/>
      <c r="F54" s="560"/>
      <c r="G54" s="560"/>
      <c r="H54" s="566"/>
    </row>
    <row r="55" spans="1:8" s="567" customFormat="1" x14ac:dyDescent="0.25">
      <c r="A55" s="542"/>
      <c r="B55" s="559"/>
      <c r="C55" s="559"/>
      <c r="D55" s="559"/>
      <c r="E55" s="560"/>
      <c r="F55" s="560"/>
      <c r="G55" s="560"/>
      <c r="H55" s="566"/>
    </row>
    <row r="56" spans="1:8" s="567" customFormat="1" x14ac:dyDescent="0.25">
      <c r="A56" s="542"/>
      <c r="B56" s="559"/>
      <c r="C56" s="559"/>
      <c r="D56" s="559"/>
      <c r="E56" s="560"/>
      <c r="F56" s="560"/>
      <c r="G56" s="560"/>
      <c r="H56" s="566"/>
    </row>
    <row r="57" spans="1:8" s="567" customFormat="1" x14ac:dyDescent="0.25">
      <c r="A57" s="542"/>
      <c r="B57" s="559"/>
      <c r="C57" s="559"/>
      <c r="D57" s="559"/>
      <c r="E57" s="560"/>
      <c r="F57" s="560"/>
      <c r="G57" s="560"/>
      <c r="H57" s="566"/>
    </row>
    <row r="58" spans="1:8" s="567" customFormat="1" x14ac:dyDescent="0.25">
      <c r="A58" s="542"/>
      <c r="B58" s="559"/>
      <c r="C58" s="559"/>
      <c r="D58" s="559"/>
      <c r="E58" s="560"/>
      <c r="F58" s="560"/>
      <c r="G58" s="560"/>
      <c r="H58" s="566"/>
    </row>
    <row r="59" spans="1:8" s="567" customFormat="1" x14ac:dyDescent="0.25">
      <c r="A59" s="542"/>
      <c r="B59" s="559"/>
      <c r="C59" s="559"/>
      <c r="D59" s="559"/>
      <c r="E59" s="560"/>
      <c r="F59" s="560"/>
      <c r="G59" s="560"/>
      <c r="H59" s="566"/>
    </row>
    <row r="60" spans="1:8" s="567" customFormat="1" x14ac:dyDescent="0.25">
      <c r="A60" s="542"/>
      <c r="B60" s="559"/>
      <c r="C60" s="559"/>
      <c r="D60" s="559"/>
      <c r="E60" s="560"/>
      <c r="F60" s="560"/>
      <c r="G60" s="560"/>
      <c r="H60" s="566"/>
    </row>
    <row r="61" spans="1:8" s="567" customFormat="1" x14ac:dyDescent="0.25">
      <c r="A61" s="542"/>
      <c r="B61" s="559"/>
      <c r="C61" s="559"/>
      <c r="D61" s="559"/>
      <c r="E61" s="560"/>
      <c r="F61" s="560"/>
      <c r="G61" s="560"/>
      <c r="H61" s="566"/>
    </row>
    <row r="62" spans="1:8" s="567" customFormat="1" x14ac:dyDescent="0.25">
      <c r="A62" s="542"/>
      <c r="B62" s="559"/>
      <c r="C62" s="559"/>
      <c r="D62" s="559"/>
      <c r="E62" s="560"/>
      <c r="F62" s="560"/>
      <c r="G62" s="560"/>
      <c r="H62" s="566"/>
    </row>
    <row r="63" spans="1:8" s="567" customFormat="1" x14ac:dyDescent="0.25">
      <c r="A63" s="542"/>
      <c r="B63" s="559"/>
      <c r="C63" s="559"/>
      <c r="D63" s="559"/>
      <c r="E63" s="560"/>
      <c r="F63" s="560"/>
      <c r="G63" s="560"/>
      <c r="H63" s="566"/>
    </row>
    <row r="64" spans="1:8" s="567" customFormat="1" x14ac:dyDescent="0.25">
      <c r="A64" s="542"/>
      <c r="B64" s="559"/>
      <c r="C64" s="559"/>
      <c r="D64" s="559"/>
      <c r="E64" s="560"/>
      <c r="F64" s="560"/>
      <c r="G64" s="560"/>
      <c r="H64" s="566"/>
    </row>
    <row r="65" spans="1:8" s="567" customFormat="1" x14ac:dyDescent="0.25">
      <c r="A65" s="542"/>
      <c r="B65" s="559"/>
      <c r="C65" s="559"/>
      <c r="D65" s="559"/>
      <c r="E65" s="560"/>
      <c r="F65" s="560"/>
      <c r="G65" s="560"/>
      <c r="H65" s="566"/>
    </row>
    <row r="66" spans="1:8" s="567" customFormat="1" x14ac:dyDescent="0.25">
      <c r="A66" s="542"/>
      <c r="B66" s="559"/>
      <c r="C66" s="559"/>
      <c r="D66" s="559"/>
      <c r="E66" s="560"/>
      <c r="F66" s="560"/>
      <c r="G66" s="560"/>
      <c r="H66" s="566"/>
    </row>
    <row r="67" spans="1:8" s="567" customFormat="1" x14ac:dyDescent="0.25">
      <c r="A67" s="542"/>
      <c r="B67" s="559"/>
      <c r="C67" s="559"/>
      <c r="D67" s="559"/>
      <c r="E67" s="560"/>
      <c r="F67" s="560"/>
      <c r="G67" s="560"/>
      <c r="H67" s="566"/>
    </row>
    <row r="68" spans="1:8" s="567" customFormat="1" x14ac:dyDescent="0.25">
      <c r="A68" s="542"/>
      <c r="B68" s="559"/>
      <c r="C68" s="559"/>
      <c r="D68" s="559"/>
      <c r="E68" s="560"/>
      <c r="F68" s="560"/>
      <c r="G68" s="560"/>
      <c r="H68" s="566"/>
    </row>
    <row r="69" spans="1:8" s="567" customFormat="1" x14ac:dyDescent="0.25">
      <c r="A69" s="542"/>
      <c r="B69" s="559"/>
      <c r="C69" s="559"/>
      <c r="D69" s="559"/>
      <c r="E69" s="560"/>
      <c r="F69" s="560"/>
      <c r="G69" s="560"/>
      <c r="H69" s="566"/>
    </row>
    <row r="70" spans="1:8" s="567" customFormat="1" x14ac:dyDescent="0.25">
      <c r="A70" s="542"/>
      <c r="B70" s="559"/>
      <c r="C70" s="559"/>
      <c r="D70" s="559"/>
      <c r="E70" s="560"/>
      <c r="F70" s="560"/>
      <c r="G70" s="560"/>
      <c r="H70" s="566"/>
    </row>
    <row r="71" spans="1:8" s="567" customFormat="1" x14ac:dyDescent="0.25">
      <c r="A71" s="542"/>
      <c r="B71" s="559"/>
      <c r="C71" s="559"/>
      <c r="D71" s="559"/>
      <c r="E71" s="560"/>
      <c r="F71" s="560"/>
      <c r="G71" s="560"/>
      <c r="H71" s="566"/>
    </row>
    <row r="72" spans="1:8" s="567" customFormat="1" x14ac:dyDescent="0.25">
      <c r="A72" s="542"/>
      <c r="B72" s="559"/>
      <c r="C72" s="559"/>
      <c r="D72" s="559"/>
      <c r="E72" s="560"/>
      <c r="F72" s="560"/>
      <c r="G72" s="560"/>
      <c r="H72" s="566"/>
    </row>
    <row r="73" spans="1:8" s="567" customFormat="1" x14ac:dyDescent="0.25">
      <c r="A73" s="542"/>
      <c r="B73" s="559"/>
      <c r="C73" s="559"/>
      <c r="D73" s="559"/>
      <c r="E73" s="560"/>
      <c r="F73" s="560"/>
      <c r="G73" s="560"/>
      <c r="H73" s="566"/>
    </row>
    <row r="74" spans="1:8" s="567" customFormat="1" x14ac:dyDescent="0.25">
      <c r="A74" s="542"/>
      <c r="B74" s="559"/>
      <c r="C74" s="559"/>
      <c r="D74" s="559"/>
      <c r="E74" s="560"/>
      <c r="F74" s="560"/>
      <c r="G74" s="560"/>
      <c r="H74" s="566"/>
    </row>
    <row r="75" spans="1:8" s="567" customFormat="1" x14ac:dyDescent="0.25">
      <c r="A75" s="542"/>
      <c r="B75" s="559"/>
      <c r="C75" s="559"/>
      <c r="D75" s="559"/>
      <c r="E75" s="560"/>
      <c r="F75" s="560"/>
      <c r="G75" s="560"/>
      <c r="H75" s="566"/>
    </row>
    <row r="76" spans="1:8" s="567" customFormat="1" x14ac:dyDescent="0.25">
      <c r="A76" s="542"/>
      <c r="B76" s="559"/>
      <c r="C76" s="559"/>
      <c r="D76" s="559"/>
      <c r="E76" s="560"/>
      <c r="F76" s="560"/>
      <c r="G76" s="560"/>
      <c r="H76" s="566"/>
    </row>
    <row r="77" spans="1:8" s="567" customFormat="1" x14ac:dyDescent="0.25">
      <c r="A77" s="542"/>
      <c r="B77" s="559"/>
      <c r="C77" s="559"/>
      <c r="D77" s="559"/>
      <c r="E77" s="560"/>
      <c r="F77" s="560"/>
      <c r="G77" s="560"/>
      <c r="H77" s="566"/>
    </row>
    <row r="78" spans="1:8" s="567" customFormat="1" x14ac:dyDescent="0.25">
      <c r="A78" s="542"/>
      <c r="B78" s="559"/>
      <c r="C78" s="559"/>
      <c r="D78" s="559"/>
      <c r="E78" s="560"/>
      <c r="F78" s="560"/>
      <c r="G78" s="560"/>
      <c r="H78" s="566"/>
    </row>
    <row r="79" spans="1:8" s="567" customFormat="1" x14ac:dyDescent="0.25">
      <c r="A79" s="542"/>
      <c r="B79" s="559"/>
      <c r="C79" s="559"/>
      <c r="D79" s="559"/>
      <c r="E79" s="560"/>
      <c r="F79" s="560"/>
      <c r="G79" s="560"/>
      <c r="H79" s="566"/>
    </row>
    <row r="80" spans="1:8" s="567" customFormat="1" x14ac:dyDescent="0.25">
      <c r="A80" s="542"/>
      <c r="B80" s="559"/>
      <c r="C80" s="559"/>
      <c r="D80" s="559"/>
      <c r="E80" s="560"/>
      <c r="F80" s="560"/>
      <c r="G80" s="560"/>
      <c r="H80" s="566"/>
    </row>
    <row r="81" spans="1:8" s="567" customFormat="1" x14ac:dyDescent="0.25">
      <c r="A81" s="542"/>
      <c r="B81" s="559"/>
      <c r="C81" s="559"/>
      <c r="D81" s="559"/>
      <c r="E81" s="560"/>
      <c r="F81" s="560"/>
      <c r="G81" s="560"/>
      <c r="H81" s="566"/>
    </row>
    <row r="82" spans="1:8" s="567" customFormat="1" x14ac:dyDescent="0.25">
      <c r="A82" s="542"/>
      <c r="B82" s="559"/>
      <c r="C82" s="559"/>
      <c r="D82" s="559"/>
      <c r="E82" s="560"/>
      <c r="F82" s="560"/>
      <c r="G82" s="560"/>
      <c r="H82" s="566"/>
    </row>
    <row r="83" spans="1:8" s="567" customFormat="1" x14ac:dyDescent="0.25">
      <c r="A83" s="542"/>
      <c r="B83" s="559"/>
      <c r="C83" s="559"/>
      <c r="D83" s="559"/>
      <c r="E83" s="560"/>
      <c r="F83" s="560"/>
      <c r="G83" s="560"/>
      <c r="H83" s="566"/>
    </row>
    <row r="84" spans="1:8" s="567" customFormat="1" x14ac:dyDescent="0.25">
      <c r="A84" s="542"/>
      <c r="B84" s="559"/>
      <c r="C84" s="559"/>
      <c r="D84" s="559"/>
      <c r="E84" s="560"/>
      <c r="F84" s="560"/>
      <c r="G84" s="560"/>
      <c r="H84" s="566"/>
    </row>
    <row r="85" spans="1:8" s="567" customFormat="1" x14ac:dyDescent="0.25">
      <c r="A85" s="542"/>
      <c r="B85" s="559"/>
      <c r="C85" s="559"/>
      <c r="D85" s="559"/>
      <c r="E85" s="560"/>
      <c r="F85" s="560"/>
      <c r="G85" s="560"/>
      <c r="H85" s="566"/>
    </row>
    <row r="86" spans="1:8" s="567" customFormat="1" x14ac:dyDescent="0.25">
      <c r="A86" s="542"/>
      <c r="B86" s="559"/>
      <c r="C86" s="559"/>
      <c r="D86" s="559"/>
      <c r="E86" s="560"/>
      <c r="F86" s="560"/>
      <c r="G86" s="560"/>
      <c r="H86" s="566"/>
    </row>
    <row r="87" spans="1:8" s="567" customFormat="1" x14ac:dyDescent="0.25">
      <c r="A87" s="542"/>
      <c r="B87" s="559"/>
      <c r="C87" s="559"/>
      <c r="D87" s="559"/>
      <c r="E87" s="560"/>
      <c r="F87" s="560"/>
      <c r="G87" s="560"/>
      <c r="H87" s="566"/>
    </row>
    <row r="88" spans="1:8" s="567" customFormat="1" x14ac:dyDescent="0.25">
      <c r="A88" s="542"/>
      <c r="B88" s="559"/>
      <c r="C88" s="559"/>
      <c r="D88" s="559"/>
      <c r="E88" s="560"/>
      <c r="F88" s="560"/>
      <c r="G88" s="560"/>
      <c r="H88" s="566"/>
    </row>
    <row r="89" spans="1:8" s="567" customFormat="1" x14ac:dyDescent="0.25">
      <c r="A89" s="542"/>
      <c r="B89" s="559"/>
      <c r="C89" s="559"/>
      <c r="D89" s="559"/>
      <c r="E89" s="560"/>
      <c r="F89" s="560"/>
      <c r="G89" s="560"/>
      <c r="H89" s="566"/>
    </row>
    <row r="90" spans="1:8" s="567" customFormat="1" x14ac:dyDescent="0.25">
      <c r="A90" s="542"/>
      <c r="B90" s="559"/>
      <c r="C90" s="559"/>
      <c r="D90" s="559"/>
      <c r="E90" s="560"/>
      <c r="F90" s="560"/>
      <c r="G90" s="560"/>
      <c r="H90" s="566"/>
    </row>
    <row r="91" spans="1:8" s="567" customFormat="1" x14ac:dyDescent="0.25">
      <c r="A91" s="542"/>
      <c r="B91" s="559"/>
      <c r="C91" s="559"/>
      <c r="D91" s="559"/>
      <c r="E91" s="560"/>
      <c r="F91" s="560"/>
      <c r="G91" s="560"/>
      <c r="H91" s="566"/>
    </row>
    <row r="92" spans="1:8" s="567" customFormat="1" x14ac:dyDescent="0.25">
      <c r="A92" s="542"/>
      <c r="B92" s="559"/>
      <c r="C92" s="559"/>
      <c r="D92" s="559"/>
      <c r="E92" s="560"/>
      <c r="F92" s="560"/>
      <c r="G92" s="560"/>
      <c r="H92" s="566"/>
    </row>
    <row r="93" spans="1:8" s="567" customFormat="1" x14ac:dyDescent="0.25">
      <c r="A93" s="542"/>
      <c r="B93" s="559"/>
      <c r="C93" s="559"/>
      <c r="D93" s="559"/>
      <c r="E93" s="560"/>
      <c r="F93" s="560"/>
      <c r="G93" s="560"/>
      <c r="H93" s="566"/>
    </row>
    <row r="94" spans="1:8" s="567" customFormat="1" x14ac:dyDescent="0.25">
      <c r="A94" s="542"/>
      <c r="B94" s="559"/>
      <c r="C94" s="559"/>
      <c r="D94" s="559"/>
      <c r="E94" s="560"/>
      <c r="F94" s="560"/>
      <c r="G94" s="560"/>
      <c r="H94" s="566"/>
    </row>
    <row r="95" spans="1:8" s="567" customFormat="1" x14ac:dyDescent="0.25">
      <c r="A95" s="542"/>
      <c r="B95" s="559"/>
      <c r="C95" s="559"/>
      <c r="D95" s="559"/>
      <c r="E95" s="560"/>
      <c r="F95" s="560"/>
      <c r="G95" s="560"/>
      <c r="H95" s="566"/>
    </row>
    <row r="96" spans="1:8" s="567" customFormat="1" x14ac:dyDescent="0.25">
      <c r="A96" s="542"/>
      <c r="B96" s="559"/>
      <c r="C96" s="559"/>
      <c r="D96" s="559"/>
      <c r="E96" s="560"/>
      <c r="F96" s="560"/>
      <c r="G96" s="560"/>
      <c r="H96" s="566"/>
    </row>
    <row r="97" spans="1:8" s="567" customFormat="1" x14ac:dyDescent="0.25">
      <c r="A97" s="542"/>
      <c r="B97" s="559"/>
      <c r="C97" s="559"/>
      <c r="D97" s="559"/>
      <c r="E97" s="560"/>
      <c r="F97" s="560"/>
      <c r="G97" s="560"/>
      <c r="H97" s="566"/>
    </row>
    <row r="98" spans="1:8" s="567" customFormat="1" x14ac:dyDescent="0.25">
      <c r="A98" s="542"/>
      <c r="B98" s="559"/>
      <c r="C98" s="559"/>
      <c r="D98" s="559"/>
      <c r="E98" s="560"/>
      <c r="F98" s="560"/>
      <c r="G98" s="560"/>
      <c r="H98" s="566"/>
    </row>
    <row r="99" spans="1:8" s="567" customFormat="1" x14ac:dyDescent="0.25">
      <c r="A99" s="542"/>
      <c r="B99" s="559"/>
      <c r="C99" s="559"/>
      <c r="D99" s="559"/>
      <c r="E99" s="560"/>
      <c r="F99" s="560"/>
      <c r="G99" s="560"/>
      <c r="H99" s="566"/>
    </row>
    <row r="100" spans="1:8" s="567" customFormat="1" x14ac:dyDescent="0.25">
      <c r="A100" s="542"/>
      <c r="B100" s="559"/>
      <c r="C100" s="559"/>
      <c r="D100" s="559"/>
      <c r="E100" s="560"/>
      <c r="F100" s="560"/>
      <c r="G100" s="560"/>
      <c r="H100" s="566"/>
    </row>
    <row r="101" spans="1:8" s="567" customFormat="1" x14ac:dyDescent="0.25">
      <c r="A101" s="542"/>
      <c r="B101" s="559"/>
      <c r="C101" s="559"/>
      <c r="D101" s="559"/>
      <c r="E101" s="560"/>
      <c r="F101" s="560"/>
      <c r="G101" s="560"/>
      <c r="H101" s="566"/>
    </row>
    <row r="102" spans="1:8" s="567" customFormat="1" x14ac:dyDescent="0.25">
      <c r="A102" s="542"/>
      <c r="B102" s="559"/>
      <c r="C102" s="559"/>
      <c r="D102" s="559"/>
      <c r="E102" s="560"/>
      <c r="F102" s="560"/>
      <c r="G102" s="560"/>
      <c r="H102" s="566"/>
    </row>
    <row r="103" spans="1:8" s="567" customFormat="1" x14ac:dyDescent="0.25">
      <c r="A103" s="542"/>
      <c r="B103" s="559"/>
      <c r="C103" s="559"/>
      <c r="D103" s="559"/>
      <c r="E103" s="560"/>
      <c r="F103" s="560"/>
      <c r="G103" s="560"/>
      <c r="H103" s="566"/>
    </row>
    <row r="104" spans="1:8" s="567" customFormat="1" x14ac:dyDescent="0.25">
      <c r="A104" s="542"/>
      <c r="B104" s="559"/>
      <c r="C104" s="559"/>
      <c r="D104" s="559"/>
      <c r="E104" s="560"/>
      <c r="F104" s="560"/>
      <c r="G104" s="560"/>
      <c r="H104" s="566"/>
    </row>
    <row r="105" spans="1:8" s="567" customFormat="1" x14ac:dyDescent="0.25">
      <c r="A105" s="542"/>
      <c r="B105" s="559"/>
      <c r="C105" s="559"/>
      <c r="D105" s="559"/>
      <c r="E105" s="560"/>
      <c r="F105" s="560"/>
      <c r="G105" s="560"/>
      <c r="H105" s="566"/>
    </row>
    <row r="106" spans="1:8" s="567" customFormat="1" x14ac:dyDescent="0.25">
      <c r="A106" s="542"/>
      <c r="B106" s="559"/>
      <c r="C106" s="559"/>
      <c r="D106" s="559"/>
      <c r="E106" s="560"/>
      <c r="F106" s="560"/>
      <c r="G106" s="560"/>
      <c r="H106" s="566"/>
    </row>
    <row r="107" spans="1:8" s="567" customFormat="1" x14ac:dyDescent="0.25">
      <c r="A107" s="542"/>
      <c r="B107" s="559"/>
      <c r="C107" s="559"/>
      <c r="D107" s="559"/>
      <c r="E107" s="560"/>
      <c r="F107" s="560"/>
      <c r="G107" s="560"/>
      <c r="H107" s="566"/>
    </row>
    <row r="108" spans="1:8" s="567" customFormat="1" x14ac:dyDescent="0.25">
      <c r="A108" s="542"/>
      <c r="B108" s="559"/>
      <c r="C108" s="559"/>
      <c r="D108" s="559"/>
      <c r="E108" s="560"/>
      <c r="F108" s="560"/>
      <c r="G108" s="560"/>
      <c r="H108" s="566"/>
    </row>
    <row r="109" spans="1:8" s="567" customFormat="1" x14ac:dyDescent="0.25">
      <c r="A109" s="542"/>
      <c r="B109" s="559"/>
      <c r="C109" s="559"/>
      <c r="D109" s="559"/>
      <c r="E109" s="560"/>
      <c r="F109" s="560"/>
      <c r="G109" s="560"/>
      <c r="H109" s="566"/>
    </row>
    <row r="110" spans="1:8" s="567" customFormat="1" x14ac:dyDescent="0.25">
      <c r="A110" s="542"/>
      <c r="B110" s="559"/>
      <c r="C110" s="559"/>
      <c r="D110" s="559"/>
      <c r="E110" s="560"/>
      <c r="F110" s="560"/>
      <c r="G110" s="560"/>
      <c r="H110" s="566"/>
    </row>
    <row r="111" spans="1:8" s="567" customFormat="1" x14ac:dyDescent="0.25">
      <c r="A111" s="542"/>
      <c r="B111" s="559"/>
      <c r="C111" s="559"/>
      <c r="D111" s="559"/>
      <c r="E111" s="560"/>
      <c r="F111" s="560"/>
      <c r="G111" s="560"/>
      <c r="H111" s="566"/>
    </row>
    <row r="112" spans="1:8" s="567" customFormat="1" x14ac:dyDescent="0.25">
      <c r="A112" s="542"/>
      <c r="B112" s="559"/>
      <c r="C112" s="559"/>
      <c r="D112" s="559"/>
      <c r="E112" s="560"/>
      <c r="F112" s="560"/>
      <c r="G112" s="560"/>
      <c r="H112" s="566"/>
    </row>
    <row r="113" spans="1:8" s="567" customFormat="1" x14ac:dyDescent="0.25">
      <c r="A113" s="542"/>
      <c r="B113" s="559"/>
      <c r="C113" s="559"/>
      <c r="D113" s="559"/>
      <c r="E113" s="560"/>
      <c r="F113" s="560"/>
      <c r="G113" s="560"/>
      <c r="H113" s="566"/>
    </row>
    <row r="114" spans="1:8" s="567" customFormat="1" x14ac:dyDescent="0.25">
      <c r="A114" s="542"/>
      <c r="B114" s="559"/>
      <c r="C114" s="559"/>
      <c r="D114" s="559"/>
      <c r="E114" s="560"/>
      <c r="F114" s="560"/>
      <c r="G114" s="560"/>
      <c r="H114" s="566"/>
    </row>
    <row r="115" spans="1:8" s="567" customFormat="1" x14ac:dyDescent="0.25">
      <c r="A115" s="542"/>
      <c r="B115" s="559"/>
      <c r="C115" s="559"/>
      <c r="D115" s="559"/>
      <c r="E115" s="560"/>
      <c r="F115" s="560"/>
      <c r="G115" s="560"/>
      <c r="H115" s="566"/>
    </row>
    <row r="116" spans="1:8" s="567" customFormat="1" x14ac:dyDescent="0.25">
      <c r="A116" s="542"/>
      <c r="B116" s="559"/>
      <c r="C116" s="559"/>
      <c r="D116" s="559"/>
      <c r="E116" s="560"/>
      <c r="F116" s="560"/>
      <c r="G116" s="560"/>
      <c r="H116" s="566"/>
    </row>
    <row r="117" spans="1:8" s="567" customFormat="1" x14ac:dyDescent="0.25">
      <c r="A117" s="542"/>
      <c r="B117" s="559"/>
      <c r="C117" s="559"/>
      <c r="D117" s="559"/>
      <c r="E117" s="560"/>
      <c r="F117" s="560"/>
      <c r="G117" s="560"/>
      <c r="H117" s="566"/>
    </row>
    <row r="118" spans="1:8" s="567" customFormat="1" x14ac:dyDescent="0.25">
      <c r="A118" s="542"/>
      <c r="B118" s="559"/>
      <c r="C118" s="559"/>
      <c r="D118" s="559"/>
      <c r="E118" s="560"/>
      <c r="F118" s="560"/>
      <c r="G118" s="560"/>
      <c r="H118" s="566"/>
    </row>
    <row r="119" spans="1:8" s="567" customFormat="1" x14ac:dyDescent="0.25">
      <c r="A119" s="542"/>
      <c r="B119" s="559"/>
      <c r="C119" s="559"/>
      <c r="D119" s="559"/>
      <c r="E119" s="560"/>
      <c r="F119" s="560"/>
      <c r="G119" s="560"/>
      <c r="H119" s="566"/>
    </row>
    <row r="120" spans="1:8" s="567" customFormat="1" x14ac:dyDescent="0.25">
      <c r="A120" s="542"/>
      <c r="B120" s="559"/>
      <c r="C120" s="559"/>
      <c r="D120" s="559"/>
      <c r="E120" s="560"/>
      <c r="F120" s="560"/>
      <c r="G120" s="560"/>
      <c r="H120" s="566"/>
    </row>
    <row r="121" spans="1:8" s="567" customFormat="1" x14ac:dyDescent="0.25">
      <c r="A121" s="542"/>
      <c r="B121" s="559"/>
      <c r="C121" s="559"/>
      <c r="D121" s="559"/>
      <c r="E121" s="560"/>
      <c r="F121" s="560"/>
      <c r="G121" s="560"/>
      <c r="H121" s="566"/>
    </row>
    <row r="122" spans="1:8" s="567" customFormat="1" x14ac:dyDescent="0.25">
      <c r="A122" s="542"/>
      <c r="B122" s="559"/>
      <c r="C122" s="559"/>
      <c r="D122" s="559"/>
      <c r="E122" s="560"/>
      <c r="F122" s="560"/>
      <c r="G122" s="560"/>
      <c r="H122" s="566"/>
    </row>
    <row r="123" spans="1:8" s="567" customFormat="1" x14ac:dyDescent="0.25">
      <c r="A123" s="542"/>
      <c r="B123" s="559"/>
      <c r="C123" s="559"/>
      <c r="D123" s="559"/>
      <c r="E123" s="560"/>
      <c r="F123" s="560"/>
      <c r="G123" s="560"/>
      <c r="H123" s="566"/>
    </row>
    <row r="124" spans="1:8" s="567" customFormat="1" x14ac:dyDescent="0.25">
      <c r="A124" s="542"/>
      <c r="B124" s="559"/>
      <c r="C124" s="559"/>
      <c r="D124" s="559"/>
      <c r="E124" s="560"/>
      <c r="F124" s="560"/>
      <c r="G124" s="560"/>
      <c r="H124" s="566"/>
    </row>
    <row r="125" spans="1:8" s="567" customFormat="1" x14ac:dyDescent="0.25">
      <c r="A125" s="542"/>
      <c r="B125" s="559"/>
      <c r="C125" s="559"/>
      <c r="D125" s="559"/>
      <c r="E125" s="560"/>
      <c r="F125" s="560"/>
      <c r="G125" s="560"/>
      <c r="H125" s="566"/>
    </row>
    <row r="126" spans="1:8" s="567" customFormat="1" x14ac:dyDescent="0.25">
      <c r="A126" s="542"/>
      <c r="B126" s="559"/>
      <c r="C126" s="559"/>
      <c r="D126" s="559"/>
      <c r="E126" s="560"/>
      <c r="F126" s="560"/>
      <c r="G126" s="560"/>
      <c r="H126" s="566"/>
    </row>
    <row r="127" spans="1:8" s="567" customFormat="1" x14ac:dyDescent="0.25">
      <c r="A127" s="542"/>
      <c r="B127" s="559"/>
      <c r="C127" s="559"/>
      <c r="D127" s="559"/>
      <c r="E127" s="560"/>
      <c r="F127" s="560"/>
      <c r="G127" s="560"/>
      <c r="H127" s="566"/>
    </row>
    <row r="128" spans="1:8" s="567" customFormat="1" x14ac:dyDescent="0.25">
      <c r="A128" s="542"/>
      <c r="B128" s="559"/>
      <c r="C128" s="559"/>
      <c r="D128" s="559"/>
      <c r="E128" s="560"/>
      <c r="F128" s="560"/>
      <c r="G128" s="560"/>
      <c r="H128" s="566"/>
    </row>
    <row r="129" spans="1:8" s="567" customFormat="1" x14ac:dyDescent="0.25">
      <c r="A129" s="542"/>
      <c r="B129" s="559"/>
      <c r="C129" s="559"/>
      <c r="D129" s="559"/>
      <c r="E129" s="560"/>
      <c r="F129" s="560"/>
      <c r="G129" s="560"/>
      <c r="H129" s="566"/>
    </row>
    <row r="130" spans="1:8" s="567" customFormat="1" x14ac:dyDescent="0.25">
      <c r="A130" s="542"/>
      <c r="B130" s="559"/>
      <c r="C130" s="559"/>
      <c r="D130" s="559"/>
      <c r="E130" s="560"/>
      <c r="F130" s="560"/>
      <c r="G130" s="560"/>
      <c r="H130" s="566"/>
    </row>
    <row r="131" spans="1:8" s="567" customFormat="1" x14ac:dyDescent="0.25">
      <c r="A131" s="542"/>
      <c r="B131" s="559"/>
      <c r="C131" s="559"/>
      <c r="D131" s="559"/>
      <c r="E131" s="560"/>
      <c r="F131" s="560"/>
      <c r="G131" s="560"/>
      <c r="H131" s="566"/>
    </row>
    <row r="132" spans="1:8" s="567" customFormat="1" x14ac:dyDescent="0.25">
      <c r="A132" s="542"/>
      <c r="B132" s="559"/>
      <c r="C132" s="559"/>
      <c r="D132" s="559"/>
      <c r="E132" s="560"/>
      <c r="F132" s="560"/>
      <c r="G132" s="560"/>
      <c r="H132" s="566"/>
    </row>
    <row r="133" spans="1:8" s="567" customFormat="1" x14ac:dyDescent="0.25">
      <c r="A133" s="542"/>
      <c r="B133" s="559"/>
      <c r="C133" s="559"/>
      <c r="D133" s="559"/>
      <c r="E133" s="560"/>
      <c r="F133" s="560"/>
      <c r="G133" s="560"/>
      <c r="H133" s="566"/>
    </row>
    <row r="134" spans="1:8" s="567" customFormat="1" x14ac:dyDescent="0.25">
      <c r="A134" s="542"/>
      <c r="B134" s="559"/>
      <c r="C134" s="559"/>
      <c r="D134" s="559"/>
      <c r="E134" s="560"/>
      <c r="F134" s="560"/>
      <c r="G134" s="560"/>
      <c r="H134" s="566"/>
    </row>
    <row r="135" spans="1:8" s="567" customFormat="1" x14ac:dyDescent="0.25">
      <c r="A135" s="542"/>
      <c r="B135" s="559"/>
      <c r="C135" s="559"/>
      <c r="D135" s="559"/>
      <c r="E135" s="560"/>
      <c r="F135" s="560"/>
      <c r="G135" s="560"/>
      <c r="H135" s="566"/>
    </row>
    <row r="136" spans="1:8" s="567" customFormat="1" x14ac:dyDescent="0.25">
      <c r="A136" s="542"/>
      <c r="B136" s="559"/>
      <c r="C136" s="559"/>
      <c r="D136" s="559"/>
      <c r="E136" s="560"/>
      <c r="F136" s="560"/>
      <c r="G136" s="560"/>
      <c r="H136" s="566"/>
    </row>
    <row r="137" spans="1:8" s="567" customFormat="1" x14ac:dyDescent="0.25">
      <c r="A137" s="542"/>
      <c r="B137" s="559"/>
      <c r="C137" s="559"/>
      <c r="D137" s="559"/>
      <c r="E137" s="560"/>
      <c r="F137" s="560"/>
      <c r="G137" s="560"/>
      <c r="H137" s="566"/>
    </row>
    <row r="138" spans="1:8" s="567" customFormat="1" x14ac:dyDescent="0.25">
      <c r="A138" s="542"/>
      <c r="B138" s="559"/>
      <c r="C138" s="559"/>
      <c r="D138" s="559"/>
      <c r="E138" s="560"/>
      <c r="F138" s="560"/>
      <c r="G138" s="560"/>
      <c r="H138" s="566"/>
    </row>
    <row r="139" spans="1:8" s="567" customFormat="1" x14ac:dyDescent="0.25">
      <c r="A139" s="542"/>
      <c r="B139" s="559"/>
      <c r="C139" s="559"/>
      <c r="D139" s="559"/>
      <c r="E139" s="560"/>
      <c r="F139" s="560"/>
      <c r="G139" s="560"/>
      <c r="H139" s="566"/>
    </row>
    <row r="140" spans="1:8" s="567" customFormat="1" x14ac:dyDescent="0.25">
      <c r="A140" s="542"/>
      <c r="B140" s="559"/>
      <c r="C140" s="559"/>
      <c r="D140" s="559"/>
      <c r="E140" s="560"/>
      <c r="F140" s="560"/>
      <c r="G140" s="560"/>
      <c r="H140" s="566"/>
    </row>
    <row r="141" spans="1:8" s="567" customFormat="1" x14ac:dyDescent="0.25">
      <c r="A141" s="542"/>
      <c r="B141" s="559"/>
      <c r="C141" s="559"/>
      <c r="D141" s="559"/>
      <c r="E141" s="560"/>
      <c r="F141" s="560"/>
      <c r="G141" s="560"/>
      <c r="H141" s="566"/>
    </row>
    <row r="142" spans="1:8" s="567" customFormat="1" x14ac:dyDescent="0.25">
      <c r="A142" s="542"/>
      <c r="B142" s="559"/>
      <c r="C142" s="559"/>
      <c r="D142" s="559"/>
      <c r="E142" s="560"/>
      <c r="F142" s="560"/>
      <c r="G142" s="560"/>
      <c r="H142" s="566"/>
    </row>
    <row r="143" spans="1:8" s="567" customFormat="1" x14ac:dyDescent="0.25">
      <c r="A143" s="542"/>
      <c r="B143" s="559"/>
      <c r="C143" s="559"/>
      <c r="D143" s="559"/>
      <c r="E143" s="560"/>
      <c r="F143" s="560"/>
      <c r="G143" s="560"/>
      <c r="H143" s="566"/>
    </row>
    <row r="144" spans="1:8" s="567" customFormat="1" x14ac:dyDescent="0.25">
      <c r="A144" s="542"/>
      <c r="B144" s="559"/>
      <c r="C144" s="559"/>
      <c r="D144" s="559"/>
      <c r="E144" s="560"/>
      <c r="F144" s="560"/>
      <c r="G144" s="560"/>
      <c r="H144" s="566"/>
    </row>
    <row r="145" spans="1:8" s="567" customFormat="1" x14ac:dyDescent="0.25">
      <c r="A145" s="542"/>
      <c r="B145" s="559"/>
      <c r="C145" s="559"/>
      <c r="D145" s="559"/>
      <c r="E145" s="560"/>
      <c r="F145" s="560"/>
      <c r="G145" s="560"/>
      <c r="H145" s="566"/>
    </row>
    <row r="146" spans="1:8" s="567" customFormat="1" x14ac:dyDescent="0.25">
      <c r="A146" s="542"/>
      <c r="B146" s="559"/>
      <c r="C146" s="559"/>
      <c r="D146" s="559"/>
      <c r="E146" s="560"/>
      <c r="F146" s="560"/>
      <c r="G146" s="560"/>
      <c r="H146" s="566"/>
    </row>
    <row r="147" spans="1:8" s="567" customFormat="1" x14ac:dyDescent="0.25">
      <c r="A147" s="542"/>
      <c r="B147" s="559"/>
      <c r="C147" s="559"/>
      <c r="D147" s="559"/>
      <c r="E147" s="560"/>
      <c r="F147" s="560"/>
      <c r="G147" s="560"/>
      <c r="H147" s="566"/>
    </row>
    <row r="148" spans="1:8" s="567" customFormat="1" x14ac:dyDescent="0.25">
      <c r="A148" s="542"/>
      <c r="B148" s="559"/>
      <c r="C148" s="559"/>
      <c r="D148" s="559"/>
      <c r="E148" s="560"/>
      <c r="F148" s="560"/>
      <c r="G148" s="560"/>
      <c r="H148" s="566"/>
    </row>
    <row r="149" spans="1:8" s="567" customFormat="1" x14ac:dyDescent="0.25">
      <c r="A149" s="542"/>
      <c r="B149" s="559"/>
      <c r="C149" s="559"/>
      <c r="D149" s="559"/>
      <c r="E149" s="560"/>
      <c r="F149" s="560"/>
      <c r="G149" s="560"/>
      <c r="H149" s="566"/>
    </row>
    <row r="150" spans="1:8" s="567" customFormat="1" x14ac:dyDescent="0.25">
      <c r="A150" s="542"/>
      <c r="B150" s="559"/>
      <c r="C150" s="559"/>
      <c r="D150" s="559"/>
      <c r="E150" s="560"/>
      <c r="F150" s="560"/>
      <c r="G150" s="560"/>
      <c r="H150" s="566"/>
    </row>
    <row r="151" spans="1:8" s="567" customFormat="1" x14ac:dyDescent="0.25">
      <c r="A151" s="542"/>
      <c r="B151" s="559"/>
      <c r="C151" s="559"/>
      <c r="D151" s="559"/>
      <c r="E151" s="560"/>
      <c r="F151" s="560"/>
      <c r="G151" s="560"/>
      <c r="H151" s="566"/>
    </row>
    <row r="152" spans="1:8" s="567" customFormat="1" x14ac:dyDescent="0.25">
      <c r="A152" s="542"/>
      <c r="B152" s="559"/>
      <c r="C152" s="559"/>
      <c r="D152" s="559"/>
      <c r="E152" s="560"/>
      <c r="F152" s="560"/>
      <c r="G152" s="560"/>
      <c r="H152" s="566"/>
    </row>
    <row r="153" spans="1:8" s="567" customFormat="1" x14ac:dyDescent="0.25">
      <c r="A153" s="542"/>
      <c r="B153" s="559"/>
      <c r="C153" s="559"/>
      <c r="D153" s="559"/>
      <c r="E153" s="560"/>
      <c r="F153" s="560"/>
      <c r="G153" s="560"/>
      <c r="H153" s="566"/>
    </row>
    <row r="154" spans="1:8" s="567" customFormat="1" x14ac:dyDescent="0.25">
      <c r="A154" s="542"/>
      <c r="B154" s="559"/>
      <c r="C154" s="559"/>
      <c r="D154" s="559"/>
      <c r="E154" s="560"/>
      <c r="F154" s="560"/>
      <c r="G154" s="560"/>
      <c r="H154" s="566"/>
    </row>
    <row r="155" spans="1:8" s="567" customFormat="1" x14ac:dyDescent="0.25">
      <c r="A155" s="542"/>
      <c r="B155" s="559"/>
      <c r="C155" s="559"/>
      <c r="D155" s="559"/>
      <c r="E155" s="560"/>
      <c r="F155" s="560"/>
      <c r="G155" s="560"/>
      <c r="H155" s="566"/>
    </row>
    <row r="156" spans="1:8" s="567" customFormat="1" x14ac:dyDescent="0.25">
      <c r="A156" s="542"/>
      <c r="B156" s="559"/>
      <c r="C156" s="559"/>
      <c r="D156" s="559"/>
      <c r="E156" s="560"/>
      <c r="F156" s="560"/>
      <c r="G156" s="560"/>
      <c r="H156" s="566"/>
    </row>
    <row r="157" spans="1:8" s="567" customFormat="1" x14ac:dyDescent="0.25">
      <c r="A157" s="542"/>
      <c r="B157" s="559"/>
      <c r="C157" s="559"/>
      <c r="D157" s="559"/>
      <c r="E157" s="560"/>
      <c r="F157" s="560"/>
      <c r="G157" s="560"/>
      <c r="H157" s="566"/>
    </row>
    <row r="158" spans="1:8" s="567" customFormat="1" x14ac:dyDescent="0.25">
      <c r="A158" s="542"/>
      <c r="B158" s="559"/>
      <c r="C158" s="559"/>
      <c r="D158" s="559"/>
      <c r="E158" s="560"/>
      <c r="F158" s="560"/>
      <c r="G158" s="560"/>
      <c r="H158" s="566"/>
    </row>
    <row r="159" spans="1:8" s="567" customFormat="1" x14ac:dyDescent="0.25">
      <c r="A159" s="542"/>
      <c r="B159" s="559"/>
      <c r="C159" s="559"/>
      <c r="D159" s="559"/>
      <c r="E159" s="560"/>
      <c r="F159" s="560"/>
      <c r="G159" s="560"/>
      <c r="H159" s="566"/>
    </row>
    <row r="160" spans="1:8" s="567" customFormat="1" x14ac:dyDescent="0.25">
      <c r="A160" s="542"/>
      <c r="B160" s="559"/>
      <c r="C160" s="559"/>
      <c r="D160" s="559"/>
      <c r="E160" s="560"/>
      <c r="F160" s="560"/>
      <c r="G160" s="560"/>
      <c r="H160" s="566"/>
    </row>
    <row r="161" spans="1:8" s="567" customFormat="1" x14ac:dyDescent="0.25">
      <c r="A161" s="542"/>
      <c r="B161" s="559"/>
      <c r="C161" s="559"/>
      <c r="D161" s="559"/>
      <c r="E161" s="560"/>
      <c r="F161" s="560"/>
      <c r="G161" s="560"/>
      <c r="H161" s="566"/>
    </row>
    <row r="162" spans="1:8" s="567" customFormat="1" x14ac:dyDescent="0.25">
      <c r="A162" s="542"/>
      <c r="B162" s="559"/>
      <c r="C162" s="559"/>
      <c r="D162" s="559"/>
      <c r="E162" s="560"/>
      <c r="F162" s="560"/>
      <c r="G162" s="560"/>
      <c r="H162" s="566"/>
    </row>
    <row r="163" spans="1:8" s="567" customFormat="1" x14ac:dyDescent="0.25">
      <c r="A163" s="542"/>
      <c r="B163" s="559"/>
      <c r="C163" s="559"/>
      <c r="D163" s="559"/>
      <c r="E163" s="560"/>
      <c r="F163" s="560"/>
      <c r="G163" s="560"/>
      <c r="H163" s="566"/>
    </row>
    <row r="164" spans="1:8" s="567" customFormat="1" x14ac:dyDescent="0.25">
      <c r="A164" s="542"/>
      <c r="B164" s="559"/>
      <c r="C164" s="559"/>
      <c r="D164" s="559"/>
      <c r="E164" s="560"/>
      <c r="F164" s="560"/>
      <c r="G164" s="560"/>
      <c r="H164" s="566"/>
    </row>
    <row r="165" spans="1:8" s="567" customFormat="1" x14ac:dyDescent="0.25">
      <c r="A165" s="542"/>
      <c r="B165" s="559"/>
      <c r="C165" s="559"/>
      <c r="D165" s="559"/>
      <c r="E165" s="560"/>
      <c r="F165" s="560"/>
      <c r="G165" s="560"/>
      <c r="H165" s="566"/>
    </row>
    <row r="166" spans="1:8" s="567" customFormat="1" x14ac:dyDescent="0.25">
      <c r="A166" s="542"/>
      <c r="B166" s="559"/>
      <c r="C166" s="559"/>
      <c r="D166" s="559"/>
      <c r="E166" s="560"/>
      <c r="F166" s="560"/>
      <c r="G166" s="560"/>
      <c r="H166" s="566"/>
    </row>
    <row r="167" spans="1:8" s="567" customFormat="1" x14ac:dyDescent="0.25">
      <c r="A167" s="542"/>
      <c r="B167" s="559"/>
      <c r="C167" s="559"/>
      <c r="D167" s="559"/>
      <c r="E167" s="560"/>
      <c r="F167" s="560"/>
      <c r="G167" s="560"/>
      <c r="H167" s="566"/>
    </row>
    <row r="168" spans="1:8" s="567" customFormat="1" x14ac:dyDescent="0.25">
      <c r="A168" s="542"/>
      <c r="B168" s="559"/>
      <c r="C168" s="559"/>
      <c r="D168" s="559"/>
      <c r="E168" s="560"/>
      <c r="F168" s="560"/>
      <c r="G168" s="560"/>
      <c r="H168" s="566"/>
    </row>
    <row r="169" spans="1:8" s="567" customFormat="1" x14ac:dyDescent="0.25">
      <c r="A169" s="542"/>
      <c r="B169" s="559"/>
      <c r="C169" s="559"/>
      <c r="D169" s="559"/>
      <c r="E169" s="560"/>
      <c r="F169" s="560"/>
      <c r="G169" s="560"/>
      <c r="H169" s="566"/>
    </row>
    <row r="170" spans="1:8" s="567" customFormat="1" x14ac:dyDescent="0.25">
      <c r="A170" s="542"/>
      <c r="B170" s="559"/>
      <c r="C170" s="559"/>
      <c r="D170" s="559"/>
      <c r="E170" s="560"/>
      <c r="F170" s="560"/>
      <c r="G170" s="560"/>
      <c r="H170" s="566"/>
    </row>
    <row r="171" spans="1:8" s="567" customFormat="1" x14ac:dyDescent="0.25">
      <c r="A171" s="542"/>
      <c r="B171" s="559"/>
      <c r="C171" s="559"/>
      <c r="D171" s="559"/>
      <c r="E171" s="560"/>
      <c r="F171" s="560"/>
      <c r="G171" s="560"/>
      <c r="H171" s="566"/>
    </row>
    <row r="172" spans="1:8" s="567" customFormat="1" x14ac:dyDescent="0.25">
      <c r="A172" s="542"/>
      <c r="B172" s="559"/>
      <c r="C172" s="559"/>
      <c r="D172" s="559"/>
      <c r="E172" s="560"/>
      <c r="F172" s="560"/>
      <c r="G172" s="560"/>
      <c r="H172" s="566"/>
    </row>
    <row r="173" spans="1:8" s="567" customFormat="1" x14ac:dyDescent="0.25">
      <c r="A173" s="542"/>
      <c r="B173" s="559"/>
      <c r="C173" s="559"/>
      <c r="D173" s="559"/>
      <c r="E173" s="560"/>
      <c r="F173" s="560"/>
      <c r="G173" s="560"/>
      <c r="H173" s="566"/>
    </row>
    <row r="174" spans="1:8" s="567" customFormat="1" x14ac:dyDescent="0.25">
      <c r="A174" s="542"/>
      <c r="B174" s="559"/>
      <c r="C174" s="559"/>
      <c r="D174" s="559"/>
      <c r="E174" s="560"/>
      <c r="F174" s="560"/>
      <c r="G174" s="560"/>
      <c r="H174" s="566"/>
    </row>
    <row r="175" spans="1:8" s="567" customFormat="1" x14ac:dyDescent="0.25">
      <c r="A175" s="542"/>
      <c r="B175" s="559"/>
      <c r="C175" s="559"/>
      <c r="D175" s="559"/>
      <c r="E175" s="560"/>
      <c r="F175" s="560"/>
      <c r="G175" s="560"/>
      <c r="H175" s="566"/>
    </row>
    <row r="176" spans="1:8" s="567" customFormat="1" x14ac:dyDescent="0.25">
      <c r="A176" s="542"/>
      <c r="B176" s="559"/>
      <c r="C176" s="559"/>
      <c r="D176" s="559"/>
      <c r="E176" s="560"/>
      <c r="F176" s="560"/>
      <c r="G176" s="560"/>
      <c r="H176" s="566"/>
    </row>
    <row r="177" spans="1:8" s="567" customFormat="1" x14ac:dyDescent="0.25">
      <c r="A177" s="542"/>
      <c r="B177" s="559"/>
      <c r="C177" s="559"/>
      <c r="D177" s="559"/>
      <c r="E177" s="560"/>
      <c r="F177" s="560"/>
      <c r="G177" s="560"/>
      <c r="H177" s="566"/>
    </row>
    <row r="178" spans="1:8" s="567" customFormat="1" x14ac:dyDescent="0.25">
      <c r="A178" s="542"/>
      <c r="B178" s="559"/>
      <c r="C178" s="559"/>
      <c r="D178" s="559"/>
      <c r="E178" s="560"/>
      <c r="F178" s="560"/>
      <c r="G178" s="560"/>
      <c r="H178" s="566"/>
    </row>
    <row r="179" spans="1:8" s="567" customFormat="1" x14ac:dyDescent="0.25">
      <c r="A179" s="542"/>
      <c r="B179" s="559"/>
      <c r="C179" s="559"/>
      <c r="D179" s="559"/>
      <c r="E179" s="560"/>
      <c r="F179" s="560"/>
      <c r="G179" s="560"/>
      <c r="H179" s="566"/>
    </row>
    <row r="180" spans="1:8" s="567" customFormat="1" x14ac:dyDescent="0.25">
      <c r="A180" s="542"/>
      <c r="B180" s="559"/>
      <c r="C180" s="559"/>
      <c r="D180" s="559"/>
      <c r="E180" s="560"/>
      <c r="F180" s="560"/>
      <c r="G180" s="560"/>
      <c r="H180" s="566"/>
    </row>
    <row r="181" spans="1:8" s="567" customFormat="1" x14ac:dyDescent="0.25">
      <c r="A181" s="542"/>
      <c r="B181" s="559"/>
      <c r="C181" s="559"/>
      <c r="D181" s="559"/>
      <c r="E181" s="560"/>
      <c r="F181" s="560"/>
      <c r="G181" s="560"/>
      <c r="H181" s="566"/>
    </row>
    <row r="182" spans="1:8" s="567" customFormat="1" x14ac:dyDescent="0.25">
      <c r="A182" s="542"/>
      <c r="B182" s="559"/>
      <c r="C182" s="559"/>
      <c r="D182" s="559"/>
      <c r="E182" s="560"/>
      <c r="F182" s="560"/>
      <c r="G182" s="560"/>
      <c r="H182" s="566"/>
    </row>
    <row r="183" spans="1:8" s="567" customFormat="1" x14ac:dyDescent="0.25">
      <c r="A183" s="542"/>
      <c r="B183" s="559"/>
      <c r="C183" s="559"/>
      <c r="D183" s="559"/>
      <c r="E183" s="560"/>
      <c r="F183" s="560"/>
      <c r="G183" s="560"/>
      <c r="H183" s="566"/>
    </row>
    <row r="184" spans="1:8" s="567" customFormat="1" x14ac:dyDescent="0.25">
      <c r="A184" s="542"/>
      <c r="B184" s="559"/>
      <c r="C184" s="559"/>
      <c r="D184" s="559"/>
      <c r="E184" s="560"/>
      <c r="F184" s="560"/>
      <c r="G184" s="560"/>
      <c r="H184" s="566"/>
    </row>
    <row r="185" spans="1:8" s="567" customFormat="1" x14ac:dyDescent="0.25">
      <c r="A185" s="542"/>
      <c r="B185" s="559"/>
      <c r="C185" s="559"/>
      <c r="D185" s="559"/>
      <c r="E185" s="560"/>
      <c r="F185" s="560"/>
      <c r="G185" s="560"/>
      <c r="H185" s="566"/>
    </row>
    <row r="186" spans="1:8" s="567" customFormat="1" x14ac:dyDescent="0.25">
      <c r="A186" s="542"/>
      <c r="B186" s="559"/>
      <c r="C186" s="559"/>
      <c r="D186" s="559"/>
      <c r="E186" s="560"/>
      <c r="F186" s="560"/>
      <c r="G186" s="560"/>
      <c r="H186" s="566"/>
    </row>
    <row r="187" spans="1:8" s="567" customFormat="1" x14ac:dyDescent="0.25">
      <c r="A187" s="542"/>
      <c r="B187" s="559"/>
      <c r="C187" s="559"/>
      <c r="D187" s="559"/>
      <c r="E187" s="560"/>
      <c r="F187" s="560"/>
      <c r="G187" s="560"/>
      <c r="H187" s="566"/>
    </row>
    <row r="188" spans="1:8" s="567" customFormat="1" x14ac:dyDescent="0.25">
      <c r="A188" s="542"/>
      <c r="B188" s="559"/>
      <c r="C188" s="559"/>
      <c r="D188" s="559"/>
      <c r="E188" s="560"/>
      <c r="F188" s="560"/>
      <c r="G188" s="560"/>
      <c r="H188" s="566"/>
    </row>
    <row r="189" spans="1:8" s="567" customFormat="1" x14ac:dyDescent="0.25">
      <c r="A189" s="542"/>
      <c r="B189" s="559"/>
      <c r="C189" s="559"/>
      <c r="D189" s="559"/>
      <c r="E189" s="560"/>
      <c r="F189" s="560"/>
      <c r="G189" s="560"/>
      <c r="H189" s="566"/>
    </row>
    <row r="190" spans="1:8" s="567" customFormat="1" x14ac:dyDescent="0.25">
      <c r="A190" s="542"/>
      <c r="B190" s="559"/>
      <c r="C190" s="559"/>
      <c r="D190" s="559"/>
      <c r="E190" s="560"/>
      <c r="F190" s="560"/>
      <c r="G190" s="560"/>
      <c r="H190" s="566"/>
    </row>
    <row r="191" spans="1:8" s="567" customFormat="1" x14ac:dyDescent="0.25">
      <c r="A191" s="542"/>
      <c r="B191" s="559"/>
      <c r="C191" s="559"/>
      <c r="D191" s="559"/>
      <c r="E191" s="560"/>
      <c r="F191" s="560"/>
      <c r="G191" s="560"/>
      <c r="H191" s="566"/>
    </row>
    <row r="192" spans="1:8" s="567" customFormat="1" x14ac:dyDescent="0.25">
      <c r="A192" s="542"/>
      <c r="B192" s="559"/>
      <c r="C192" s="559"/>
      <c r="D192" s="559"/>
      <c r="E192" s="560"/>
      <c r="F192" s="560"/>
      <c r="G192" s="560"/>
      <c r="H192" s="566"/>
    </row>
    <row r="193" spans="1:8" s="567" customFormat="1" x14ac:dyDescent="0.25">
      <c r="A193" s="542"/>
      <c r="B193" s="559"/>
      <c r="C193" s="559"/>
      <c r="D193" s="559"/>
      <c r="E193" s="560"/>
      <c r="F193" s="560"/>
      <c r="G193" s="560"/>
      <c r="H193" s="566"/>
    </row>
    <row r="194" spans="1:8" s="567" customFormat="1" x14ac:dyDescent="0.25">
      <c r="A194" s="542"/>
      <c r="B194" s="559"/>
      <c r="C194" s="559"/>
      <c r="D194" s="559"/>
      <c r="E194" s="560"/>
      <c r="F194" s="560"/>
      <c r="G194" s="560"/>
      <c r="H194" s="566"/>
    </row>
    <row r="195" spans="1:8" s="567" customFormat="1" x14ac:dyDescent="0.25">
      <c r="A195" s="542"/>
      <c r="B195" s="559"/>
      <c r="C195" s="559"/>
      <c r="D195" s="559"/>
      <c r="E195" s="560"/>
      <c r="F195" s="560"/>
      <c r="G195" s="560"/>
      <c r="H195" s="566"/>
    </row>
    <row r="196" spans="1:8" s="567" customFormat="1" x14ac:dyDescent="0.25">
      <c r="A196" s="542"/>
      <c r="B196" s="559"/>
      <c r="C196" s="559"/>
      <c r="D196" s="559"/>
      <c r="E196" s="560"/>
      <c r="F196" s="560"/>
      <c r="G196" s="560"/>
      <c r="H196" s="566"/>
    </row>
    <row r="197" spans="1:8" s="567" customFormat="1" x14ac:dyDescent="0.25">
      <c r="A197" s="542"/>
      <c r="B197" s="559"/>
      <c r="C197" s="559"/>
      <c r="D197" s="559"/>
      <c r="E197" s="560"/>
      <c r="F197" s="560"/>
      <c r="G197" s="560"/>
      <c r="H197" s="566"/>
    </row>
    <row r="198" spans="1:8" s="567" customFormat="1" x14ac:dyDescent="0.25">
      <c r="A198" s="542"/>
      <c r="B198" s="559"/>
      <c r="C198" s="559"/>
      <c r="D198" s="559"/>
      <c r="E198" s="560"/>
      <c r="F198" s="560"/>
      <c r="G198" s="560"/>
      <c r="H198" s="566"/>
    </row>
    <row r="199" spans="1:8" s="567" customFormat="1" x14ac:dyDescent="0.25">
      <c r="A199" s="542"/>
      <c r="B199" s="559"/>
      <c r="C199" s="559"/>
      <c r="D199" s="559"/>
      <c r="E199" s="560"/>
      <c r="F199" s="560"/>
      <c r="G199" s="560"/>
      <c r="H199" s="566"/>
    </row>
    <row r="200" spans="1:8" s="567" customFormat="1" x14ac:dyDescent="0.25">
      <c r="A200" s="542"/>
      <c r="B200" s="559"/>
      <c r="C200" s="559"/>
      <c r="D200" s="559"/>
      <c r="E200" s="560"/>
      <c r="F200" s="560"/>
      <c r="G200" s="560"/>
      <c r="H200" s="566"/>
    </row>
    <row r="201" spans="1:8" s="567" customFormat="1" x14ac:dyDescent="0.25">
      <c r="A201" s="542"/>
      <c r="B201" s="559"/>
      <c r="C201" s="559"/>
      <c r="D201" s="559"/>
      <c r="E201" s="560"/>
      <c r="F201" s="560"/>
      <c r="G201" s="560"/>
      <c r="H201" s="566"/>
    </row>
    <row r="202" spans="1:8" s="567" customFormat="1" x14ac:dyDescent="0.25">
      <c r="A202" s="542"/>
      <c r="B202" s="559"/>
      <c r="C202" s="559"/>
      <c r="D202" s="559"/>
      <c r="E202" s="560"/>
      <c r="F202" s="560"/>
      <c r="G202" s="560"/>
      <c r="H202" s="566"/>
    </row>
    <row r="203" spans="1:8" s="567" customFormat="1" x14ac:dyDescent="0.25">
      <c r="A203" s="542"/>
      <c r="B203" s="559"/>
      <c r="C203" s="559"/>
      <c r="D203" s="559"/>
      <c r="E203" s="560"/>
      <c r="F203" s="560"/>
      <c r="G203" s="560"/>
      <c r="H203" s="566"/>
    </row>
    <row r="204" spans="1:8" s="567" customFormat="1" x14ac:dyDescent="0.25">
      <c r="A204" s="542"/>
      <c r="B204" s="559"/>
      <c r="C204" s="559"/>
      <c r="D204" s="559"/>
      <c r="E204" s="560"/>
      <c r="F204" s="560"/>
      <c r="G204" s="560"/>
      <c r="H204" s="566"/>
    </row>
    <row r="205" spans="1:8" s="567" customFormat="1" x14ac:dyDescent="0.25">
      <c r="A205" s="542"/>
      <c r="B205" s="559"/>
      <c r="C205" s="559"/>
      <c r="D205" s="559"/>
      <c r="E205" s="560"/>
      <c r="F205" s="560"/>
      <c r="G205" s="560"/>
      <c r="H205" s="566"/>
    </row>
    <row r="206" spans="1:8" s="567" customFormat="1" x14ac:dyDescent="0.25">
      <c r="A206" s="542"/>
      <c r="B206" s="559"/>
      <c r="C206" s="559"/>
      <c r="D206" s="559"/>
      <c r="E206" s="560"/>
      <c r="F206" s="560"/>
      <c r="G206" s="560"/>
      <c r="H206" s="566"/>
    </row>
    <row r="207" spans="1:8" s="567" customFormat="1" x14ac:dyDescent="0.25">
      <c r="A207" s="542"/>
      <c r="B207" s="559"/>
      <c r="C207" s="559"/>
      <c r="D207" s="559"/>
      <c r="E207" s="560"/>
      <c r="F207" s="560"/>
      <c r="G207" s="560"/>
      <c r="H207" s="566"/>
    </row>
    <row r="208" spans="1:8" s="567" customFormat="1" x14ac:dyDescent="0.25">
      <c r="A208" s="542"/>
      <c r="B208" s="559"/>
      <c r="C208" s="559"/>
      <c r="D208" s="559"/>
      <c r="E208" s="560"/>
      <c r="F208" s="560"/>
      <c r="G208" s="560"/>
      <c r="H208" s="566"/>
    </row>
    <row r="209" spans="1:8" s="567" customFormat="1" x14ac:dyDescent="0.25">
      <c r="A209" s="542"/>
      <c r="B209" s="559"/>
      <c r="C209" s="559"/>
      <c r="D209" s="559"/>
      <c r="E209" s="560"/>
      <c r="F209" s="560"/>
      <c r="G209" s="560"/>
      <c r="H209" s="566"/>
    </row>
    <row r="210" spans="1:8" s="567" customFormat="1" x14ac:dyDescent="0.25">
      <c r="A210" s="542"/>
      <c r="B210" s="559"/>
      <c r="C210" s="559"/>
      <c r="D210" s="559"/>
      <c r="E210" s="560"/>
      <c r="F210" s="560"/>
      <c r="G210" s="560"/>
      <c r="H210" s="566"/>
    </row>
    <row r="211" spans="1:8" s="567" customFormat="1" x14ac:dyDescent="0.25">
      <c r="A211" s="542"/>
      <c r="B211" s="559"/>
      <c r="C211" s="559"/>
      <c r="D211" s="559"/>
      <c r="E211" s="560"/>
      <c r="F211" s="560"/>
      <c r="G211" s="560"/>
      <c r="H211" s="566"/>
    </row>
    <row r="212" spans="1:8" s="567" customFormat="1" x14ac:dyDescent="0.25">
      <c r="A212" s="542"/>
      <c r="B212" s="559"/>
      <c r="C212" s="559"/>
      <c r="D212" s="559"/>
      <c r="E212" s="560"/>
      <c r="F212" s="560"/>
      <c r="G212" s="560"/>
      <c r="H212" s="566"/>
    </row>
    <row r="213" spans="1:8" s="567" customFormat="1" x14ac:dyDescent="0.25">
      <c r="A213" s="542"/>
      <c r="B213" s="559"/>
      <c r="C213" s="559"/>
      <c r="D213" s="559"/>
      <c r="E213" s="560"/>
      <c r="F213" s="560"/>
      <c r="G213" s="560"/>
      <c r="H213" s="566"/>
    </row>
    <row r="214" spans="1:8" s="567" customFormat="1" x14ac:dyDescent="0.25">
      <c r="A214" s="542"/>
      <c r="B214" s="559"/>
      <c r="C214" s="559"/>
      <c r="D214" s="559"/>
      <c r="E214" s="560"/>
      <c r="F214" s="560"/>
      <c r="G214" s="560"/>
      <c r="H214" s="566"/>
    </row>
    <row r="215" spans="1:8" s="567" customFormat="1" x14ac:dyDescent="0.25">
      <c r="A215" s="542"/>
      <c r="B215" s="559"/>
      <c r="C215" s="559"/>
      <c r="D215" s="559"/>
      <c r="E215" s="560"/>
      <c r="F215" s="560"/>
      <c r="G215" s="560"/>
      <c r="H215" s="566"/>
    </row>
    <row r="216" spans="1:8" s="567" customFormat="1" x14ac:dyDescent="0.25">
      <c r="A216" s="542"/>
      <c r="B216" s="559"/>
      <c r="C216" s="559"/>
      <c r="D216" s="559"/>
      <c r="E216" s="560"/>
      <c r="F216" s="560"/>
      <c r="G216" s="560"/>
      <c r="H216" s="566"/>
    </row>
    <row r="217" spans="1:8" s="567" customFormat="1" x14ac:dyDescent="0.25">
      <c r="A217" s="542"/>
      <c r="B217" s="559"/>
      <c r="C217" s="559"/>
      <c r="D217" s="559"/>
      <c r="E217" s="560"/>
      <c r="F217" s="560"/>
      <c r="G217" s="560"/>
      <c r="H217" s="566"/>
    </row>
    <row r="218" spans="1:8" s="567" customFormat="1" x14ac:dyDescent="0.25">
      <c r="A218" s="542"/>
      <c r="B218" s="559"/>
      <c r="C218" s="559"/>
      <c r="D218" s="559"/>
      <c r="E218" s="560"/>
      <c r="F218" s="560"/>
      <c r="G218" s="560"/>
      <c r="H218" s="566"/>
    </row>
    <row r="219" spans="1:8" s="567" customFormat="1" x14ac:dyDescent="0.25">
      <c r="A219" s="542"/>
      <c r="B219" s="559"/>
      <c r="C219" s="559"/>
      <c r="D219" s="559"/>
      <c r="E219" s="560"/>
      <c r="F219" s="560"/>
      <c r="G219" s="560"/>
      <c r="H219" s="566"/>
    </row>
    <row r="220" spans="1:8" s="567" customFormat="1" x14ac:dyDescent="0.25">
      <c r="A220" s="542"/>
      <c r="B220" s="559"/>
      <c r="C220" s="559"/>
      <c r="D220" s="559"/>
      <c r="E220" s="560"/>
      <c r="F220" s="560"/>
      <c r="G220" s="560"/>
      <c r="H220" s="566"/>
    </row>
    <row r="221" spans="1:8" s="567" customFormat="1" x14ac:dyDescent="0.25">
      <c r="A221" s="542"/>
      <c r="B221" s="559"/>
      <c r="C221" s="559"/>
      <c r="D221" s="559"/>
      <c r="E221" s="560"/>
      <c r="F221" s="560"/>
      <c r="G221" s="560"/>
      <c r="H221" s="566"/>
    </row>
    <row r="222" spans="1:8" s="567" customFormat="1" x14ac:dyDescent="0.25">
      <c r="A222" s="542"/>
      <c r="B222" s="559"/>
      <c r="C222" s="559"/>
      <c r="D222" s="559"/>
      <c r="E222" s="560"/>
      <c r="F222" s="560"/>
      <c r="G222" s="560"/>
      <c r="H222" s="566"/>
    </row>
    <row r="223" spans="1:8" s="567" customFormat="1" x14ac:dyDescent="0.25">
      <c r="A223" s="542"/>
      <c r="B223" s="559"/>
      <c r="C223" s="559"/>
      <c r="D223" s="559"/>
      <c r="E223" s="560"/>
      <c r="F223" s="560"/>
      <c r="G223" s="560"/>
      <c r="H223" s="566"/>
    </row>
    <row r="224" spans="1:8" s="567" customFormat="1" x14ac:dyDescent="0.25">
      <c r="A224" s="542"/>
      <c r="B224" s="559"/>
      <c r="C224" s="559"/>
      <c r="D224" s="559"/>
      <c r="E224" s="560"/>
      <c r="F224" s="560"/>
      <c r="G224" s="560"/>
      <c r="H224" s="566"/>
    </row>
    <row r="225" spans="1:8" s="567" customFormat="1" x14ac:dyDescent="0.25">
      <c r="A225" s="542"/>
      <c r="B225" s="559"/>
      <c r="C225" s="559"/>
      <c r="D225" s="559"/>
      <c r="E225" s="560"/>
      <c r="F225" s="560"/>
      <c r="G225" s="560"/>
      <c r="H225" s="566"/>
    </row>
    <row r="226" spans="1:8" s="567" customFormat="1" x14ac:dyDescent="0.25">
      <c r="A226" s="542"/>
      <c r="B226" s="559"/>
      <c r="C226" s="559"/>
      <c r="D226" s="559"/>
      <c r="E226" s="560"/>
      <c r="F226" s="560"/>
      <c r="G226" s="560"/>
      <c r="H226" s="566"/>
    </row>
    <row r="227" spans="1:8" s="567" customFormat="1" x14ac:dyDescent="0.25">
      <c r="A227" s="542"/>
      <c r="B227" s="559"/>
      <c r="C227" s="559"/>
      <c r="D227" s="559"/>
      <c r="E227" s="560"/>
      <c r="F227" s="560"/>
      <c r="G227" s="560"/>
      <c r="H227" s="566"/>
    </row>
    <row r="228" spans="1:8" s="567" customFormat="1" x14ac:dyDescent="0.25">
      <c r="A228" s="542"/>
      <c r="B228" s="559"/>
      <c r="C228" s="559"/>
      <c r="D228" s="559"/>
      <c r="E228" s="560"/>
      <c r="F228" s="560"/>
      <c r="G228" s="560"/>
      <c r="H228" s="566"/>
    </row>
    <row r="229" spans="1:8" s="567" customFormat="1" x14ac:dyDescent="0.25">
      <c r="A229" s="542"/>
      <c r="B229" s="559"/>
      <c r="C229" s="559"/>
      <c r="D229" s="559"/>
      <c r="E229" s="560"/>
      <c r="F229" s="560"/>
      <c r="G229" s="560"/>
      <c r="H229" s="566"/>
    </row>
    <row r="230" spans="1:8" s="567" customFormat="1" x14ac:dyDescent="0.25">
      <c r="A230" s="542"/>
      <c r="B230" s="559"/>
      <c r="C230" s="559"/>
      <c r="D230" s="559"/>
      <c r="E230" s="560"/>
      <c r="F230" s="560"/>
      <c r="G230" s="560"/>
      <c r="H230" s="566"/>
    </row>
    <row r="231" spans="1:8" s="567" customFormat="1" x14ac:dyDescent="0.25">
      <c r="A231" s="542"/>
      <c r="B231" s="559"/>
      <c r="C231" s="559"/>
      <c r="D231" s="559"/>
      <c r="E231" s="560"/>
      <c r="F231" s="560"/>
      <c r="G231" s="560"/>
      <c r="H231" s="566"/>
    </row>
    <row r="232" spans="1:8" s="567" customFormat="1" x14ac:dyDescent="0.25">
      <c r="A232" s="542"/>
      <c r="B232" s="559"/>
      <c r="C232" s="559"/>
      <c r="D232" s="559"/>
      <c r="E232" s="560"/>
      <c r="F232" s="560"/>
      <c r="G232" s="560"/>
      <c r="H232" s="566"/>
    </row>
    <row r="233" spans="1:8" s="567" customFormat="1" x14ac:dyDescent="0.25">
      <c r="A233" s="542"/>
      <c r="B233" s="559"/>
      <c r="C233" s="559"/>
      <c r="D233" s="559"/>
      <c r="E233" s="560"/>
      <c r="F233" s="560"/>
      <c r="G233" s="560"/>
      <c r="H233" s="566"/>
    </row>
    <row r="234" spans="1:8" s="567" customFormat="1" x14ac:dyDescent="0.25">
      <c r="A234" s="542"/>
      <c r="B234" s="559"/>
      <c r="C234" s="559"/>
      <c r="D234" s="559"/>
      <c r="E234" s="560"/>
      <c r="F234" s="560"/>
      <c r="G234" s="560"/>
      <c r="H234" s="566"/>
    </row>
    <row r="235" spans="1:8" s="567" customFormat="1" x14ac:dyDescent="0.25">
      <c r="A235" s="542"/>
      <c r="B235" s="559"/>
      <c r="C235" s="559"/>
      <c r="D235" s="559"/>
      <c r="E235" s="560"/>
      <c r="F235" s="560"/>
      <c r="G235" s="560"/>
      <c r="H235" s="566"/>
    </row>
    <row r="236" spans="1:8" s="567" customFormat="1" x14ac:dyDescent="0.25">
      <c r="A236" s="542"/>
      <c r="B236" s="559"/>
      <c r="C236" s="559"/>
      <c r="D236" s="559"/>
      <c r="E236" s="560"/>
      <c r="F236" s="560"/>
      <c r="G236" s="560"/>
      <c r="H236" s="566"/>
    </row>
    <row r="237" spans="1:8" s="567" customFormat="1" x14ac:dyDescent="0.25">
      <c r="A237" s="542"/>
      <c r="B237" s="559"/>
      <c r="C237" s="559"/>
      <c r="D237" s="559"/>
      <c r="E237" s="560"/>
      <c r="F237" s="560"/>
      <c r="G237" s="560"/>
      <c r="H237" s="566"/>
    </row>
    <row r="238" spans="1:8" s="567" customFormat="1" x14ac:dyDescent="0.25">
      <c r="A238" s="542"/>
      <c r="B238" s="559"/>
      <c r="C238" s="559"/>
      <c r="D238" s="559"/>
      <c r="E238" s="560"/>
      <c r="F238" s="560"/>
      <c r="G238" s="560"/>
      <c r="H238" s="566"/>
    </row>
    <row r="239" spans="1:8" s="567" customFormat="1" x14ac:dyDescent="0.25">
      <c r="A239" s="542"/>
      <c r="B239" s="559"/>
      <c r="C239" s="559"/>
      <c r="D239" s="559"/>
      <c r="E239" s="560"/>
      <c r="F239" s="560"/>
      <c r="G239" s="560"/>
      <c r="H239" s="566"/>
    </row>
    <row r="240" spans="1:8" s="567" customFormat="1" x14ac:dyDescent="0.25">
      <c r="A240" s="542"/>
      <c r="B240" s="559"/>
      <c r="C240" s="559"/>
      <c r="D240" s="559"/>
      <c r="E240" s="560"/>
      <c r="F240" s="560"/>
      <c r="G240" s="560"/>
      <c r="H240" s="566"/>
    </row>
    <row r="241" spans="1:8" s="567" customFormat="1" x14ac:dyDescent="0.25">
      <c r="A241" s="542"/>
      <c r="B241" s="559"/>
      <c r="C241" s="559"/>
      <c r="D241" s="559"/>
      <c r="E241" s="560"/>
      <c r="F241" s="560"/>
      <c r="G241" s="560"/>
      <c r="H241" s="566"/>
    </row>
    <row r="242" spans="1:8" s="567" customFormat="1" x14ac:dyDescent="0.25">
      <c r="A242" s="542"/>
      <c r="B242" s="559"/>
      <c r="C242" s="559"/>
      <c r="D242" s="559"/>
      <c r="E242" s="560"/>
      <c r="F242" s="560"/>
      <c r="G242" s="560"/>
      <c r="H242" s="566"/>
    </row>
    <row r="243" spans="1:8" s="567" customFormat="1" x14ac:dyDescent="0.25">
      <c r="A243" s="542"/>
      <c r="B243" s="559"/>
      <c r="C243" s="559"/>
      <c r="D243" s="559"/>
      <c r="E243" s="560"/>
      <c r="F243" s="560"/>
      <c r="G243" s="560"/>
      <c r="H243" s="566"/>
    </row>
    <row r="244" spans="1:8" s="567" customFormat="1" x14ac:dyDescent="0.25">
      <c r="A244" s="542"/>
      <c r="B244" s="559"/>
      <c r="C244" s="559"/>
      <c r="D244" s="559"/>
      <c r="E244" s="560"/>
      <c r="F244" s="560"/>
      <c r="G244" s="560"/>
      <c r="H244" s="566"/>
    </row>
    <row r="245" spans="1:8" s="567" customFormat="1" x14ac:dyDescent="0.25">
      <c r="A245" s="542"/>
      <c r="B245" s="559"/>
      <c r="C245" s="559"/>
      <c r="D245" s="559"/>
      <c r="E245" s="560"/>
      <c r="F245" s="560"/>
      <c r="G245" s="560"/>
      <c r="H245" s="566"/>
    </row>
    <row r="246" spans="1:8" s="567" customFormat="1" x14ac:dyDescent="0.25">
      <c r="A246" s="542"/>
      <c r="B246" s="559"/>
      <c r="C246" s="559"/>
      <c r="D246" s="559"/>
      <c r="E246" s="560"/>
      <c r="F246" s="560"/>
      <c r="G246" s="560"/>
      <c r="H246" s="566"/>
    </row>
    <row r="247" spans="1:8" s="567" customFormat="1" x14ac:dyDescent="0.25">
      <c r="A247" s="542"/>
      <c r="B247" s="559"/>
      <c r="C247" s="559"/>
      <c r="D247" s="559"/>
      <c r="E247" s="560"/>
      <c r="F247" s="560"/>
      <c r="G247" s="560"/>
      <c r="H247" s="566"/>
    </row>
    <row r="248" spans="1:8" s="567" customFormat="1" x14ac:dyDescent="0.25">
      <c r="A248" s="542"/>
      <c r="B248" s="559"/>
      <c r="C248" s="559"/>
      <c r="D248" s="559"/>
      <c r="E248" s="560"/>
      <c r="F248" s="560"/>
      <c r="G248" s="560"/>
      <c r="H248" s="566"/>
    </row>
    <row r="249" spans="1:8" s="567" customFormat="1" x14ac:dyDescent="0.25">
      <c r="A249" s="542"/>
      <c r="B249" s="559"/>
      <c r="C249" s="559"/>
      <c r="D249" s="559"/>
      <c r="E249" s="560"/>
      <c r="F249" s="560"/>
      <c r="G249" s="560"/>
      <c r="H249" s="566"/>
    </row>
    <row r="250" spans="1:8" s="567" customFormat="1" x14ac:dyDescent="0.25">
      <c r="A250" s="542"/>
      <c r="B250" s="559"/>
      <c r="C250" s="559"/>
      <c r="D250" s="559"/>
      <c r="E250" s="560"/>
      <c r="F250" s="560"/>
      <c r="G250" s="560"/>
      <c r="H250" s="566"/>
    </row>
    <row r="251" spans="1:8" s="567" customFormat="1" x14ac:dyDescent="0.25">
      <c r="A251" s="542"/>
      <c r="B251" s="559"/>
      <c r="C251" s="559"/>
      <c r="D251" s="559"/>
      <c r="E251" s="560"/>
      <c r="F251" s="560"/>
      <c r="G251" s="560"/>
      <c r="H251" s="566"/>
    </row>
    <row r="252" spans="1:8" s="567" customFormat="1" x14ac:dyDescent="0.25">
      <c r="A252" s="542"/>
      <c r="B252" s="559"/>
      <c r="C252" s="559"/>
      <c r="D252" s="559"/>
      <c r="E252" s="560"/>
      <c r="F252" s="560"/>
      <c r="G252" s="560"/>
      <c r="H252" s="566"/>
    </row>
    <row r="253" spans="1:8" s="567" customFormat="1" x14ac:dyDescent="0.25">
      <c r="A253" s="542"/>
      <c r="B253" s="559"/>
      <c r="C253" s="559"/>
      <c r="D253" s="559"/>
      <c r="E253" s="560"/>
      <c r="F253" s="560"/>
      <c r="G253" s="560"/>
      <c r="H253" s="566"/>
    </row>
    <row r="254" spans="1:8" s="567" customFormat="1" x14ac:dyDescent="0.25">
      <c r="A254" s="542"/>
      <c r="B254" s="559"/>
      <c r="C254" s="559"/>
      <c r="D254" s="559"/>
      <c r="E254" s="560"/>
      <c r="F254" s="560"/>
      <c r="G254" s="560"/>
      <c r="H254" s="566"/>
    </row>
    <row r="255" spans="1:8" s="567" customFormat="1" x14ac:dyDescent="0.25">
      <c r="A255" s="542"/>
      <c r="B255" s="559"/>
      <c r="C255" s="559"/>
      <c r="D255" s="559"/>
      <c r="E255" s="560"/>
      <c r="F255" s="560"/>
      <c r="G255" s="560"/>
      <c r="H255" s="566"/>
    </row>
    <row r="256" spans="1:8" s="567" customFormat="1" x14ac:dyDescent="0.25">
      <c r="A256" s="542"/>
      <c r="B256" s="559"/>
      <c r="C256" s="559"/>
      <c r="D256" s="559"/>
      <c r="E256" s="560"/>
      <c r="F256" s="560"/>
      <c r="G256" s="560"/>
      <c r="H256" s="566"/>
    </row>
    <row r="257" spans="1:8" s="567" customFormat="1" x14ac:dyDescent="0.25">
      <c r="A257" s="542"/>
      <c r="B257" s="559"/>
      <c r="C257" s="559"/>
      <c r="D257" s="559"/>
      <c r="E257" s="560"/>
      <c r="F257" s="560"/>
      <c r="G257" s="560"/>
      <c r="H257" s="566"/>
    </row>
    <row r="258" spans="1:8" s="567" customFormat="1" x14ac:dyDescent="0.25">
      <c r="A258" s="542"/>
      <c r="B258" s="559"/>
      <c r="C258" s="559"/>
      <c r="D258" s="559"/>
      <c r="E258" s="560"/>
      <c r="F258" s="560"/>
      <c r="G258" s="560"/>
      <c r="H258" s="566"/>
    </row>
    <row r="259" spans="1:8" s="567" customFormat="1" x14ac:dyDescent="0.25">
      <c r="A259" s="542"/>
      <c r="B259" s="559"/>
      <c r="C259" s="559"/>
      <c r="D259" s="559"/>
      <c r="E259" s="560"/>
      <c r="F259" s="560"/>
      <c r="G259" s="560"/>
      <c r="H259" s="566"/>
    </row>
    <row r="260" spans="1:8" s="567" customFormat="1" x14ac:dyDescent="0.25">
      <c r="A260" s="542"/>
      <c r="B260" s="559"/>
      <c r="C260" s="559"/>
      <c r="D260" s="559"/>
      <c r="E260" s="560"/>
      <c r="F260" s="560"/>
      <c r="G260" s="560"/>
      <c r="H260" s="566"/>
    </row>
    <row r="261" spans="1:8" s="567" customFormat="1" x14ac:dyDescent="0.25">
      <c r="A261" s="542"/>
      <c r="B261" s="559"/>
      <c r="C261" s="559"/>
      <c r="D261" s="559"/>
      <c r="E261" s="560"/>
      <c r="F261" s="560"/>
      <c r="G261" s="560"/>
      <c r="H261" s="566"/>
    </row>
    <row r="262" spans="1:8" s="567" customFormat="1" x14ac:dyDescent="0.25">
      <c r="A262" s="542"/>
      <c r="B262" s="559"/>
      <c r="C262" s="559"/>
      <c r="D262" s="559"/>
      <c r="E262" s="560"/>
      <c r="F262" s="560"/>
      <c r="G262" s="560"/>
      <c r="H262" s="566"/>
    </row>
    <row r="263" spans="1:8" s="567" customFormat="1" x14ac:dyDescent="0.25">
      <c r="A263" s="542"/>
      <c r="B263" s="559"/>
      <c r="C263" s="559"/>
      <c r="D263" s="559"/>
      <c r="E263" s="560"/>
      <c r="F263" s="560"/>
      <c r="G263" s="560"/>
      <c r="H263" s="566"/>
    </row>
    <row r="264" spans="1:8" s="567" customFormat="1" x14ac:dyDescent="0.25">
      <c r="A264" s="542"/>
      <c r="B264" s="559"/>
      <c r="C264" s="559"/>
      <c r="D264" s="559"/>
      <c r="E264" s="560"/>
      <c r="F264" s="560"/>
      <c r="G264" s="560"/>
      <c r="H264" s="566"/>
    </row>
    <row r="265" spans="1:8" s="567" customFormat="1" x14ac:dyDescent="0.25">
      <c r="A265" s="542"/>
      <c r="B265" s="559"/>
      <c r="C265" s="559"/>
      <c r="D265" s="559"/>
      <c r="E265" s="560"/>
      <c r="F265" s="560"/>
      <c r="G265" s="560"/>
      <c r="H265" s="566"/>
    </row>
    <row r="266" spans="1:8" s="567" customFormat="1" x14ac:dyDescent="0.25">
      <c r="A266" s="542"/>
      <c r="B266" s="559"/>
      <c r="C266" s="559"/>
      <c r="D266" s="559"/>
      <c r="E266" s="560"/>
      <c r="F266" s="560"/>
      <c r="G266" s="560"/>
      <c r="H266" s="566"/>
    </row>
    <row r="267" spans="1:8" s="567" customFormat="1" x14ac:dyDescent="0.25">
      <c r="A267" s="542"/>
      <c r="B267" s="559"/>
      <c r="C267" s="559"/>
      <c r="D267" s="559"/>
      <c r="E267" s="560"/>
      <c r="F267" s="560"/>
      <c r="G267" s="560"/>
      <c r="H267" s="566"/>
    </row>
    <row r="268" spans="1:8" s="567" customFormat="1" x14ac:dyDescent="0.25">
      <c r="A268" s="542"/>
      <c r="B268" s="559"/>
      <c r="C268" s="559"/>
      <c r="D268" s="559"/>
      <c r="E268" s="560"/>
      <c r="F268" s="560"/>
      <c r="G268" s="560"/>
      <c r="H268" s="566"/>
    </row>
    <row r="269" spans="1:8" s="567" customFormat="1" x14ac:dyDescent="0.25">
      <c r="A269" s="542"/>
      <c r="B269" s="559"/>
      <c r="C269" s="559"/>
      <c r="D269" s="559"/>
      <c r="E269" s="560"/>
      <c r="F269" s="560"/>
      <c r="G269" s="560"/>
      <c r="H269" s="566"/>
    </row>
    <row r="270" spans="1:8" s="567" customFormat="1" x14ac:dyDescent="0.25">
      <c r="A270" s="542"/>
      <c r="B270" s="559"/>
      <c r="C270" s="559"/>
      <c r="D270" s="559"/>
      <c r="E270" s="560"/>
      <c r="F270" s="560"/>
      <c r="G270" s="560"/>
      <c r="H270" s="566"/>
    </row>
    <row r="271" spans="1:8" s="567" customFormat="1" x14ac:dyDescent="0.25">
      <c r="A271" s="542"/>
      <c r="B271" s="559"/>
      <c r="C271" s="559"/>
      <c r="D271" s="559"/>
      <c r="E271" s="560"/>
      <c r="F271" s="560"/>
      <c r="G271" s="560"/>
      <c r="H271" s="566"/>
    </row>
  </sheetData>
  <mergeCells count="1">
    <mergeCell ref="F1:G1"/>
  </mergeCells>
  <hyperlinks>
    <hyperlink ref="F1" location="Tartalom_Index!A1" display="Vissza a Tartalomra / Return to the Index"/>
    <hyperlink ref="F1: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3"/>
  <dimension ref="A1:AP284"/>
  <sheetViews>
    <sheetView showGridLines="0" zoomScale="160" zoomScaleNormal="160" workbookViewId="0">
      <selection activeCell="J12" sqref="J12:K12"/>
    </sheetView>
  </sheetViews>
  <sheetFormatPr defaultColWidth="8.7109375" defaultRowHeight="14.25" x14ac:dyDescent="0.2"/>
  <cols>
    <col min="1" max="7" width="8.7109375" style="577"/>
    <col min="8" max="8" width="13.85546875" style="577" customWidth="1"/>
    <col min="9" max="9" width="25.28515625" style="577" customWidth="1"/>
    <col min="10" max="16384" width="8.7109375" style="577"/>
  </cols>
  <sheetData>
    <row r="1" spans="1:19" s="571" customFormat="1" ht="10.5" customHeight="1" x14ac:dyDescent="0.2">
      <c r="A1" s="568" t="s">
        <v>48</v>
      </c>
      <c r="B1" s="569" t="s">
        <v>603</v>
      </c>
      <c r="C1" s="570"/>
      <c r="D1" s="570"/>
      <c r="E1" s="570"/>
      <c r="F1" s="417"/>
      <c r="G1" s="417"/>
      <c r="H1" s="417"/>
      <c r="K1" s="572"/>
    </row>
    <row r="2" spans="1:19" s="571" customFormat="1" ht="10.5" customHeight="1" x14ac:dyDescent="0.2">
      <c r="A2" s="568" t="s">
        <v>51</v>
      </c>
      <c r="B2" s="569" t="s">
        <v>604</v>
      </c>
      <c r="C2" s="573"/>
      <c r="D2" s="573"/>
      <c r="E2" s="573"/>
      <c r="K2" s="572"/>
    </row>
    <row r="3" spans="1:19" s="574" customFormat="1" ht="10.5" customHeight="1" x14ac:dyDescent="0.2">
      <c r="A3" s="524" t="s">
        <v>52</v>
      </c>
      <c r="B3" s="574" t="s">
        <v>53</v>
      </c>
      <c r="C3" s="575"/>
      <c r="D3" s="575"/>
      <c r="E3" s="575"/>
      <c r="F3" s="575"/>
    </row>
    <row r="4" spans="1:19" s="574" customFormat="1" ht="10.5" customHeight="1" x14ac:dyDescent="0.2">
      <c r="A4" s="524" t="s">
        <v>54</v>
      </c>
      <c r="B4" s="574" t="s">
        <v>55</v>
      </c>
      <c r="C4" s="576"/>
      <c r="D4" s="576"/>
      <c r="E4" s="576"/>
      <c r="F4" s="576"/>
    </row>
    <row r="5" spans="1:19" s="574" customFormat="1" ht="10.5" customHeight="1" x14ac:dyDescent="0.2">
      <c r="A5" s="530" t="s">
        <v>56</v>
      </c>
      <c r="B5" s="574" t="s">
        <v>605</v>
      </c>
      <c r="C5" s="576"/>
      <c r="D5" s="576"/>
      <c r="E5" s="576"/>
      <c r="F5" s="576"/>
    </row>
    <row r="6" spans="1:19" s="574" customFormat="1" ht="10.5" customHeight="1" x14ac:dyDescent="0.2">
      <c r="A6" s="530" t="s">
        <v>57</v>
      </c>
      <c r="B6" s="574" t="s">
        <v>606</v>
      </c>
      <c r="C6" s="576"/>
      <c r="D6" s="576"/>
      <c r="E6" s="576"/>
      <c r="F6" s="576"/>
    </row>
    <row r="7" spans="1:19" ht="10.5" customHeight="1" x14ac:dyDescent="0.2"/>
    <row r="8" spans="1:19" ht="10.5" customHeight="1" x14ac:dyDescent="0.2"/>
    <row r="9" spans="1:19" ht="10.5" customHeight="1" x14ac:dyDescent="0.2"/>
    <row r="10" spans="1:19" ht="10.5" customHeight="1" x14ac:dyDescent="0.2"/>
    <row r="11" spans="1:19" ht="10.5" customHeight="1" x14ac:dyDescent="0.2">
      <c r="I11" s="578"/>
    </row>
    <row r="12" spans="1:19" ht="10.5" customHeight="1" x14ac:dyDescent="0.2">
      <c r="I12" s="579"/>
      <c r="J12" s="580" t="s">
        <v>584</v>
      </c>
      <c r="K12" s="580"/>
      <c r="L12" s="580" t="s">
        <v>607</v>
      </c>
      <c r="M12" s="580"/>
      <c r="N12" s="580" t="s">
        <v>608</v>
      </c>
      <c r="O12" s="580"/>
      <c r="P12" s="580" t="s">
        <v>609</v>
      </c>
      <c r="Q12" s="580"/>
      <c r="R12" s="580" t="s">
        <v>588</v>
      </c>
      <c r="S12" s="580"/>
    </row>
    <row r="13" spans="1:19" s="581" customFormat="1" ht="10.5" customHeight="1" x14ac:dyDescent="0.2">
      <c r="I13" s="579"/>
      <c r="J13" s="579" t="s">
        <v>310</v>
      </c>
      <c r="K13" s="415" t="s">
        <v>312</v>
      </c>
      <c r="L13" s="579" t="s">
        <v>310</v>
      </c>
      <c r="M13" s="415" t="s">
        <v>312</v>
      </c>
      <c r="N13" s="579" t="s">
        <v>310</v>
      </c>
      <c r="O13" s="415" t="s">
        <v>312</v>
      </c>
      <c r="P13" s="579" t="s">
        <v>310</v>
      </c>
      <c r="Q13" s="415" t="s">
        <v>312</v>
      </c>
      <c r="R13" s="579" t="s">
        <v>310</v>
      </c>
      <c r="S13" s="415" t="s">
        <v>312</v>
      </c>
    </row>
    <row r="14" spans="1:19" ht="10.5" customHeight="1" x14ac:dyDescent="0.2">
      <c r="H14" s="582" t="s">
        <v>610</v>
      </c>
      <c r="I14" s="582" t="s">
        <v>611</v>
      </c>
      <c r="J14" s="583">
        <v>3</v>
      </c>
      <c r="K14" s="584">
        <v>2</v>
      </c>
      <c r="L14" s="584">
        <v>14</v>
      </c>
      <c r="M14" s="583">
        <v>13</v>
      </c>
      <c r="N14" s="583">
        <v>20</v>
      </c>
      <c r="O14" s="584">
        <v>18</v>
      </c>
      <c r="P14" s="584">
        <v>19</v>
      </c>
      <c r="Q14" s="583">
        <v>10</v>
      </c>
      <c r="R14" s="583">
        <v>21</v>
      </c>
      <c r="S14" s="584">
        <v>23</v>
      </c>
    </row>
    <row r="15" spans="1:19" ht="10.5" customHeight="1" x14ac:dyDescent="0.2">
      <c r="H15" s="582" t="s">
        <v>612</v>
      </c>
      <c r="I15" s="582" t="s">
        <v>613</v>
      </c>
      <c r="J15" s="498">
        <v>6.5891423009129674E-3</v>
      </c>
      <c r="K15" s="498">
        <v>2.5746214931500751E-3</v>
      </c>
      <c r="L15" s="498">
        <v>0.15331573474404767</v>
      </c>
      <c r="M15" s="498">
        <v>0.15553450148043763</v>
      </c>
      <c r="N15" s="498">
        <v>0.22157457017726315</v>
      </c>
      <c r="O15" s="498">
        <v>0.20613221963808975</v>
      </c>
      <c r="P15" s="498">
        <v>0.27983778752366656</v>
      </c>
      <c r="Q15" s="498">
        <v>0.19800245899567995</v>
      </c>
      <c r="R15" s="498">
        <v>0.17845590088592686</v>
      </c>
      <c r="S15" s="498">
        <v>0.29373102485707708</v>
      </c>
    </row>
    <row r="16" spans="1:19" ht="10.5" customHeight="1" x14ac:dyDescent="0.2">
      <c r="H16" s="582" t="s">
        <v>614</v>
      </c>
      <c r="I16" s="582" t="s">
        <v>615</v>
      </c>
      <c r="J16" s="498">
        <v>0</v>
      </c>
      <c r="K16" s="498">
        <v>4.7820804577220844E-4</v>
      </c>
      <c r="L16" s="498">
        <v>0</v>
      </c>
      <c r="M16" s="498">
        <v>0</v>
      </c>
      <c r="N16" s="498">
        <v>4.3887556164331785E-2</v>
      </c>
      <c r="O16" s="498">
        <v>4.4238443466258166E-2</v>
      </c>
      <c r="P16" s="498">
        <v>9.26187570065907E-3</v>
      </c>
      <c r="Q16" s="498">
        <v>1.7085223908362656E-3</v>
      </c>
      <c r="R16" s="498">
        <v>0.10707743250319185</v>
      </c>
      <c r="S16" s="498">
        <v>9.7599999632698997E-2</v>
      </c>
    </row>
    <row r="17" spans="9:18" ht="10.5" customHeight="1" x14ac:dyDescent="0.2"/>
    <row r="18" spans="9:18" ht="10.5" customHeight="1" x14ac:dyDescent="0.2">
      <c r="I18" s="585"/>
      <c r="J18" s="585"/>
      <c r="K18" s="585"/>
      <c r="L18" s="585"/>
      <c r="M18" s="585"/>
      <c r="N18" s="585"/>
      <c r="O18" s="585"/>
      <c r="P18" s="585"/>
      <c r="Q18" s="585"/>
      <c r="R18" s="585"/>
    </row>
    <row r="19" spans="9:18" ht="10.5" customHeight="1" x14ac:dyDescent="0.2">
      <c r="I19" s="585"/>
      <c r="J19" s="585"/>
      <c r="K19" s="585"/>
      <c r="L19" s="585"/>
      <c r="M19" s="585"/>
      <c r="N19" s="585"/>
      <c r="O19" s="585"/>
      <c r="P19" s="585"/>
      <c r="Q19" s="585"/>
      <c r="R19" s="585"/>
    </row>
    <row r="20" spans="9:18" ht="10.5" customHeight="1" x14ac:dyDescent="0.2">
      <c r="I20" s="585"/>
      <c r="J20" s="585"/>
      <c r="K20" s="585"/>
      <c r="L20" s="585"/>
      <c r="M20" s="585"/>
      <c r="N20" s="585"/>
      <c r="O20" s="585"/>
      <c r="P20" s="585"/>
      <c r="Q20" s="585"/>
      <c r="R20" s="585"/>
    </row>
    <row r="21" spans="9:18" ht="10.5" customHeight="1" x14ac:dyDescent="0.2">
      <c r="I21" s="585"/>
      <c r="J21" s="585"/>
      <c r="K21" s="585"/>
      <c r="L21" s="585"/>
      <c r="M21" s="585"/>
      <c r="N21" s="585"/>
      <c r="O21" s="585"/>
    </row>
    <row r="22" spans="9:18" ht="10.5" customHeight="1" x14ac:dyDescent="0.2">
      <c r="I22" s="585"/>
      <c r="J22" s="585"/>
      <c r="K22" s="585"/>
      <c r="L22" s="585"/>
      <c r="M22" s="585"/>
      <c r="N22" s="585"/>
      <c r="O22" s="585"/>
    </row>
    <row r="23" spans="9:18" ht="10.5" customHeight="1" x14ac:dyDescent="0.2">
      <c r="I23" s="585"/>
      <c r="J23" s="585"/>
      <c r="K23" s="585"/>
      <c r="L23" s="585"/>
      <c r="M23" s="585"/>
      <c r="N23" s="585"/>
      <c r="O23" s="585"/>
    </row>
    <row r="24" spans="9:18" ht="10.5" customHeight="1" x14ac:dyDescent="0.2">
      <c r="I24" s="585"/>
      <c r="J24" s="585"/>
      <c r="K24" s="585"/>
      <c r="L24" s="585"/>
      <c r="M24" s="585"/>
      <c r="N24" s="585"/>
      <c r="O24" s="585"/>
    </row>
    <row r="25" spans="9:18" ht="10.5" customHeight="1" x14ac:dyDescent="0.2">
      <c r="I25" s="585"/>
      <c r="J25" s="585"/>
      <c r="K25" s="585"/>
      <c r="L25" s="585"/>
      <c r="M25" s="585"/>
      <c r="N25" s="585"/>
      <c r="O25" s="585"/>
    </row>
    <row r="26" spans="9:18" ht="10.5" customHeight="1" x14ac:dyDescent="0.2">
      <c r="I26" s="585"/>
      <c r="J26" s="585"/>
      <c r="K26" s="585"/>
      <c r="L26" s="585"/>
      <c r="M26" s="585"/>
      <c r="N26" s="585"/>
      <c r="O26" s="585"/>
    </row>
    <row r="27" spans="9:18" ht="10.5" customHeight="1" x14ac:dyDescent="0.2">
      <c r="I27" s="585"/>
      <c r="J27" s="585"/>
      <c r="K27" s="585"/>
      <c r="L27" s="585"/>
      <c r="M27" s="585"/>
      <c r="N27" s="585"/>
      <c r="O27" s="585"/>
    </row>
    <row r="28" spans="9:18" ht="10.5" customHeight="1" x14ac:dyDescent="0.2">
      <c r="I28" s="585"/>
      <c r="J28" s="585"/>
      <c r="K28" s="585"/>
      <c r="L28" s="585"/>
      <c r="M28" s="585"/>
      <c r="N28" s="585"/>
      <c r="O28" s="585"/>
    </row>
    <row r="29" spans="9:18" ht="10.5" customHeight="1" x14ac:dyDescent="0.2">
      <c r="I29" s="585"/>
      <c r="J29" s="585"/>
      <c r="K29" s="585"/>
      <c r="L29" s="585"/>
      <c r="M29" s="585"/>
      <c r="N29" s="585"/>
      <c r="O29" s="585"/>
    </row>
    <row r="30" spans="9:18" ht="10.5" customHeight="1" x14ac:dyDescent="0.2">
      <c r="I30" s="585"/>
      <c r="J30" s="585"/>
      <c r="K30" s="585"/>
      <c r="L30" s="585"/>
      <c r="M30" s="585"/>
      <c r="N30" s="585"/>
      <c r="O30" s="585"/>
    </row>
    <row r="31" spans="9:18" ht="10.5" customHeight="1" x14ac:dyDescent="0.2">
      <c r="I31" s="585"/>
      <c r="J31" s="585"/>
      <c r="K31" s="585"/>
      <c r="L31" s="585"/>
      <c r="M31" s="585"/>
      <c r="N31" s="585"/>
      <c r="O31" s="585"/>
    </row>
    <row r="32" spans="9:18" ht="10.5" customHeight="1" x14ac:dyDescent="0.2">
      <c r="I32" s="585"/>
      <c r="J32" s="585"/>
      <c r="K32" s="585"/>
      <c r="L32" s="585"/>
      <c r="M32" s="585"/>
      <c r="N32" s="585"/>
      <c r="O32" s="585"/>
    </row>
    <row r="33" spans="9:42" ht="10.5" customHeight="1" x14ac:dyDescent="0.2">
      <c r="I33" s="585"/>
      <c r="J33" s="585"/>
      <c r="K33" s="585"/>
      <c r="L33" s="585"/>
      <c r="M33" s="585"/>
      <c r="N33" s="585"/>
      <c r="O33" s="585"/>
    </row>
    <row r="34" spans="9:42" ht="10.5" customHeight="1" x14ac:dyDescent="0.2">
      <c r="I34" s="585"/>
      <c r="J34" s="585"/>
      <c r="K34" s="585"/>
      <c r="L34" s="585"/>
      <c r="M34" s="585"/>
      <c r="N34" s="585"/>
      <c r="O34" s="585"/>
    </row>
    <row r="35" spans="9:42" ht="10.5" customHeight="1" x14ac:dyDescent="0.2">
      <c r="I35" s="585"/>
      <c r="J35" s="585"/>
      <c r="K35" s="585"/>
      <c r="L35" s="585"/>
      <c r="M35" s="585"/>
      <c r="N35" s="585"/>
      <c r="O35" s="585"/>
    </row>
    <row r="36" spans="9:42" ht="10.5" customHeight="1" x14ac:dyDescent="0.2">
      <c r="I36" s="585"/>
      <c r="J36" s="585"/>
      <c r="K36" s="585"/>
      <c r="L36" s="585"/>
      <c r="M36" s="585"/>
      <c r="N36" s="585"/>
      <c r="O36" s="585"/>
    </row>
    <row r="37" spans="9:42" ht="10.5" customHeight="1" x14ac:dyDescent="0.2">
      <c r="I37" s="585"/>
      <c r="J37" s="585"/>
      <c r="K37" s="585"/>
      <c r="L37" s="585"/>
      <c r="M37" s="585"/>
      <c r="N37" s="585"/>
      <c r="O37" s="585"/>
    </row>
    <row r="38" spans="9:42" ht="10.5" customHeight="1" x14ac:dyDescent="0.2">
      <c r="I38" s="585"/>
      <c r="J38" s="585"/>
      <c r="K38" s="585"/>
      <c r="L38" s="585"/>
      <c r="M38" s="585"/>
      <c r="N38" s="585"/>
      <c r="O38" s="585"/>
    </row>
    <row r="39" spans="9:42" s="585" customFormat="1" x14ac:dyDescent="0.2"/>
    <row r="40" spans="9:42" s="585" customFormat="1" x14ac:dyDescent="0.2"/>
    <row r="41" spans="9:42" s="585" customFormat="1" x14ac:dyDescent="0.2"/>
    <row r="42" spans="9:42" s="585" customFormat="1" x14ac:dyDescent="0.2"/>
    <row r="43" spans="9:42" s="585" customFormat="1" x14ac:dyDescent="0.2"/>
    <row r="44" spans="9:42" s="585" customFormat="1" x14ac:dyDescent="0.2">
      <c r="I44" s="577"/>
      <c r="J44" s="577"/>
      <c r="K44" s="577"/>
      <c r="L44" s="577"/>
      <c r="M44" s="577"/>
      <c r="N44" s="577"/>
      <c r="O44" s="577"/>
      <c r="P44" s="577"/>
      <c r="Q44" s="577"/>
      <c r="R44" s="577"/>
      <c r="S44" s="577"/>
      <c r="T44" s="577"/>
      <c r="U44" s="577"/>
      <c r="V44" s="577"/>
      <c r="W44" s="577"/>
      <c r="X44" s="577"/>
      <c r="Y44" s="577"/>
      <c r="Z44" s="577"/>
      <c r="AA44" s="577"/>
      <c r="AB44" s="577"/>
      <c r="AC44" s="577"/>
      <c r="AD44" s="577"/>
      <c r="AE44" s="577"/>
      <c r="AF44" s="577"/>
      <c r="AG44" s="577"/>
      <c r="AH44" s="577"/>
      <c r="AI44" s="577"/>
      <c r="AJ44" s="577"/>
      <c r="AK44" s="577"/>
      <c r="AL44" s="577"/>
      <c r="AM44" s="577"/>
      <c r="AN44" s="577"/>
      <c r="AO44" s="577"/>
      <c r="AP44" s="577"/>
    </row>
    <row r="45" spans="9:42" s="585" customFormat="1" x14ac:dyDescent="0.2"/>
    <row r="46" spans="9:42" s="585" customFormat="1" x14ac:dyDescent="0.2">
      <c r="I46" s="577"/>
      <c r="J46" s="577"/>
      <c r="K46" s="577"/>
      <c r="L46" s="577"/>
      <c r="M46" s="577"/>
      <c r="N46" s="577"/>
      <c r="O46" s="577"/>
      <c r="P46" s="577"/>
      <c r="Q46" s="577"/>
      <c r="R46" s="577"/>
      <c r="S46" s="577"/>
      <c r="T46" s="577"/>
      <c r="U46" s="577"/>
      <c r="V46" s="577"/>
      <c r="W46" s="577"/>
      <c r="X46" s="577"/>
      <c r="Y46" s="577"/>
      <c r="Z46" s="577"/>
      <c r="AA46" s="577"/>
      <c r="AB46" s="577"/>
      <c r="AC46" s="577"/>
      <c r="AD46" s="577"/>
      <c r="AE46" s="577"/>
      <c r="AF46" s="577"/>
      <c r="AG46" s="577"/>
      <c r="AH46" s="577"/>
      <c r="AI46" s="577"/>
      <c r="AJ46" s="577"/>
      <c r="AK46" s="577"/>
      <c r="AL46" s="577"/>
      <c r="AM46" s="577"/>
      <c r="AN46" s="577"/>
      <c r="AO46" s="577"/>
      <c r="AP46" s="577"/>
    </row>
    <row r="47" spans="9:42" s="585" customFormat="1" x14ac:dyDescent="0.2">
      <c r="I47" s="577"/>
      <c r="J47" s="577"/>
      <c r="K47" s="577"/>
      <c r="L47" s="577"/>
      <c r="M47" s="577"/>
      <c r="N47" s="577"/>
      <c r="O47" s="577"/>
      <c r="P47" s="577"/>
      <c r="Q47" s="577"/>
      <c r="R47" s="577"/>
      <c r="S47" s="577"/>
      <c r="T47" s="577"/>
      <c r="U47" s="577"/>
      <c r="V47" s="577"/>
      <c r="W47" s="577"/>
      <c r="X47" s="577"/>
      <c r="Y47" s="577"/>
      <c r="Z47" s="577"/>
      <c r="AA47" s="577"/>
      <c r="AB47" s="577"/>
      <c r="AC47" s="577"/>
      <c r="AD47" s="577"/>
      <c r="AE47" s="577"/>
      <c r="AF47" s="577"/>
      <c r="AG47" s="577"/>
      <c r="AH47" s="577"/>
      <c r="AI47" s="577"/>
      <c r="AJ47" s="577"/>
      <c r="AK47" s="577"/>
      <c r="AL47" s="577"/>
      <c r="AM47" s="577"/>
      <c r="AN47" s="577"/>
      <c r="AO47" s="577"/>
      <c r="AP47" s="577"/>
    </row>
    <row r="48" spans="9:42" s="585" customFormat="1" x14ac:dyDescent="0.2">
      <c r="I48" s="577"/>
      <c r="J48" s="577"/>
      <c r="K48" s="577"/>
      <c r="L48" s="577"/>
      <c r="M48" s="577"/>
      <c r="N48" s="577"/>
      <c r="O48" s="577"/>
      <c r="P48" s="577"/>
      <c r="Q48" s="577"/>
      <c r="R48" s="577"/>
      <c r="S48" s="577"/>
      <c r="T48" s="577"/>
      <c r="U48" s="577"/>
      <c r="V48" s="577"/>
      <c r="W48" s="577"/>
      <c r="X48" s="577"/>
      <c r="Y48" s="577"/>
      <c r="Z48" s="577"/>
      <c r="AA48" s="577"/>
      <c r="AB48" s="577"/>
      <c r="AC48" s="577"/>
      <c r="AD48" s="577"/>
      <c r="AE48" s="577"/>
      <c r="AF48" s="577"/>
      <c r="AG48" s="577"/>
      <c r="AH48" s="577"/>
      <c r="AI48" s="577"/>
      <c r="AJ48" s="577"/>
      <c r="AK48" s="577"/>
      <c r="AL48" s="577"/>
      <c r="AM48" s="577"/>
      <c r="AN48" s="577"/>
      <c r="AO48" s="577"/>
      <c r="AP48" s="577"/>
    </row>
    <row r="49" spans="9:42" s="585" customFormat="1" x14ac:dyDescent="0.2">
      <c r="I49" s="577"/>
      <c r="J49" s="577"/>
      <c r="K49" s="577"/>
      <c r="L49" s="577"/>
      <c r="M49" s="577"/>
      <c r="N49" s="577"/>
      <c r="O49" s="577"/>
      <c r="P49" s="577"/>
      <c r="Q49" s="577"/>
      <c r="R49" s="577"/>
      <c r="S49" s="577"/>
      <c r="T49" s="577"/>
      <c r="U49" s="577"/>
      <c r="V49" s="577"/>
      <c r="W49" s="577"/>
      <c r="X49" s="577"/>
      <c r="Y49" s="577"/>
      <c r="Z49" s="577"/>
      <c r="AA49" s="577"/>
      <c r="AB49" s="577"/>
      <c r="AC49" s="577"/>
      <c r="AD49" s="577"/>
      <c r="AE49" s="577"/>
      <c r="AF49" s="577"/>
      <c r="AG49" s="577"/>
      <c r="AH49" s="577"/>
      <c r="AI49" s="577"/>
      <c r="AJ49" s="577"/>
      <c r="AK49" s="577"/>
      <c r="AL49" s="577"/>
      <c r="AM49" s="577"/>
      <c r="AN49" s="577"/>
      <c r="AO49" s="577"/>
      <c r="AP49" s="577"/>
    </row>
    <row r="50" spans="9:42" s="585" customFormat="1" x14ac:dyDescent="0.2">
      <c r="I50" s="577"/>
      <c r="J50" s="577"/>
      <c r="K50" s="577"/>
      <c r="L50" s="577"/>
      <c r="M50" s="577"/>
      <c r="N50" s="577"/>
      <c r="O50" s="577"/>
      <c r="P50" s="577"/>
      <c r="Q50" s="577"/>
      <c r="R50" s="577"/>
      <c r="S50" s="577"/>
      <c r="T50" s="577"/>
      <c r="U50" s="577"/>
      <c r="V50" s="577"/>
      <c r="W50" s="577"/>
      <c r="X50" s="577"/>
      <c r="Y50" s="577"/>
      <c r="Z50" s="577"/>
      <c r="AA50" s="577"/>
      <c r="AB50" s="577"/>
      <c r="AC50" s="577"/>
      <c r="AD50" s="577"/>
      <c r="AE50" s="577"/>
      <c r="AF50" s="577"/>
      <c r="AG50" s="577"/>
      <c r="AH50" s="577"/>
      <c r="AI50" s="577"/>
      <c r="AJ50" s="577"/>
      <c r="AK50" s="577"/>
      <c r="AL50" s="577"/>
      <c r="AM50" s="577"/>
      <c r="AN50" s="577"/>
      <c r="AO50" s="577"/>
      <c r="AP50" s="577"/>
    </row>
    <row r="51" spans="9:42" s="585" customFormat="1" x14ac:dyDescent="0.2">
      <c r="I51" s="577"/>
      <c r="J51" s="577"/>
      <c r="K51" s="577"/>
      <c r="L51" s="577"/>
      <c r="M51" s="577"/>
      <c r="N51" s="577"/>
      <c r="O51" s="577"/>
      <c r="P51" s="577"/>
      <c r="Q51" s="577"/>
      <c r="R51" s="577"/>
      <c r="S51" s="577"/>
      <c r="T51" s="577"/>
      <c r="U51" s="577"/>
      <c r="V51" s="577"/>
      <c r="W51" s="577"/>
      <c r="X51" s="577"/>
      <c r="Y51" s="577"/>
      <c r="Z51" s="577"/>
      <c r="AA51" s="577"/>
      <c r="AB51" s="577"/>
      <c r="AC51" s="577"/>
      <c r="AD51" s="577"/>
      <c r="AE51" s="577"/>
      <c r="AF51" s="577"/>
      <c r="AG51" s="577"/>
      <c r="AH51" s="577"/>
      <c r="AI51" s="577"/>
      <c r="AJ51" s="577"/>
      <c r="AK51" s="577"/>
      <c r="AL51" s="577"/>
      <c r="AM51" s="577"/>
      <c r="AN51" s="577"/>
      <c r="AO51" s="577"/>
      <c r="AP51" s="577"/>
    </row>
    <row r="52" spans="9:42" s="585" customFormat="1" x14ac:dyDescent="0.2">
      <c r="I52" s="577"/>
      <c r="J52" s="577"/>
      <c r="K52" s="577"/>
      <c r="L52" s="577"/>
      <c r="M52" s="577"/>
      <c r="N52" s="577"/>
      <c r="O52" s="577"/>
      <c r="P52" s="577"/>
      <c r="Q52" s="577"/>
      <c r="R52" s="577"/>
      <c r="S52" s="577"/>
      <c r="T52" s="577"/>
      <c r="U52" s="577"/>
      <c r="V52" s="577"/>
      <c r="W52" s="577"/>
      <c r="X52" s="577"/>
      <c r="Y52" s="577"/>
      <c r="Z52" s="577"/>
      <c r="AA52" s="577"/>
      <c r="AB52" s="577"/>
      <c r="AC52" s="577"/>
      <c r="AD52" s="577"/>
      <c r="AE52" s="577"/>
      <c r="AF52" s="577"/>
      <c r="AG52" s="577"/>
      <c r="AH52" s="577"/>
      <c r="AI52" s="577"/>
      <c r="AJ52" s="577"/>
      <c r="AK52" s="577"/>
      <c r="AL52" s="577"/>
      <c r="AM52" s="577"/>
      <c r="AN52" s="577"/>
      <c r="AO52" s="577"/>
      <c r="AP52" s="577"/>
    </row>
    <row r="53" spans="9:42" s="585" customFormat="1" x14ac:dyDescent="0.2">
      <c r="I53" s="577"/>
      <c r="J53" s="577"/>
      <c r="K53" s="577"/>
      <c r="L53" s="577"/>
      <c r="M53" s="577"/>
      <c r="N53" s="577"/>
      <c r="O53" s="577"/>
      <c r="P53" s="577"/>
      <c r="Q53" s="577"/>
      <c r="R53" s="577"/>
      <c r="S53" s="577"/>
      <c r="T53" s="577"/>
      <c r="U53" s="577"/>
      <c r="V53" s="577"/>
      <c r="W53" s="577"/>
      <c r="X53" s="577"/>
      <c r="Y53" s="577"/>
      <c r="Z53" s="577"/>
      <c r="AA53" s="577"/>
      <c r="AB53" s="577"/>
      <c r="AC53" s="577"/>
      <c r="AD53" s="577"/>
      <c r="AE53" s="577"/>
      <c r="AF53" s="577"/>
      <c r="AG53" s="577"/>
      <c r="AH53" s="577"/>
      <c r="AI53" s="577"/>
      <c r="AJ53" s="577"/>
      <c r="AK53" s="577"/>
      <c r="AL53" s="577"/>
      <c r="AM53" s="577"/>
      <c r="AN53" s="577"/>
      <c r="AO53" s="577"/>
      <c r="AP53" s="577"/>
    </row>
    <row r="54" spans="9:42" s="585" customFormat="1" x14ac:dyDescent="0.2">
      <c r="I54" s="577"/>
      <c r="J54" s="577"/>
      <c r="K54" s="577"/>
      <c r="L54" s="577"/>
      <c r="M54" s="577"/>
      <c r="N54" s="577"/>
      <c r="O54" s="577"/>
      <c r="P54" s="577"/>
      <c r="Q54" s="577"/>
      <c r="R54" s="577"/>
      <c r="S54" s="577"/>
      <c r="T54" s="577"/>
      <c r="U54" s="577"/>
      <c r="V54" s="577"/>
      <c r="W54" s="577"/>
      <c r="X54" s="577"/>
      <c r="Y54" s="577"/>
      <c r="Z54" s="577"/>
      <c r="AA54" s="577"/>
      <c r="AB54" s="577"/>
      <c r="AC54" s="577"/>
      <c r="AD54" s="577"/>
      <c r="AE54" s="577"/>
      <c r="AF54" s="577"/>
      <c r="AG54" s="577"/>
      <c r="AH54" s="577"/>
      <c r="AI54" s="577"/>
      <c r="AJ54" s="577"/>
      <c r="AK54" s="577"/>
      <c r="AL54" s="577"/>
      <c r="AM54" s="577"/>
      <c r="AN54" s="577"/>
      <c r="AO54" s="577"/>
      <c r="AP54" s="577"/>
    </row>
    <row r="55" spans="9:42" s="585" customFormat="1" x14ac:dyDescent="0.2">
      <c r="I55" s="577"/>
      <c r="J55" s="577"/>
      <c r="K55" s="577"/>
      <c r="L55" s="577"/>
      <c r="M55" s="577"/>
      <c r="N55" s="577"/>
      <c r="O55" s="577"/>
      <c r="P55" s="577"/>
      <c r="Q55" s="577"/>
      <c r="R55" s="577"/>
      <c r="S55" s="577"/>
      <c r="T55" s="577"/>
      <c r="U55" s="577"/>
      <c r="V55" s="577"/>
      <c r="W55" s="577"/>
      <c r="X55" s="577"/>
      <c r="Y55" s="577"/>
      <c r="Z55" s="577"/>
      <c r="AA55" s="577"/>
      <c r="AB55" s="577"/>
      <c r="AC55" s="577"/>
      <c r="AD55" s="577"/>
      <c r="AE55" s="577"/>
      <c r="AF55" s="577"/>
      <c r="AG55" s="577"/>
      <c r="AH55" s="577"/>
      <c r="AI55" s="577"/>
      <c r="AJ55" s="577"/>
      <c r="AK55" s="577"/>
      <c r="AL55" s="577"/>
      <c r="AM55" s="577"/>
      <c r="AN55" s="577"/>
      <c r="AO55" s="577"/>
      <c r="AP55" s="577"/>
    </row>
    <row r="56" spans="9:42" s="585" customFormat="1" x14ac:dyDescent="0.2">
      <c r="I56" s="577"/>
      <c r="J56" s="577"/>
      <c r="K56" s="577"/>
      <c r="L56" s="577"/>
      <c r="M56" s="577"/>
      <c r="N56" s="577"/>
      <c r="O56" s="577"/>
      <c r="P56" s="577"/>
      <c r="Q56" s="577"/>
      <c r="R56" s="577"/>
      <c r="S56" s="577"/>
      <c r="T56" s="577"/>
      <c r="U56" s="577"/>
      <c r="V56" s="577"/>
      <c r="W56" s="577"/>
      <c r="X56" s="577"/>
      <c r="Y56" s="577"/>
      <c r="Z56" s="577"/>
      <c r="AA56" s="577"/>
      <c r="AB56" s="577"/>
      <c r="AC56" s="577"/>
      <c r="AD56" s="577"/>
      <c r="AE56" s="577"/>
      <c r="AF56" s="577"/>
      <c r="AG56" s="577"/>
      <c r="AH56" s="577"/>
      <c r="AI56" s="577"/>
      <c r="AJ56" s="577"/>
      <c r="AK56" s="577"/>
      <c r="AL56" s="577"/>
      <c r="AM56" s="577"/>
      <c r="AN56" s="577"/>
      <c r="AO56" s="577"/>
      <c r="AP56" s="577"/>
    </row>
    <row r="57" spans="9:42" s="585" customFormat="1" x14ac:dyDescent="0.2">
      <c r="I57" s="577"/>
      <c r="J57" s="577"/>
      <c r="K57" s="577"/>
      <c r="L57" s="577"/>
      <c r="M57" s="577"/>
      <c r="N57" s="577"/>
      <c r="O57" s="577"/>
      <c r="P57" s="577"/>
      <c r="Q57" s="577"/>
      <c r="R57" s="577"/>
      <c r="S57" s="577"/>
      <c r="T57" s="577"/>
      <c r="U57" s="577"/>
      <c r="V57" s="577"/>
      <c r="W57" s="577"/>
      <c r="X57" s="577"/>
      <c r="Y57" s="577"/>
      <c r="Z57" s="577"/>
      <c r="AA57" s="577"/>
      <c r="AB57" s="577"/>
      <c r="AC57" s="577"/>
      <c r="AD57" s="577"/>
      <c r="AE57" s="577"/>
      <c r="AF57" s="577"/>
      <c r="AG57" s="577"/>
      <c r="AH57" s="577"/>
      <c r="AI57" s="577"/>
      <c r="AJ57" s="577"/>
      <c r="AK57" s="577"/>
      <c r="AL57" s="577"/>
      <c r="AM57" s="577"/>
      <c r="AN57" s="577"/>
      <c r="AO57" s="577"/>
      <c r="AP57" s="577"/>
    </row>
    <row r="90" spans="9:42" s="586" customFormat="1" x14ac:dyDescent="0.2">
      <c r="I90" s="577"/>
      <c r="J90" s="577"/>
      <c r="K90" s="577"/>
      <c r="L90" s="577"/>
      <c r="M90" s="577"/>
      <c r="N90" s="577"/>
      <c r="O90" s="577"/>
      <c r="P90" s="577"/>
      <c r="Q90" s="577"/>
      <c r="R90" s="577"/>
      <c r="S90" s="577"/>
      <c r="T90" s="577"/>
      <c r="U90" s="577"/>
      <c r="V90" s="577"/>
      <c r="W90" s="577"/>
      <c r="X90" s="577"/>
      <c r="Y90" s="577"/>
      <c r="Z90" s="577"/>
      <c r="AA90" s="577"/>
      <c r="AB90" s="577"/>
      <c r="AC90" s="577"/>
      <c r="AD90" s="577"/>
      <c r="AE90" s="577"/>
      <c r="AF90" s="577"/>
      <c r="AG90" s="577"/>
      <c r="AH90" s="577"/>
      <c r="AI90" s="577"/>
      <c r="AJ90" s="577"/>
      <c r="AK90" s="577"/>
      <c r="AL90" s="577"/>
      <c r="AM90" s="577"/>
      <c r="AN90" s="577"/>
      <c r="AO90" s="577"/>
      <c r="AP90" s="577"/>
    </row>
    <row r="91" spans="9:42" s="586" customFormat="1" x14ac:dyDescent="0.2">
      <c r="I91" s="577"/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7"/>
      <c r="X91" s="577"/>
      <c r="Y91" s="577"/>
      <c r="Z91" s="577"/>
      <c r="AA91" s="577"/>
      <c r="AB91" s="577"/>
      <c r="AC91" s="577"/>
      <c r="AD91" s="577"/>
      <c r="AE91" s="577"/>
      <c r="AF91" s="577"/>
      <c r="AG91" s="577"/>
      <c r="AH91" s="577"/>
      <c r="AI91" s="577"/>
      <c r="AJ91" s="577"/>
      <c r="AK91" s="577"/>
      <c r="AL91" s="577"/>
      <c r="AM91" s="577"/>
      <c r="AN91" s="577"/>
      <c r="AO91" s="577"/>
      <c r="AP91" s="577"/>
    </row>
    <row r="92" spans="9:42" s="586" customFormat="1" x14ac:dyDescent="0.2">
      <c r="I92" s="577"/>
      <c r="J92" s="577"/>
      <c r="K92" s="577"/>
      <c r="L92" s="577"/>
      <c r="M92" s="577"/>
      <c r="N92" s="577"/>
      <c r="O92" s="577"/>
      <c r="P92" s="577"/>
      <c r="Q92" s="577"/>
      <c r="R92" s="577"/>
      <c r="S92" s="577"/>
      <c r="T92" s="577"/>
      <c r="U92" s="577"/>
      <c r="V92" s="577"/>
      <c r="W92" s="577"/>
      <c r="X92" s="577"/>
      <c r="Y92" s="577"/>
      <c r="Z92" s="577"/>
      <c r="AA92" s="577"/>
      <c r="AB92" s="577"/>
      <c r="AC92" s="577"/>
      <c r="AD92" s="577"/>
      <c r="AE92" s="577"/>
      <c r="AF92" s="577"/>
      <c r="AG92" s="577"/>
      <c r="AH92" s="577"/>
      <c r="AI92" s="577"/>
      <c r="AJ92" s="577"/>
      <c r="AK92" s="577"/>
      <c r="AL92" s="577"/>
      <c r="AM92" s="577"/>
      <c r="AN92" s="577"/>
      <c r="AO92" s="577"/>
      <c r="AP92" s="577"/>
    </row>
    <row r="93" spans="9:42" s="586" customFormat="1" x14ac:dyDescent="0.2">
      <c r="I93" s="577"/>
      <c r="J93" s="577"/>
      <c r="K93" s="577"/>
      <c r="L93" s="577"/>
      <c r="M93" s="577"/>
      <c r="N93" s="577"/>
      <c r="O93" s="577"/>
      <c r="P93" s="577"/>
      <c r="Q93" s="577"/>
      <c r="R93" s="577"/>
      <c r="S93" s="577"/>
      <c r="T93" s="577"/>
      <c r="U93" s="577"/>
      <c r="V93" s="577"/>
      <c r="W93" s="577"/>
      <c r="X93" s="577"/>
      <c r="Y93" s="577"/>
      <c r="Z93" s="577"/>
      <c r="AA93" s="577"/>
      <c r="AB93" s="577"/>
      <c r="AC93" s="577"/>
      <c r="AD93" s="577"/>
      <c r="AE93" s="577"/>
      <c r="AF93" s="577"/>
      <c r="AG93" s="577"/>
      <c r="AH93" s="577"/>
      <c r="AI93" s="577"/>
      <c r="AJ93" s="577"/>
      <c r="AK93" s="577"/>
      <c r="AL93" s="577"/>
      <c r="AM93" s="577"/>
      <c r="AN93" s="577"/>
      <c r="AO93" s="577"/>
      <c r="AP93" s="577"/>
    </row>
    <row r="94" spans="9:42" s="586" customFormat="1" x14ac:dyDescent="0.2">
      <c r="I94" s="577"/>
      <c r="J94" s="577"/>
      <c r="K94" s="577"/>
      <c r="L94" s="577"/>
      <c r="M94" s="577"/>
      <c r="N94" s="577"/>
      <c r="O94" s="577"/>
      <c r="P94" s="577"/>
      <c r="Q94" s="577"/>
      <c r="R94" s="577"/>
      <c r="S94" s="577"/>
      <c r="T94" s="577"/>
      <c r="U94" s="577"/>
      <c r="V94" s="577"/>
      <c r="W94" s="577"/>
      <c r="X94" s="577"/>
      <c r="Y94" s="577"/>
      <c r="Z94" s="577"/>
      <c r="AA94" s="577"/>
      <c r="AB94" s="577"/>
      <c r="AC94" s="577"/>
      <c r="AD94" s="577"/>
      <c r="AE94" s="577"/>
      <c r="AF94" s="577"/>
      <c r="AG94" s="577"/>
      <c r="AH94" s="577"/>
      <c r="AI94" s="577"/>
      <c r="AJ94" s="577"/>
      <c r="AK94" s="577"/>
      <c r="AL94" s="577"/>
      <c r="AM94" s="577"/>
      <c r="AN94" s="577"/>
      <c r="AO94" s="577"/>
      <c r="AP94" s="577"/>
    </row>
    <row r="95" spans="9:42" s="586" customFormat="1" x14ac:dyDescent="0.2">
      <c r="I95" s="577"/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7"/>
      <c r="X95" s="577"/>
      <c r="Y95" s="577"/>
      <c r="Z95" s="577"/>
      <c r="AA95" s="577"/>
      <c r="AB95" s="577"/>
      <c r="AC95" s="577"/>
      <c r="AD95" s="577"/>
      <c r="AE95" s="577"/>
      <c r="AF95" s="577"/>
      <c r="AG95" s="577"/>
      <c r="AH95" s="577"/>
      <c r="AI95" s="577"/>
      <c r="AJ95" s="577"/>
      <c r="AK95" s="577"/>
      <c r="AL95" s="577"/>
      <c r="AM95" s="577"/>
      <c r="AN95" s="577"/>
      <c r="AO95" s="577"/>
      <c r="AP95" s="577"/>
    </row>
    <row r="96" spans="9:42" s="586" customFormat="1" x14ac:dyDescent="0.2">
      <c r="I96" s="577"/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7"/>
      <c r="X96" s="577"/>
      <c r="Y96" s="577"/>
      <c r="Z96" s="577"/>
      <c r="AA96" s="577"/>
      <c r="AB96" s="577"/>
      <c r="AC96" s="577"/>
      <c r="AD96" s="577"/>
      <c r="AE96" s="577"/>
      <c r="AF96" s="577"/>
      <c r="AG96" s="577"/>
      <c r="AH96" s="577"/>
      <c r="AI96" s="577"/>
      <c r="AJ96" s="577"/>
      <c r="AK96" s="577"/>
      <c r="AL96" s="577"/>
      <c r="AM96" s="577"/>
      <c r="AN96" s="577"/>
      <c r="AO96" s="577"/>
      <c r="AP96" s="577"/>
    </row>
    <row r="97" spans="9:42" s="586" customFormat="1" x14ac:dyDescent="0.2">
      <c r="I97" s="577"/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7"/>
      <c r="X97" s="577"/>
      <c r="Y97" s="577"/>
      <c r="Z97" s="577"/>
      <c r="AA97" s="577"/>
      <c r="AB97" s="577"/>
      <c r="AC97" s="577"/>
      <c r="AD97" s="577"/>
      <c r="AE97" s="577"/>
      <c r="AF97" s="577"/>
      <c r="AG97" s="577"/>
      <c r="AH97" s="577"/>
      <c r="AI97" s="577"/>
      <c r="AJ97" s="577"/>
      <c r="AK97" s="577"/>
      <c r="AL97" s="577"/>
      <c r="AM97" s="577"/>
      <c r="AN97" s="577"/>
      <c r="AO97" s="577"/>
      <c r="AP97" s="577"/>
    </row>
    <row r="98" spans="9:42" s="586" customFormat="1" x14ac:dyDescent="0.2">
      <c r="I98" s="577"/>
      <c r="J98" s="577"/>
      <c r="K98" s="577"/>
      <c r="L98" s="577"/>
      <c r="M98" s="577"/>
      <c r="N98" s="577"/>
      <c r="O98" s="577"/>
      <c r="P98" s="577"/>
      <c r="Q98" s="577"/>
      <c r="R98" s="577"/>
      <c r="S98" s="577"/>
      <c r="T98" s="577"/>
      <c r="U98" s="577"/>
      <c r="V98" s="577"/>
      <c r="W98" s="577"/>
      <c r="X98" s="577"/>
      <c r="Y98" s="577"/>
      <c r="Z98" s="577"/>
      <c r="AA98" s="577"/>
      <c r="AB98" s="577"/>
      <c r="AC98" s="577"/>
      <c r="AD98" s="577"/>
      <c r="AE98" s="577"/>
      <c r="AF98" s="577"/>
      <c r="AG98" s="577"/>
      <c r="AH98" s="577"/>
      <c r="AI98" s="577"/>
      <c r="AJ98" s="577"/>
      <c r="AK98" s="577"/>
      <c r="AL98" s="577"/>
      <c r="AM98" s="577"/>
      <c r="AN98" s="577"/>
      <c r="AO98" s="577"/>
      <c r="AP98" s="577"/>
    </row>
    <row r="99" spans="9:42" s="586" customFormat="1" x14ac:dyDescent="0.2">
      <c r="I99" s="577"/>
      <c r="J99" s="577"/>
      <c r="K99" s="577"/>
      <c r="L99" s="577"/>
      <c r="M99" s="577"/>
      <c r="N99" s="577"/>
      <c r="O99" s="577"/>
      <c r="P99" s="577"/>
      <c r="Q99" s="577"/>
      <c r="R99" s="577"/>
      <c r="S99" s="577"/>
      <c r="T99" s="577"/>
      <c r="U99" s="577"/>
      <c r="V99" s="577"/>
      <c r="W99" s="577"/>
      <c r="X99" s="577"/>
      <c r="Y99" s="577"/>
      <c r="Z99" s="577"/>
      <c r="AA99" s="577"/>
      <c r="AB99" s="577"/>
      <c r="AC99" s="577"/>
      <c r="AD99" s="577"/>
      <c r="AE99" s="577"/>
      <c r="AF99" s="577"/>
      <c r="AG99" s="577"/>
      <c r="AH99" s="577"/>
      <c r="AI99" s="577"/>
      <c r="AJ99" s="577"/>
      <c r="AK99" s="577"/>
      <c r="AL99" s="577"/>
      <c r="AM99" s="577"/>
      <c r="AN99" s="577"/>
      <c r="AO99" s="577"/>
      <c r="AP99" s="577"/>
    </row>
    <row r="100" spans="9:42" s="586" customFormat="1" x14ac:dyDescent="0.2">
      <c r="I100" s="577"/>
      <c r="J100" s="577"/>
      <c r="K100" s="577"/>
      <c r="L100" s="577"/>
      <c r="M100" s="577"/>
      <c r="N100" s="577"/>
      <c r="O100" s="577"/>
      <c r="P100" s="577"/>
      <c r="Q100" s="577"/>
      <c r="R100" s="577"/>
      <c r="S100" s="577"/>
      <c r="T100" s="577"/>
      <c r="U100" s="577"/>
      <c r="V100" s="577"/>
      <c r="W100" s="577"/>
      <c r="X100" s="577"/>
      <c r="Y100" s="577"/>
      <c r="Z100" s="577"/>
      <c r="AA100" s="577"/>
      <c r="AB100" s="577"/>
      <c r="AC100" s="577"/>
      <c r="AD100" s="577"/>
      <c r="AE100" s="577"/>
      <c r="AF100" s="577"/>
      <c r="AG100" s="577"/>
      <c r="AH100" s="577"/>
      <c r="AI100" s="577"/>
      <c r="AJ100" s="577"/>
      <c r="AK100" s="577"/>
      <c r="AL100" s="577"/>
      <c r="AM100" s="577"/>
      <c r="AN100" s="577"/>
      <c r="AO100" s="577"/>
      <c r="AP100" s="577"/>
    </row>
    <row r="101" spans="9:42" s="586" customFormat="1" x14ac:dyDescent="0.2">
      <c r="I101" s="577"/>
      <c r="J101" s="577"/>
      <c r="K101" s="577"/>
      <c r="L101" s="577"/>
      <c r="M101" s="577"/>
      <c r="N101" s="577"/>
      <c r="O101" s="577"/>
      <c r="P101" s="577"/>
      <c r="Q101" s="577"/>
      <c r="R101" s="577"/>
      <c r="S101" s="577"/>
      <c r="T101" s="577"/>
      <c r="U101" s="577"/>
      <c r="V101" s="577"/>
      <c r="W101" s="577"/>
      <c r="X101" s="577"/>
      <c r="Y101" s="577"/>
      <c r="Z101" s="577"/>
      <c r="AA101" s="577"/>
      <c r="AB101" s="577"/>
      <c r="AC101" s="577"/>
      <c r="AD101" s="577"/>
      <c r="AE101" s="577"/>
      <c r="AF101" s="577"/>
      <c r="AG101" s="577"/>
      <c r="AH101" s="577"/>
      <c r="AI101" s="577"/>
      <c r="AJ101" s="577"/>
      <c r="AK101" s="577"/>
      <c r="AL101" s="577"/>
      <c r="AM101" s="577"/>
      <c r="AN101" s="577"/>
      <c r="AO101" s="577"/>
      <c r="AP101" s="577"/>
    </row>
    <row r="102" spans="9:42" s="586" customFormat="1" x14ac:dyDescent="0.2">
      <c r="I102" s="577"/>
      <c r="J102" s="577"/>
      <c r="K102" s="577"/>
      <c r="L102" s="577"/>
      <c r="M102" s="577"/>
      <c r="N102" s="577"/>
      <c r="O102" s="577"/>
      <c r="P102" s="577"/>
      <c r="Q102" s="577"/>
      <c r="R102" s="577"/>
      <c r="S102" s="577"/>
      <c r="T102" s="577"/>
      <c r="U102" s="577"/>
      <c r="V102" s="577"/>
      <c r="W102" s="577"/>
      <c r="X102" s="577"/>
      <c r="Y102" s="577"/>
      <c r="Z102" s="577"/>
      <c r="AA102" s="577"/>
      <c r="AB102" s="577"/>
      <c r="AC102" s="577"/>
      <c r="AD102" s="577"/>
      <c r="AE102" s="577"/>
      <c r="AF102" s="577"/>
      <c r="AG102" s="577"/>
      <c r="AH102" s="577"/>
      <c r="AI102" s="577"/>
      <c r="AJ102" s="577"/>
      <c r="AK102" s="577"/>
      <c r="AL102" s="577"/>
      <c r="AM102" s="577"/>
      <c r="AN102" s="577"/>
      <c r="AO102" s="577"/>
      <c r="AP102" s="577"/>
    </row>
    <row r="103" spans="9:42" s="586" customFormat="1" x14ac:dyDescent="0.2">
      <c r="I103" s="577"/>
      <c r="J103" s="577"/>
      <c r="K103" s="577"/>
      <c r="L103" s="577"/>
      <c r="M103" s="577"/>
      <c r="N103" s="577"/>
      <c r="O103" s="577"/>
      <c r="P103" s="577"/>
      <c r="Q103" s="577"/>
      <c r="R103" s="577"/>
      <c r="S103" s="577"/>
      <c r="T103" s="577"/>
      <c r="U103" s="577"/>
      <c r="V103" s="577"/>
      <c r="W103" s="577"/>
      <c r="X103" s="577"/>
      <c r="Y103" s="577"/>
      <c r="Z103" s="577"/>
      <c r="AA103" s="577"/>
      <c r="AB103" s="577"/>
      <c r="AC103" s="577"/>
      <c r="AD103" s="577"/>
      <c r="AE103" s="577"/>
      <c r="AF103" s="577"/>
      <c r="AG103" s="577"/>
      <c r="AH103" s="577"/>
      <c r="AI103" s="577"/>
      <c r="AJ103" s="577"/>
      <c r="AK103" s="577"/>
      <c r="AL103" s="577"/>
      <c r="AM103" s="577"/>
      <c r="AN103" s="577"/>
      <c r="AO103" s="577"/>
      <c r="AP103" s="577"/>
    </row>
    <row r="104" spans="9:42" s="586" customFormat="1" x14ac:dyDescent="0.2">
      <c r="I104" s="577"/>
      <c r="J104" s="577"/>
      <c r="K104" s="577"/>
      <c r="L104" s="577"/>
      <c r="M104" s="577"/>
      <c r="N104" s="577"/>
      <c r="O104" s="577"/>
      <c r="P104" s="577"/>
      <c r="Q104" s="577"/>
      <c r="R104" s="577"/>
      <c r="S104" s="577"/>
      <c r="T104" s="577"/>
      <c r="U104" s="577"/>
      <c r="V104" s="577"/>
      <c r="W104" s="577"/>
      <c r="X104" s="577"/>
      <c r="Y104" s="577"/>
      <c r="Z104" s="577"/>
      <c r="AA104" s="577"/>
      <c r="AB104" s="577"/>
      <c r="AC104" s="577"/>
      <c r="AD104" s="577"/>
      <c r="AE104" s="577"/>
      <c r="AF104" s="577"/>
      <c r="AG104" s="577"/>
      <c r="AH104" s="577"/>
      <c r="AI104" s="577"/>
      <c r="AJ104" s="577"/>
      <c r="AK104" s="577"/>
      <c r="AL104" s="577"/>
      <c r="AM104" s="577"/>
      <c r="AN104" s="577"/>
      <c r="AO104" s="577"/>
      <c r="AP104" s="577"/>
    </row>
    <row r="105" spans="9:42" s="586" customFormat="1" x14ac:dyDescent="0.2">
      <c r="I105" s="577"/>
      <c r="J105" s="577"/>
      <c r="K105" s="577"/>
      <c r="L105" s="577"/>
      <c r="M105" s="577"/>
      <c r="N105" s="577"/>
      <c r="O105" s="577"/>
      <c r="P105" s="577"/>
      <c r="Q105" s="577"/>
      <c r="R105" s="577"/>
      <c r="S105" s="577"/>
      <c r="T105" s="577"/>
      <c r="U105" s="577"/>
      <c r="V105" s="577"/>
      <c r="W105" s="577"/>
      <c r="X105" s="577"/>
      <c r="Y105" s="577"/>
      <c r="Z105" s="577"/>
      <c r="AA105" s="577"/>
      <c r="AB105" s="577"/>
      <c r="AC105" s="577"/>
      <c r="AD105" s="577"/>
      <c r="AE105" s="577"/>
      <c r="AF105" s="577"/>
      <c r="AG105" s="577"/>
      <c r="AH105" s="577"/>
      <c r="AI105" s="577"/>
      <c r="AJ105" s="577"/>
      <c r="AK105" s="577"/>
      <c r="AL105" s="577"/>
      <c r="AM105" s="577"/>
      <c r="AN105" s="577"/>
      <c r="AO105" s="577"/>
      <c r="AP105" s="577"/>
    </row>
    <row r="106" spans="9:42" s="586" customFormat="1" x14ac:dyDescent="0.2">
      <c r="I106" s="577"/>
      <c r="J106" s="577"/>
      <c r="K106" s="577"/>
      <c r="L106" s="577"/>
      <c r="M106" s="577"/>
      <c r="N106" s="577"/>
      <c r="O106" s="577"/>
      <c r="P106" s="577"/>
      <c r="Q106" s="577"/>
      <c r="R106" s="577"/>
      <c r="S106" s="577"/>
      <c r="T106" s="577"/>
      <c r="U106" s="577"/>
      <c r="V106" s="577"/>
      <c r="W106" s="577"/>
      <c r="X106" s="577"/>
      <c r="Y106" s="577"/>
      <c r="Z106" s="577"/>
      <c r="AA106" s="577"/>
      <c r="AB106" s="577"/>
      <c r="AC106" s="577"/>
      <c r="AD106" s="577"/>
      <c r="AE106" s="577"/>
      <c r="AF106" s="577"/>
      <c r="AG106" s="577"/>
      <c r="AH106" s="577"/>
      <c r="AI106" s="577"/>
      <c r="AJ106" s="577"/>
      <c r="AK106" s="577"/>
      <c r="AL106" s="577"/>
      <c r="AM106" s="577"/>
      <c r="AN106" s="577"/>
      <c r="AO106" s="577"/>
      <c r="AP106" s="577"/>
    </row>
    <row r="107" spans="9:42" s="586" customFormat="1" x14ac:dyDescent="0.2">
      <c r="I107" s="577"/>
      <c r="J107" s="577"/>
      <c r="K107" s="577"/>
      <c r="L107" s="577"/>
      <c r="M107" s="577"/>
      <c r="N107" s="577"/>
      <c r="O107" s="577"/>
      <c r="P107" s="577"/>
      <c r="Q107" s="577"/>
      <c r="R107" s="577"/>
      <c r="S107" s="577"/>
      <c r="T107" s="577"/>
      <c r="U107" s="577"/>
      <c r="V107" s="577"/>
      <c r="W107" s="577"/>
      <c r="X107" s="577"/>
      <c r="Y107" s="577"/>
      <c r="Z107" s="577"/>
      <c r="AA107" s="577"/>
      <c r="AB107" s="577"/>
      <c r="AC107" s="577"/>
      <c r="AD107" s="577"/>
      <c r="AE107" s="577"/>
      <c r="AF107" s="577"/>
      <c r="AG107" s="577"/>
      <c r="AH107" s="577"/>
      <c r="AI107" s="577"/>
      <c r="AJ107" s="577"/>
      <c r="AK107" s="577"/>
      <c r="AL107" s="577"/>
      <c r="AM107" s="577"/>
      <c r="AN107" s="577"/>
      <c r="AO107" s="577"/>
      <c r="AP107" s="577"/>
    </row>
    <row r="108" spans="9:42" s="586" customFormat="1" x14ac:dyDescent="0.2">
      <c r="I108" s="577"/>
      <c r="J108" s="577"/>
      <c r="K108" s="577"/>
      <c r="L108" s="577"/>
      <c r="M108" s="577"/>
      <c r="N108" s="577"/>
      <c r="O108" s="577"/>
      <c r="P108" s="577"/>
      <c r="Q108" s="577"/>
      <c r="R108" s="577"/>
      <c r="S108" s="577"/>
      <c r="T108" s="577"/>
      <c r="U108" s="577"/>
      <c r="V108" s="577"/>
      <c r="W108" s="577"/>
      <c r="X108" s="577"/>
      <c r="Y108" s="577"/>
      <c r="Z108" s="577"/>
      <c r="AA108" s="577"/>
      <c r="AB108" s="577"/>
      <c r="AC108" s="577"/>
      <c r="AD108" s="577"/>
      <c r="AE108" s="577"/>
      <c r="AF108" s="577"/>
      <c r="AG108" s="577"/>
      <c r="AH108" s="577"/>
      <c r="AI108" s="577"/>
      <c r="AJ108" s="577"/>
      <c r="AK108" s="577"/>
      <c r="AL108" s="577"/>
      <c r="AM108" s="577"/>
      <c r="AN108" s="577"/>
      <c r="AO108" s="577"/>
      <c r="AP108" s="577"/>
    </row>
    <row r="109" spans="9:42" s="586" customFormat="1" x14ac:dyDescent="0.2">
      <c r="I109" s="577"/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7"/>
      <c r="X109" s="577"/>
      <c r="Y109" s="577"/>
      <c r="Z109" s="577"/>
      <c r="AA109" s="577"/>
      <c r="AB109" s="577"/>
      <c r="AC109" s="577"/>
      <c r="AD109" s="577"/>
      <c r="AE109" s="577"/>
      <c r="AF109" s="577"/>
      <c r="AG109" s="577"/>
      <c r="AH109" s="577"/>
      <c r="AI109" s="577"/>
      <c r="AJ109" s="577"/>
      <c r="AK109" s="577"/>
      <c r="AL109" s="577"/>
      <c r="AM109" s="577"/>
      <c r="AN109" s="577"/>
      <c r="AO109" s="577"/>
      <c r="AP109" s="577"/>
    </row>
    <row r="110" spans="9:42" s="586" customFormat="1" x14ac:dyDescent="0.2">
      <c r="I110" s="577"/>
      <c r="J110" s="577"/>
      <c r="K110" s="577"/>
      <c r="L110" s="577"/>
      <c r="M110" s="577"/>
      <c r="N110" s="577"/>
      <c r="O110" s="577"/>
      <c r="P110" s="577"/>
      <c r="Q110" s="577"/>
      <c r="R110" s="577"/>
      <c r="S110" s="577"/>
      <c r="T110" s="577"/>
      <c r="U110" s="577"/>
      <c r="V110" s="577"/>
      <c r="W110" s="577"/>
      <c r="X110" s="577"/>
      <c r="Y110" s="577"/>
      <c r="Z110" s="577"/>
      <c r="AA110" s="577"/>
      <c r="AB110" s="577"/>
      <c r="AC110" s="577"/>
      <c r="AD110" s="577"/>
      <c r="AE110" s="577"/>
      <c r="AF110" s="577"/>
      <c r="AG110" s="577"/>
      <c r="AH110" s="577"/>
      <c r="AI110" s="577"/>
      <c r="AJ110" s="577"/>
      <c r="AK110" s="577"/>
      <c r="AL110" s="577"/>
      <c r="AM110" s="577"/>
      <c r="AN110" s="577"/>
      <c r="AO110" s="577"/>
      <c r="AP110" s="577"/>
    </row>
    <row r="111" spans="9:42" s="586" customFormat="1" x14ac:dyDescent="0.2">
      <c r="I111" s="577"/>
      <c r="J111" s="577"/>
      <c r="K111" s="577"/>
      <c r="L111" s="577"/>
      <c r="M111" s="577"/>
      <c r="N111" s="577"/>
      <c r="O111" s="577"/>
      <c r="P111" s="577"/>
      <c r="Q111" s="577"/>
      <c r="R111" s="577"/>
      <c r="S111" s="577"/>
      <c r="T111" s="577"/>
      <c r="U111" s="577"/>
      <c r="V111" s="577"/>
      <c r="W111" s="577"/>
      <c r="X111" s="577"/>
      <c r="Y111" s="577"/>
      <c r="Z111" s="577"/>
      <c r="AA111" s="577"/>
      <c r="AB111" s="577"/>
      <c r="AC111" s="577"/>
      <c r="AD111" s="577"/>
      <c r="AE111" s="577"/>
      <c r="AF111" s="577"/>
      <c r="AG111" s="577"/>
      <c r="AH111" s="577"/>
      <c r="AI111" s="577"/>
      <c r="AJ111" s="577"/>
      <c r="AK111" s="577"/>
      <c r="AL111" s="577"/>
      <c r="AM111" s="577"/>
      <c r="AN111" s="577"/>
      <c r="AO111" s="577"/>
      <c r="AP111" s="577"/>
    </row>
    <row r="112" spans="9:42" s="586" customFormat="1" x14ac:dyDescent="0.2">
      <c r="I112" s="577"/>
      <c r="J112" s="577"/>
      <c r="K112" s="577"/>
      <c r="L112" s="577"/>
      <c r="M112" s="577"/>
      <c r="N112" s="577"/>
      <c r="O112" s="577"/>
      <c r="P112" s="577"/>
      <c r="Q112" s="577"/>
      <c r="R112" s="577"/>
      <c r="S112" s="577"/>
      <c r="T112" s="577"/>
      <c r="U112" s="577"/>
      <c r="V112" s="577"/>
      <c r="W112" s="577"/>
      <c r="X112" s="577"/>
      <c r="Y112" s="577"/>
      <c r="Z112" s="577"/>
      <c r="AA112" s="577"/>
      <c r="AB112" s="577"/>
      <c r="AC112" s="577"/>
      <c r="AD112" s="577"/>
      <c r="AE112" s="577"/>
      <c r="AF112" s="577"/>
      <c r="AG112" s="577"/>
      <c r="AH112" s="577"/>
      <c r="AI112" s="577"/>
      <c r="AJ112" s="577"/>
      <c r="AK112" s="577"/>
      <c r="AL112" s="577"/>
      <c r="AM112" s="577"/>
      <c r="AN112" s="577"/>
      <c r="AO112" s="577"/>
      <c r="AP112" s="577"/>
    </row>
    <row r="113" spans="9:42" s="586" customFormat="1" x14ac:dyDescent="0.2">
      <c r="I113" s="577"/>
      <c r="J113" s="577"/>
      <c r="K113" s="577"/>
      <c r="L113" s="577"/>
      <c r="M113" s="577"/>
      <c r="N113" s="577"/>
      <c r="O113" s="577"/>
      <c r="P113" s="577"/>
      <c r="Q113" s="577"/>
      <c r="R113" s="577"/>
      <c r="S113" s="577"/>
      <c r="T113" s="577"/>
      <c r="U113" s="577"/>
      <c r="V113" s="577"/>
      <c r="W113" s="577"/>
      <c r="X113" s="577"/>
      <c r="Y113" s="577"/>
      <c r="Z113" s="577"/>
      <c r="AA113" s="577"/>
      <c r="AB113" s="577"/>
      <c r="AC113" s="577"/>
      <c r="AD113" s="577"/>
      <c r="AE113" s="577"/>
      <c r="AF113" s="577"/>
      <c r="AG113" s="577"/>
      <c r="AH113" s="577"/>
      <c r="AI113" s="577"/>
      <c r="AJ113" s="577"/>
      <c r="AK113" s="577"/>
      <c r="AL113" s="577"/>
      <c r="AM113" s="577"/>
      <c r="AN113" s="577"/>
      <c r="AO113" s="577"/>
      <c r="AP113" s="577"/>
    </row>
    <row r="114" spans="9:42" s="586" customFormat="1" x14ac:dyDescent="0.2">
      <c r="I114" s="577"/>
      <c r="J114" s="577"/>
      <c r="K114" s="577"/>
      <c r="L114" s="577"/>
      <c r="M114" s="577"/>
      <c r="N114" s="577"/>
      <c r="O114" s="577"/>
      <c r="P114" s="577"/>
      <c r="Q114" s="577"/>
      <c r="R114" s="577"/>
      <c r="S114" s="577"/>
      <c r="T114" s="577"/>
      <c r="U114" s="577"/>
      <c r="V114" s="577"/>
      <c r="W114" s="577"/>
      <c r="X114" s="577"/>
      <c r="Y114" s="577"/>
      <c r="Z114" s="577"/>
      <c r="AA114" s="577"/>
      <c r="AB114" s="577"/>
      <c r="AC114" s="577"/>
      <c r="AD114" s="577"/>
      <c r="AE114" s="577"/>
      <c r="AF114" s="577"/>
      <c r="AG114" s="577"/>
      <c r="AH114" s="577"/>
      <c r="AI114" s="577"/>
      <c r="AJ114" s="577"/>
      <c r="AK114" s="577"/>
      <c r="AL114" s="577"/>
      <c r="AM114" s="577"/>
      <c r="AN114" s="577"/>
      <c r="AO114" s="577"/>
      <c r="AP114" s="577"/>
    </row>
    <row r="115" spans="9:42" s="586" customFormat="1" x14ac:dyDescent="0.2">
      <c r="I115" s="577"/>
      <c r="J115" s="577"/>
      <c r="K115" s="577"/>
      <c r="L115" s="577"/>
      <c r="M115" s="577"/>
      <c r="N115" s="577"/>
      <c r="O115" s="577"/>
      <c r="P115" s="577"/>
      <c r="Q115" s="577"/>
      <c r="R115" s="577"/>
      <c r="S115" s="577"/>
      <c r="T115" s="577"/>
      <c r="U115" s="577"/>
      <c r="V115" s="577"/>
      <c r="W115" s="577"/>
      <c r="X115" s="577"/>
      <c r="Y115" s="577"/>
      <c r="Z115" s="577"/>
      <c r="AA115" s="577"/>
      <c r="AB115" s="577"/>
      <c r="AC115" s="577"/>
      <c r="AD115" s="577"/>
      <c r="AE115" s="577"/>
      <c r="AF115" s="577"/>
      <c r="AG115" s="577"/>
      <c r="AH115" s="577"/>
      <c r="AI115" s="577"/>
      <c r="AJ115" s="577"/>
      <c r="AK115" s="577"/>
      <c r="AL115" s="577"/>
      <c r="AM115" s="577"/>
      <c r="AN115" s="577"/>
      <c r="AO115" s="577"/>
      <c r="AP115" s="577"/>
    </row>
    <row r="116" spans="9:42" s="586" customFormat="1" x14ac:dyDescent="0.2">
      <c r="I116" s="577"/>
      <c r="J116" s="577"/>
      <c r="K116" s="577"/>
      <c r="L116" s="577"/>
      <c r="M116" s="577"/>
      <c r="N116" s="577"/>
      <c r="O116" s="577"/>
      <c r="P116" s="577"/>
      <c r="Q116" s="577"/>
      <c r="R116" s="577"/>
      <c r="S116" s="577"/>
      <c r="T116" s="577"/>
      <c r="U116" s="577"/>
      <c r="V116" s="577"/>
      <c r="W116" s="577"/>
      <c r="X116" s="577"/>
      <c r="Y116" s="577"/>
      <c r="Z116" s="577"/>
      <c r="AA116" s="577"/>
      <c r="AB116" s="577"/>
      <c r="AC116" s="577"/>
      <c r="AD116" s="577"/>
      <c r="AE116" s="577"/>
      <c r="AF116" s="577"/>
      <c r="AG116" s="577"/>
      <c r="AH116" s="577"/>
      <c r="AI116" s="577"/>
      <c r="AJ116" s="577"/>
      <c r="AK116" s="577"/>
      <c r="AL116" s="577"/>
      <c r="AM116" s="577"/>
      <c r="AN116" s="577"/>
      <c r="AO116" s="577"/>
      <c r="AP116" s="577"/>
    </row>
    <row r="117" spans="9:42" s="586" customFormat="1" x14ac:dyDescent="0.2">
      <c r="I117" s="577"/>
      <c r="J117" s="577"/>
      <c r="K117" s="577"/>
      <c r="L117" s="577"/>
      <c r="M117" s="577"/>
      <c r="N117" s="577"/>
      <c r="O117" s="577"/>
      <c r="P117" s="577"/>
      <c r="Q117" s="577"/>
      <c r="R117" s="577"/>
      <c r="S117" s="577"/>
      <c r="T117" s="577"/>
      <c r="U117" s="577"/>
      <c r="V117" s="577"/>
      <c r="W117" s="577"/>
      <c r="X117" s="577"/>
      <c r="Y117" s="577"/>
      <c r="Z117" s="577"/>
      <c r="AA117" s="577"/>
      <c r="AB117" s="577"/>
      <c r="AC117" s="577"/>
      <c r="AD117" s="577"/>
      <c r="AE117" s="577"/>
      <c r="AF117" s="577"/>
      <c r="AG117" s="577"/>
      <c r="AH117" s="577"/>
      <c r="AI117" s="577"/>
      <c r="AJ117" s="577"/>
      <c r="AK117" s="577"/>
      <c r="AL117" s="577"/>
      <c r="AM117" s="577"/>
      <c r="AN117" s="577"/>
      <c r="AO117" s="577"/>
      <c r="AP117" s="577"/>
    </row>
    <row r="118" spans="9:42" s="586" customFormat="1" x14ac:dyDescent="0.2">
      <c r="I118" s="577"/>
      <c r="J118" s="577"/>
      <c r="K118" s="577"/>
      <c r="L118" s="577"/>
      <c r="M118" s="577"/>
      <c r="N118" s="577"/>
      <c r="O118" s="577"/>
      <c r="P118" s="577"/>
      <c r="Q118" s="577"/>
      <c r="R118" s="577"/>
      <c r="S118" s="577"/>
      <c r="T118" s="577"/>
      <c r="U118" s="577"/>
      <c r="V118" s="577"/>
      <c r="W118" s="577"/>
      <c r="X118" s="577"/>
      <c r="Y118" s="577"/>
      <c r="Z118" s="577"/>
      <c r="AA118" s="577"/>
      <c r="AB118" s="577"/>
      <c r="AC118" s="577"/>
      <c r="AD118" s="577"/>
      <c r="AE118" s="577"/>
      <c r="AF118" s="577"/>
      <c r="AG118" s="577"/>
      <c r="AH118" s="577"/>
      <c r="AI118" s="577"/>
      <c r="AJ118" s="577"/>
      <c r="AK118" s="577"/>
      <c r="AL118" s="577"/>
      <c r="AM118" s="577"/>
      <c r="AN118" s="577"/>
      <c r="AO118" s="577"/>
      <c r="AP118" s="577"/>
    </row>
    <row r="119" spans="9:42" s="586" customFormat="1" x14ac:dyDescent="0.2">
      <c r="I119" s="577"/>
      <c r="J119" s="577"/>
      <c r="K119" s="577"/>
      <c r="L119" s="577"/>
      <c r="M119" s="577"/>
      <c r="N119" s="577"/>
      <c r="O119" s="577"/>
      <c r="P119" s="577"/>
      <c r="Q119" s="577"/>
      <c r="R119" s="577"/>
      <c r="S119" s="577"/>
      <c r="T119" s="577"/>
      <c r="U119" s="577"/>
      <c r="V119" s="577"/>
      <c r="W119" s="577"/>
      <c r="X119" s="577"/>
      <c r="Y119" s="577"/>
      <c r="Z119" s="577"/>
      <c r="AA119" s="577"/>
      <c r="AB119" s="577"/>
      <c r="AC119" s="577"/>
      <c r="AD119" s="577"/>
      <c r="AE119" s="577"/>
      <c r="AF119" s="577"/>
      <c r="AG119" s="577"/>
      <c r="AH119" s="577"/>
      <c r="AI119" s="577"/>
      <c r="AJ119" s="577"/>
      <c r="AK119" s="577"/>
      <c r="AL119" s="577"/>
      <c r="AM119" s="577"/>
      <c r="AN119" s="577"/>
      <c r="AO119" s="577"/>
      <c r="AP119" s="577"/>
    </row>
    <row r="120" spans="9:42" s="586" customFormat="1" x14ac:dyDescent="0.2">
      <c r="I120" s="577"/>
      <c r="J120" s="577"/>
      <c r="K120" s="577"/>
      <c r="L120" s="577"/>
      <c r="M120" s="577"/>
      <c r="N120" s="577"/>
      <c r="O120" s="577"/>
      <c r="P120" s="577"/>
      <c r="Q120" s="577"/>
      <c r="R120" s="577"/>
      <c r="S120" s="577"/>
      <c r="T120" s="577"/>
      <c r="U120" s="577"/>
      <c r="V120" s="577"/>
      <c r="W120" s="577"/>
      <c r="X120" s="577"/>
      <c r="Y120" s="577"/>
      <c r="Z120" s="577"/>
      <c r="AA120" s="577"/>
      <c r="AB120" s="577"/>
      <c r="AC120" s="577"/>
      <c r="AD120" s="577"/>
      <c r="AE120" s="577"/>
      <c r="AF120" s="577"/>
      <c r="AG120" s="577"/>
      <c r="AH120" s="577"/>
      <c r="AI120" s="577"/>
      <c r="AJ120" s="577"/>
      <c r="AK120" s="577"/>
      <c r="AL120" s="577"/>
      <c r="AM120" s="577"/>
      <c r="AN120" s="577"/>
      <c r="AO120" s="577"/>
      <c r="AP120" s="577"/>
    </row>
    <row r="121" spans="9:42" s="586" customFormat="1" x14ac:dyDescent="0.2">
      <c r="I121" s="577"/>
      <c r="J121" s="577"/>
      <c r="K121" s="577"/>
      <c r="L121" s="577"/>
      <c r="M121" s="577"/>
      <c r="N121" s="577"/>
      <c r="O121" s="577"/>
      <c r="P121" s="577"/>
      <c r="Q121" s="577"/>
      <c r="R121" s="577"/>
      <c r="S121" s="577"/>
      <c r="T121" s="577"/>
      <c r="U121" s="577"/>
      <c r="V121" s="577"/>
      <c r="W121" s="577"/>
      <c r="X121" s="577"/>
      <c r="Y121" s="577"/>
      <c r="Z121" s="577"/>
      <c r="AA121" s="577"/>
      <c r="AB121" s="577"/>
      <c r="AC121" s="577"/>
      <c r="AD121" s="577"/>
      <c r="AE121" s="577"/>
      <c r="AF121" s="577"/>
      <c r="AG121" s="577"/>
      <c r="AH121" s="577"/>
      <c r="AI121" s="577"/>
      <c r="AJ121" s="577"/>
      <c r="AK121" s="577"/>
      <c r="AL121" s="577"/>
      <c r="AM121" s="577"/>
      <c r="AN121" s="577"/>
      <c r="AO121" s="577"/>
      <c r="AP121" s="577"/>
    </row>
    <row r="129" s="586" customFormat="1" x14ac:dyDescent="0.2"/>
    <row r="130" s="586" customFormat="1" x14ac:dyDescent="0.2"/>
    <row r="131" s="586" customFormat="1" x14ac:dyDescent="0.2"/>
    <row r="132" s="586" customFormat="1" x14ac:dyDescent="0.2"/>
    <row r="133" s="586" customFormat="1" x14ac:dyDescent="0.2"/>
    <row r="134" s="586" customFormat="1" x14ac:dyDescent="0.2"/>
    <row r="135" s="586" customFormat="1" x14ac:dyDescent="0.2"/>
    <row r="136" s="586" customFormat="1" x14ac:dyDescent="0.2"/>
    <row r="137" s="586" customFormat="1" x14ac:dyDescent="0.2"/>
    <row r="138" s="586" customFormat="1" x14ac:dyDescent="0.2"/>
    <row r="139" s="586" customFormat="1" x14ac:dyDescent="0.2"/>
    <row r="140" s="586" customFormat="1" x14ac:dyDescent="0.2"/>
    <row r="141" s="586" customFormat="1" x14ac:dyDescent="0.2"/>
    <row r="142" s="586" customFormat="1" x14ac:dyDescent="0.2"/>
    <row r="143" s="586" customFormat="1" x14ac:dyDescent="0.2"/>
    <row r="144" s="586" customFormat="1" x14ac:dyDescent="0.2"/>
    <row r="145" s="586" customFormat="1" x14ac:dyDescent="0.2"/>
    <row r="146" s="586" customFormat="1" x14ac:dyDescent="0.2"/>
    <row r="147" s="586" customFormat="1" x14ac:dyDescent="0.2"/>
    <row r="148" s="586" customFormat="1" x14ac:dyDescent="0.2"/>
    <row r="149" s="586" customFormat="1" x14ac:dyDescent="0.2"/>
    <row r="150" s="586" customFormat="1" x14ac:dyDescent="0.2"/>
    <row r="151" s="586" customFormat="1" x14ac:dyDescent="0.2"/>
    <row r="152" s="586" customFormat="1" x14ac:dyDescent="0.2"/>
    <row r="153" s="586" customFormat="1" x14ac:dyDescent="0.2"/>
    <row r="154" s="586" customFormat="1" x14ac:dyDescent="0.2"/>
    <row r="155" s="586" customFormat="1" x14ac:dyDescent="0.2"/>
    <row r="156" s="586" customFormat="1" x14ac:dyDescent="0.2"/>
    <row r="157" s="586" customFormat="1" x14ac:dyDescent="0.2"/>
    <row r="158" s="586" customFormat="1" x14ac:dyDescent="0.2"/>
    <row r="159" s="586" customFormat="1" x14ac:dyDescent="0.2"/>
    <row r="160" s="586" customFormat="1" x14ac:dyDescent="0.2"/>
    <row r="161" s="586" customFormat="1" x14ac:dyDescent="0.2"/>
    <row r="162" s="586" customFormat="1" x14ac:dyDescent="0.2"/>
    <row r="163" s="586" customFormat="1" x14ac:dyDescent="0.2"/>
    <row r="164" s="586" customFormat="1" x14ac:dyDescent="0.2"/>
    <row r="165" s="586" customFormat="1" x14ac:dyDescent="0.2"/>
    <row r="166" s="586" customFormat="1" x14ac:dyDescent="0.2"/>
    <row r="167" s="586" customFormat="1" x14ac:dyDescent="0.2"/>
    <row r="168" s="586" customFormat="1" x14ac:dyDescent="0.2"/>
    <row r="169" s="586" customFormat="1" x14ac:dyDescent="0.2"/>
    <row r="170" s="586" customFormat="1" x14ac:dyDescent="0.2"/>
    <row r="171" s="586" customFormat="1" x14ac:dyDescent="0.2"/>
    <row r="172" s="586" customFormat="1" x14ac:dyDescent="0.2"/>
    <row r="173" s="586" customFormat="1" x14ac:dyDescent="0.2"/>
    <row r="174" s="586" customFormat="1" x14ac:dyDescent="0.2"/>
    <row r="175" s="586" customFormat="1" x14ac:dyDescent="0.2"/>
    <row r="176" s="586" customFormat="1" x14ac:dyDescent="0.2"/>
    <row r="177" s="586" customFormat="1" x14ac:dyDescent="0.2"/>
    <row r="178" s="586" customFormat="1" x14ac:dyDescent="0.2"/>
    <row r="179" s="586" customFormat="1" x14ac:dyDescent="0.2"/>
    <row r="180" s="586" customFormat="1" x14ac:dyDescent="0.2"/>
    <row r="181" s="586" customFormat="1" x14ac:dyDescent="0.2"/>
    <row r="182" s="586" customFormat="1" x14ac:dyDescent="0.2"/>
    <row r="183" s="586" customFormat="1" x14ac:dyDescent="0.2"/>
    <row r="184" s="586" customFormat="1" x14ac:dyDescent="0.2"/>
    <row r="185" s="586" customFormat="1" x14ac:dyDescent="0.2"/>
    <row r="186" s="586" customFormat="1" x14ac:dyDescent="0.2"/>
    <row r="187" s="586" customFormat="1" x14ac:dyDescent="0.2"/>
    <row r="188" s="586" customFormat="1" x14ac:dyDescent="0.2"/>
    <row r="189" s="586" customFormat="1" x14ac:dyDescent="0.2"/>
    <row r="190" s="586" customFormat="1" x14ac:dyDescent="0.2"/>
    <row r="191" s="586" customFormat="1" x14ac:dyDescent="0.2"/>
    <row r="192" s="586" customFormat="1" x14ac:dyDescent="0.2"/>
    <row r="193" s="586" customFormat="1" x14ac:dyDescent="0.2"/>
    <row r="194" s="586" customFormat="1" x14ac:dyDescent="0.2"/>
    <row r="195" s="586" customFormat="1" x14ac:dyDescent="0.2"/>
    <row r="196" s="586" customFormat="1" x14ac:dyDescent="0.2"/>
    <row r="197" s="586" customFormat="1" x14ac:dyDescent="0.2"/>
    <row r="198" s="586" customFormat="1" x14ac:dyDescent="0.2"/>
    <row r="199" s="586" customFormat="1" x14ac:dyDescent="0.2"/>
    <row r="200" s="586" customFormat="1" x14ac:dyDescent="0.2"/>
    <row r="201" s="586" customFormat="1" x14ac:dyDescent="0.2"/>
    <row r="202" s="586" customFormat="1" x14ac:dyDescent="0.2"/>
    <row r="203" s="586" customFormat="1" x14ac:dyDescent="0.2"/>
    <row r="204" s="586" customFormat="1" x14ac:dyDescent="0.2"/>
    <row r="205" s="586" customFormat="1" x14ac:dyDescent="0.2"/>
    <row r="206" s="586" customFormat="1" x14ac:dyDescent="0.2"/>
    <row r="207" s="586" customFormat="1" x14ac:dyDescent="0.2"/>
    <row r="208" s="586" customFormat="1" x14ac:dyDescent="0.2"/>
    <row r="209" s="586" customFormat="1" x14ac:dyDescent="0.2"/>
    <row r="210" s="586" customFormat="1" x14ac:dyDescent="0.2"/>
    <row r="211" s="586" customFormat="1" x14ac:dyDescent="0.2"/>
    <row r="212" s="586" customFormat="1" x14ac:dyDescent="0.2"/>
    <row r="213" s="586" customFormat="1" x14ac:dyDescent="0.2"/>
    <row r="214" s="586" customFormat="1" x14ac:dyDescent="0.2"/>
    <row r="215" s="586" customFormat="1" x14ac:dyDescent="0.2"/>
    <row r="216" s="586" customFormat="1" x14ac:dyDescent="0.2"/>
    <row r="217" s="586" customFormat="1" x14ac:dyDescent="0.2"/>
    <row r="218" s="586" customFormat="1" x14ac:dyDescent="0.2"/>
    <row r="219" s="586" customFormat="1" x14ac:dyDescent="0.2"/>
    <row r="220" s="586" customFormat="1" x14ac:dyDescent="0.2"/>
    <row r="221" s="586" customFormat="1" x14ac:dyDescent="0.2"/>
    <row r="222" s="586" customFormat="1" x14ac:dyDescent="0.2"/>
    <row r="223" s="586" customFormat="1" x14ac:dyDescent="0.2"/>
    <row r="224" s="586" customFormat="1" x14ac:dyDescent="0.2"/>
    <row r="257" s="586" customFormat="1" x14ac:dyDescent="0.2"/>
    <row r="258" s="586" customFormat="1" x14ac:dyDescent="0.2"/>
    <row r="259" s="586" customFormat="1" x14ac:dyDescent="0.2"/>
    <row r="260" s="586" customFormat="1" x14ac:dyDescent="0.2"/>
    <row r="261" s="586" customFormat="1" x14ac:dyDescent="0.2"/>
    <row r="262" s="586" customFormat="1" x14ac:dyDescent="0.2"/>
    <row r="263" s="586" customFormat="1" x14ac:dyDescent="0.2"/>
    <row r="264" s="586" customFormat="1" x14ac:dyDescent="0.2"/>
    <row r="265" s="586" customFormat="1" x14ac:dyDescent="0.2"/>
    <row r="266" s="586" customFormat="1" x14ac:dyDescent="0.2"/>
    <row r="267" s="586" customFormat="1" x14ac:dyDescent="0.2"/>
    <row r="268" s="586" customFormat="1" x14ac:dyDescent="0.2"/>
    <row r="269" s="586" customFormat="1" x14ac:dyDescent="0.2"/>
    <row r="270" s="586" customFormat="1" x14ac:dyDescent="0.2"/>
    <row r="271" s="586" customFormat="1" x14ac:dyDescent="0.2"/>
    <row r="272" s="586" customFormat="1" x14ac:dyDescent="0.2"/>
    <row r="273" s="586" customFormat="1" x14ac:dyDescent="0.2"/>
    <row r="274" s="586" customFormat="1" x14ac:dyDescent="0.2"/>
    <row r="275" s="586" customFormat="1" x14ac:dyDescent="0.2"/>
    <row r="276" s="586" customFormat="1" x14ac:dyDescent="0.2"/>
    <row r="277" s="586" customFormat="1" x14ac:dyDescent="0.2"/>
    <row r="278" s="586" customFormat="1" x14ac:dyDescent="0.2"/>
    <row r="279" s="586" customFormat="1" x14ac:dyDescent="0.2"/>
    <row r="280" s="586" customFormat="1" x14ac:dyDescent="0.2"/>
    <row r="281" s="586" customFormat="1" x14ac:dyDescent="0.2"/>
    <row r="282" s="586" customFormat="1" x14ac:dyDescent="0.2"/>
    <row r="283" s="586" customFormat="1" x14ac:dyDescent="0.2"/>
    <row r="284" s="586" customFormat="1" x14ac:dyDescent="0.2"/>
  </sheetData>
  <mergeCells count="5">
    <mergeCell ref="J12:K12"/>
    <mergeCell ref="L12:M12"/>
    <mergeCell ref="N12:O12"/>
    <mergeCell ref="P12:Q12"/>
    <mergeCell ref="R12:S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Q33"/>
  <sheetViews>
    <sheetView showGridLines="0" zoomScale="120" zoomScaleNormal="120" workbookViewId="0">
      <selection activeCell="N11" sqref="N11"/>
    </sheetView>
  </sheetViews>
  <sheetFormatPr defaultRowHeight="15" x14ac:dyDescent="0.25"/>
  <cols>
    <col min="9" max="9" width="13.42578125" customWidth="1"/>
    <col min="10" max="11" width="9.28515625" customWidth="1"/>
    <col min="12" max="12" width="10" customWidth="1"/>
  </cols>
  <sheetData>
    <row r="1" spans="1:17" x14ac:dyDescent="0.25">
      <c r="A1" s="2" t="s">
        <v>48</v>
      </c>
      <c r="B1" s="10" t="s">
        <v>78</v>
      </c>
      <c r="I1" s="43" t="s">
        <v>50</v>
      </c>
    </row>
    <row r="2" spans="1:17" x14ac:dyDescent="0.25">
      <c r="A2" s="2" t="s">
        <v>51</v>
      </c>
      <c r="B2" s="10" t="s">
        <v>79</v>
      </c>
    </row>
    <row r="3" spans="1:17" x14ac:dyDescent="0.25">
      <c r="A3" s="3" t="s">
        <v>52</v>
      </c>
      <c r="B3" s="3" t="s">
        <v>53</v>
      </c>
    </row>
    <row r="4" spans="1:17" x14ac:dyDescent="0.25">
      <c r="A4" s="3" t="s">
        <v>54</v>
      </c>
      <c r="B4" s="3" t="s">
        <v>55</v>
      </c>
    </row>
    <row r="5" spans="1:17" x14ac:dyDescent="0.25">
      <c r="A5" s="4" t="s">
        <v>56</v>
      </c>
    </row>
    <row r="6" spans="1:17" x14ac:dyDescent="0.25">
      <c r="A6" s="4" t="s">
        <v>57</v>
      </c>
    </row>
    <row r="10" spans="1:17" x14ac:dyDescent="0.25">
      <c r="H10" s="8"/>
      <c r="I10" s="8"/>
      <c r="J10" s="6">
        <v>44561</v>
      </c>
      <c r="K10" s="6">
        <v>44926</v>
      </c>
      <c r="L10" s="6">
        <v>45291</v>
      </c>
      <c r="M10" s="6">
        <v>45657</v>
      </c>
      <c r="N10" s="6">
        <v>45747</v>
      </c>
      <c r="O10" s="6">
        <v>45838</v>
      </c>
      <c r="P10" s="6"/>
    </row>
    <row r="11" spans="1:17" x14ac:dyDescent="0.25">
      <c r="H11" s="5" t="s">
        <v>33</v>
      </c>
      <c r="I11" s="8" t="s">
        <v>5</v>
      </c>
      <c r="J11" s="18">
        <v>12.32934056673</v>
      </c>
      <c r="K11" s="18">
        <v>16.504419964850001</v>
      </c>
      <c r="L11" s="18">
        <v>12.261284377000001</v>
      </c>
      <c r="M11" s="71">
        <v>15.104278321960001</v>
      </c>
      <c r="N11" s="71">
        <v>14.16310022951</v>
      </c>
      <c r="O11" s="71">
        <v>15.88028599605</v>
      </c>
      <c r="P11" s="150">
        <f>N11/$N$16</f>
        <v>4.6121957198923952E-2</v>
      </c>
      <c r="Q11" s="150">
        <f>O11/$O$16</f>
        <v>6.1843111616110502E-2</v>
      </c>
    </row>
    <row r="12" spans="1:17" x14ac:dyDescent="0.25">
      <c r="H12" s="5" t="s">
        <v>29</v>
      </c>
      <c r="I12" s="8" t="s">
        <v>6</v>
      </c>
      <c r="J12" s="71">
        <v>2.7871883473499999</v>
      </c>
      <c r="K12" s="18">
        <v>0.86568937366999998</v>
      </c>
      <c r="L12" s="18">
        <v>0.66524097946000005</v>
      </c>
      <c r="M12" s="71">
        <v>6.4080559878799992</v>
      </c>
      <c r="N12" s="71">
        <v>4.6322565254999999</v>
      </c>
      <c r="O12" s="71">
        <v>4.5429846679199999</v>
      </c>
      <c r="P12" s="150">
        <f t="shared" ref="P12:P15" si="0">N12/$N$16</f>
        <v>1.508488492924679E-2</v>
      </c>
      <c r="Q12" s="150">
        <f t="shared" ref="Q12:Q15" si="1">O12/$O$16</f>
        <v>1.7691892196295345E-2</v>
      </c>
    </row>
    <row r="13" spans="1:17" x14ac:dyDescent="0.25">
      <c r="H13" s="5" t="s">
        <v>30</v>
      </c>
      <c r="I13" s="8" t="s">
        <v>7</v>
      </c>
      <c r="J13" s="71">
        <v>34.912235476009997</v>
      </c>
      <c r="K13" s="18">
        <v>63.458512581869996</v>
      </c>
      <c r="L13" s="18">
        <v>62.867952928899996</v>
      </c>
      <c r="M13" s="71">
        <v>73.161854219079999</v>
      </c>
      <c r="N13" s="71">
        <v>74.768389595510001</v>
      </c>
      <c r="O13" s="71">
        <v>75.50347861006</v>
      </c>
      <c r="P13" s="150">
        <f t="shared" si="0"/>
        <v>0.24348231735107118</v>
      </c>
      <c r="Q13" s="150">
        <f t="shared" si="1"/>
        <v>0.29403563992789505</v>
      </c>
    </row>
    <row r="14" spans="1:17" x14ac:dyDescent="0.25">
      <c r="H14" s="5" t="s">
        <v>31</v>
      </c>
      <c r="I14" s="8" t="s">
        <v>8</v>
      </c>
      <c r="J14" s="71">
        <v>163.89381896754</v>
      </c>
      <c r="K14" s="18">
        <v>160.22570645969</v>
      </c>
      <c r="L14" s="18">
        <v>173.45732412589001</v>
      </c>
      <c r="M14" s="71">
        <v>187.71987293666001</v>
      </c>
      <c r="N14" s="71">
        <v>189.60782694286999</v>
      </c>
      <c r="O14" s="71">
        <v>155.05325871509001</v>
      </c>
      <c r="P14" s="150">
        <f t="shared" si="0"/>
        <v>0.61745549612216377</v>
      </c>
      <c r="Q14" s="150">
        <f t="shared" si="1"/>
        <v>0.60382892269976074</v>
      </c>
    </row>
    <row r="15" spans="1:17" x14ac:dyDescent="0.25">
      <c r="H15" s="5" t="s">
        <v>32</v>
      </c>
      <c r="I15" s="8" t="s">
        <v>9</v>
      </c>
      <c r="J15" s="71">
        <v>2.5006582084199995</v>
      </c>
      <c r="K15" s="18">
        <v>2.7929979302899999</v>
      </c>
      <c r="L15" s="18">
        <v>1.4024812805</v>
      </c>
      <c r="M15" s="71">
        <v>28.346766789780002</v>
      </c>
      <c r="N15" s="71">
        <v>23.907767863460002</v>
      </c>
      <c r="O15" s="71">
        <v>5.8034167296499994</v>
      </c>
      <c r="P15" s="150">
        <f t="shared" si="0"/>
        <v>7.7855344398594345E-2</v>
      </c>
      <c r="Q15" s="150">
        <f t="shared" si="1"/>
        <v>2.2600433559938377E-2</v>
      </c>
    </row>
    <row r="16" spans="1:17" x14ac:dyDescent="0.25">
      <c r="I16" s="8"/>
      <c r="J16" s="17"/>
      <c r="K16" s="17"/>
      <c r="M16" s="142"/>
      <c r="N16" s="148">
        <f t="shared" ref="N16:O16" si="2">SUM(N11:N15)</f>
        <v>307.07934115684998</v>
      </c>
      <c r="O16" s="149">
        <f t="shared" si="2"/>
        <v>256.78342471876999</v>
      </c>
      <c r="P16" s="126"/>
      <c r="Q16" s="134"/>
    </row>
    <row r="17" spans="10:17" x14ac:dyDescent="0.25">
      <c r="J17" s="37"/>
      <c r="K17" s="37"/>
      <c r="L17" s="37"/>
      <c r="M17" s="126"/>
      <c r="N17" s="126"/>
      <c r="O17" s="126"/>
      <c r="P17" s="126"/>
      <c r="Q17" s="134"/>
    </row>
    <row r="18" spans="10:17" x14ac:dyDescent="0.25">
      <c r="L18" s="8"/>
      <c r="M18" s="126"/>
      <c r="N18" s="126"/>
      <c r="O18" s="126"/>
      <c r="P18" s="126"/>
      <c r="Q18" s="134"/>
    </row>
    <row r="19" spans="10:17" x14ac:dyDescent="0.25">
      <c r="M19" s="126"/>
      <c r="N19" s="126"/>
      <c r="O19" s="126"/>
      <c r="P19" s="126"/>
      <c r="Q19" s="134"/>
    </row>
    <row r="20" spans="10:17" x14ac:dyDescent="0.25">
      <c r="M20" s="126"/>
      <c r="N20" s="126"/>
      <c r="O20" s="126"/>
      <c r="P20" s="126"/>
      <c r="Q20" s="134"/>
    </row>
    <row r="21" spans="10:17" x14ac:dyDescent="0.25">
      <c r="J21" s="19"/>
      <c r="K21" s="19"/>
      <c r="M21" s="8"/>
    </row>
    <row r="22" spans="10:17" x14ac:dyDescent="0.25">
      <c r="J22" s="19"/>
      <c r="K22" s="19"/>
      <c r="M22" s="8"/>
    </row>
    <row r="23" spans="10:17" x14ac:dyDescent="0.25">
      <c r="J23" s="19"/>
      <c r="K23" s="19"/>
    </row>
    <row r="24" spans="10:17" x14ac:dyDescent="0.25">
      <c r="J24" s="19"/>
      <c r="K24" s="19"/>
    </row>
    <row r="25" spans="10:17" x14ac:dyDescent="0.25">
      <c r="J25" s="19"/>
      <c r="K25" s="19"/>
    </row>
    <row r="26" spans="10:17" x14ac:dyDescent="0.25">
      <c r="J26" s="19"/>
      <c r="K26" s="19"/>
    </row>
    <row r="28" spans="10:17" x14ac:dyDescent="0.25">
      <c r="J28" s="20"/>
      <c r="K28" s="20"/>
    </row>
    <row r="29" spans="10:17" x14ac:dyDescent="0.25">
      <c r="J29" s="21"/>
      <c r="K29" s="21"/>
    </row>
    <row r="30" spans="10:17" x14ac:dyDescent="0.25">
      <c r="J30" s="21"/>
      <c r="K30" s="21"/>
    </row>
    <row r="31" spans="10:17" x14ac:dyDescent="0.25">
      <c r="J31" s="21"/>
      <c r="K31" s="21"/>
    </row>
    <row r="32" spans="10:17" x14ac:dyDescent="0.25">
      <c r="J32" s="21"/>
      <c r="K32" s="21"/>
    </row>
    <row r="33" spans="10:11" x14ac:dyDescent="0.25">
      <c r="J33" s="21"/>
      <c r="K33" s="21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Q30"/>
  <sheetViews>
    <sheetView showGridLines="0" zoomScale="120" zoomScaleNormal="120" workbookViewId="0">
      <selection activeCell="N11" sqref="N11"/>
    </sheetView>
  </sheetViews>
  <sheetFormatPr defaultRowHeight="15" x14ac:dyDescent="0.25"/>
  <cols>
    <col min="8" max="8" width="20.5703125" customWidth="1"/>
    <col min="9" max="9" width="13.42578125" customWidth="1"/>
    <col min="10" max="11" width="9.28515625" customWidth="1"/>
    <col min="12" max="12" width="10" customWidth="1"/>
  </cols>
  <sheetData>
    <row r="1" spans="1:17" x14ac:dyDescent="0.25">
      <c r="A1" s="2" t="s">
        <v>48</v>
      </c>
      <c r="B1" s="10" t="s">
        <v>80</v>
      </c>
      <c r="I1" s="43" t="s">
        <v>50</v>
      </c>
    </row>
    <row r="2" spans="1:17" x14ac:dyDescent="0.25">
      <c r="A2" s="2" t="s">
        <v>51</v>
      </c>
      <c r="B2" s="10" t="s">
        <v>81</v>
      </c>
    </row>
    <row r="3" spans="1:17" x14ac:dyDescent="0.25">
      <c r="A3" s="3" t="s">
        <v>52</v>
      </c>
      <c r="B3" s="3" t="s">
        <v>53</v>
      </c>
    </row>
    <row r="4" spans="1:17" x14ac:dyDescent="0.25">
      <c r="A4" s="3" t="s">
        <v>54</v>
      </c>
      <c r="B4" s="3" t="s">
        <v>55</v>
      </c>
    </row>
    <row r="5" spans="1:17" x14ac:dyDescent="0.25">
      <c r="A5" s="4" t="s">
        <v>56</v>
      </c>
      <c r="B5" s="26" t="s">
        <v>197</v>
      </c>
    </row>
    <row r="6" spans="1:17" x14ac:dyDescent="0.25">
      <c r="A6" s="4" t="s">
        <v>57</v>
      </c>
      <c r="B6" s="26" t="s">
        <v>282</v>
      </c>
    </row>
    <row r="7" spans="1:17" x14ac:dyDescent="0.25">
      <c r="I7" s="8"/>
    </row>
    <row r="10" spans="1:17" x14ac:dyDescent="0.25">
      <c r="H10" s="8"/>
      <c r="I10" s="8"/>
      <c r="J10" s="6">
        <v>44561</v>
      </c>
      <c r="K10" s="6">
        <v>44926</v>
      </c>
      <c r="L10" s="6">
        <v>45291</v>
      </c>
      <c r="M10" s="6">
        <v>45657</v>
      </c>
      <c r="N10" s="6">
        <v>45747</v>
      </c>
      <c r="O10" s="6">
        <v>45838</v>
      </c>
      <c r="P10" s="6"/>
    </row>
    <row r="11" spans="1:17" x14ac:dyDescent="0.25">
      <c r="H11" s="8" t="s">
        <v>252</v>
      </c>
      <c r="I11" s="8" t="s">
        <v>169</v>
      </c>
      <c r="J11" s="38">
        <v>172.25569169387001</v>
      </c>
      <c r="K11" s="38">
        <v>174.40694151484001</v>
      </c>
      <c r="L11" s="38">
        <v>176.69564730578</v>
      </c>
      <c r="N11" s="6"/>
    </row>
    <row r="12" spans="1:17" x14ac:dyDescent="0.25">
      <c r="H12" s="8" t="s">
        <v>186</v>
      </c>
      <c r="I12" s="100" t="s">
        <v>158</v>
      </c>
      <c r="J12" s="38"/>
      <c r="K12" s="94"/>
      <c r="L12" s="95"/>
      <c r="M12" s="95">
        <v>16.986526508840001</v>
      </c>
      <c r="N12" s="95">
        <v>16.11323196244</v>
      </c>
      <c r="O12" s="95">
        <v>16.656361550260002</v>
      </c>
      <c r="P12" s="54">
        <f>N12/$N$18</f>
        <v>5.2472536582034948E-2</v>
      </c>
      <c r="Q12" s="54">
        <f>O12/$O$18</f>
        <v>6.4865407759484864E-2</v>
      </c>
    </row>
    <row r="13" spans="1:17" x14ac:dyDescent="0.25">
      <c r="H13" s="8" t="s">
        <v>251</v>
      </c>
      <c r="I13" s="100" t="s">
        <v>159</v>
      </c>
      <c r="J13" s="39"/>
      <c r="K13" s="38"/>
      <c r="L13" s="95"/>
      <c r="M13" s="95">
        <v>63.60117984763</v>
      </c>
      <c r="N13" s="95">
        <v>65.609424850750003</v>
      </c>
      <c r="O13" s="95">
        <v>75.59250535084</v>
      </c>
      <c r="P13" s="54">
        <f t="shared" ref="P13:P18" si="0">N13/$N$18</f>
        <v>0.21365626422012551</v>
      </c>
      <c r="Q13" s="54">
        <f t="shared" ref="Q13:Q18" si="1">O13/$O$18</f>
        <v>0.29438233964528338</v>
      </c>
    </row>
    <row r="14" spans="1:17" x14ac:dyDescent="0.25">
      <c r="H14" s="8" t="s">
        <v>45</v>
      </c>
      <c r="I14" s="100" t="s">
        <v>82</v>
      </c>
      <c r="J14" s="39"/>
      <c r="K14" s="38"/>
      <c r="L14" s="95"/>
      <c r="M14" s="95">
        <v>45.816919681420003</v>
      </c>
      <c r="N14" s="95">
        <v>40.70852091994</v>
      </c>
      <c r="O14" s="95">
        <v>45.904087755969996</v>
      </c>
      <c r="P14" s="54">
        <f t="shared" si="0"/>
        <v>0.13256678474878875</v>
      </c>
      <c r="Q14" s="54">
        <f t="shared" si="1"/>
        <v>0.17876577433393256</v>
      </c>
    </row>
    <row r="15" spans="1:17" x14ac:dyDescent="0.25">
      <c r="H15" s="8" t="s">
        <v>260</v>
      </c>
      <c r="I15" s="100" t="s">
        <v>160</v>
      </c>
      <c r="J15" s="39"/>
      <c r="K15" s="38"/>
      <c r="L15" s="95"/>
      <c r="M15" s="95">
        <v>60.743928120270006</v>
      </c>
      <c r="N15" s="95">
        <v>60.745887801209996</v>
      </c>
      <c r="O15" s="95">
        <v>0.66370724885999999</v>
      </c>
      <c r="P15" s="54">
        <f t="shared" si="0"/>
        <v>0.19781821718245193</v>
      </c>
      <c r="Q15" s="54">
        <f t="shared" si="1"/>
        <v>2.5846966157838818E-3</v>
      </c>
    </row>
    <row r="16" spans="1:17" x14ac:dyDescent="0.25">
      <c r="H16" s="8" t="s">
        <v>34</v>
      </c>
      <c r="I16" s="100" t="s">
        <v>11</v>
      </c>
      <c r="J16" s="39"/>
      <c r="K16" s="38"/>
      <c r="L16" s="95"/>
      <c r="M16" s="95">
        <v>17.658289783170002</v>
      </c>
      <c r="N16" s="95">
        <v>17.221913605929998</v>
      </c>
      <c r="O16" s="95">
        <v>10.127382802790001</v>
      </c>
      <c r="P16" s="54">
        <f t="shared" si="0"/>
        <v>5.6082944365617192E-2</v>
      </c>
      <c r="Q16" s="54">
        <f t="shared" si="1"/>
        <v>3.9439394555476244E-2</v>
      </c>
    </row>
    <row r="17" spans="8:17" x14ac:dyDescent="0.25">
      <c r="H17" s="5" t="s">
        <v>46</v>
      </c>
      <c r="I17" s="100" t="s">
        <v>12</v>
      </c>
      <c r="J17" s="38">
        <v>44.150208572179999</v>
      </c>
      <c r="K17" s="38">
        <v>69.426317795529997</v>
      </c>
      <c r="L17" s="38">
        <v>73.935818385969995</v>
      </c>
      <c r="M17" s="95">
        <v>105.93398431403</v>
      </c>
      <c r="N17" s="95">
        <v>106.68036201658001</v>
      </c>
      <c r="O17" s="95">
        <v>107.83938001004999</v>
      </c>
      <c r="P17" s="54">
        <f t="shared" si="0"/>
        <v>0.34740325290098173</v>
      </c>
      <c r="Q17" s="54">
        <f t="shared" si="1"/>
        <v>0.41996238709003908</v>
      </c>
    </row>
    <row r="18" spans="8:17" x14ac:dyDescent="0.25">
      <c r="I18" s="8"/>
      <c r="J18" s="15"/>
      <c r="K18" s="15"/>
      <c r="M18" s="96"/>
      <c r="N18" s="151">
        <f t="shared" ref="N18:O18" si="2">SUM(N12:N17)</f>
        <v>307.07934115684998</v>
      </c>
      <c r="O18" s="149">
        <f t="shared" si="2"/>
        <v>256.78342471876999</v>
      </c>
      <c r="P18" s="54">
        <f t="shared" si="0"/>
        <v>1</v>
      </c>
      <c r="Q18" s="54">
        <f t="shared" si="1"/>
        <v>1</v>
      </c>
    </row>
    <row r="19" spans="8:17" x14ac:dyDescent="0.25">
      <c r="K19" s="39"/>
      <c r="M19" s="95"/>
      <c r="N19" s="95"/>
    </row>
    <row r="20" spans="8:17" x14ac:dyDescent="0.25">
      <c r="J20" s="37"/>
      <c r="K20" s="37"/>
      <c r="L20" s="8"/>
      <c r="M20" s="96"/>
      <c r="N20" s="96"/>
    </row>
    <row r="21" spans="8:17" x14ac:dyDescent="0.25">
      <c r="J21" s="37"/>
      <c r="K21" s="37"/>
    </row>
    <row r="22" spans="8:17" x14ac:dyDescent="0.25">
      <c r="J22" s="37"/>
      <c r="K22" s="37"/>
    </row>
    <row r="23" spans="8:17" x14ac:dyDescent="0.25">
      <c r="J23" s="37"/>
      <c r="K23" s="37"/>
    </row>
    <row r="24" spans="8:17" x14ac:dyDescent="0.25">
      <c r="J24" s="37"/>
      <c r="K24" s="37"/>
    </row>
    <row r="26" spans="8:17" x14ac:dyDescent="0.25">
      <c r="J26" s="40"/>
      <c r="K26" s="40"/>
    </row>
    <row r="27" spans="8:17" x14ac:dyDescent="0.25">
      <c r="J27" s="40"/>
      <c r="K27" s="40"/>
    </row>
    <row r="28" spans="8:17" x14ac:dyDescent="0.25">
      <c r="J28" s="40"/>
      <c r="K28" s="40"/>
    </row>
    <row r="29" spans="8:17" x14ac:dyDescent="0.25">
      <c r="J29" s="40"/>
      <c r="K29" s="40"/>
    </row>
    <row r="30" spans="8:17" x14ac:dyDescent="0.25">
      <c r="J30" s="40"/>
      <c r="K30" s="40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W21"/>
  <sheetViews>
    <sheetView showGridLines="0" zoomScale="120" zoomScaleNormal="120" workbookViewId="0">
      <selection activeCell="N11" sqref="N11"/>
    </sheetView>
  </sheetViews>
  <sheetFormatPr defaultRowHeight="15" x14ac:dyDescent="0.25"/>
  <cols>
    <col min="9" max="9" width="13.42578125" customWidth="1"/>
    <col min="10" max="16" width="4.7109375" customWidth="1"/>
    <col min="17" max="17" width="5.85546875" customWidth="1"/>
    <col min="18" max="21" width="5.140625" bestFit="1" customWidth="1"/>
    <col min="22" max="23" width="4.7109375" bestFit="1" customWidth="1"/>
  </cols>
  <sheetData>
    <row r="1" spans="1:23" x14ac:dyDescent="0.25">
      <c r="A1" s="2" t="s">
        <v>48</v>
      </c>
      <c r="B1" s="10" t="s">
        <v>83</v>
      </c>
      <c r="J1" s="89" t="s">
        <v>50</v>
      </c>
    </row>
    <row r="2" spans="1:23" x14ac:dyDescent="0.25">
      <c r="A2" s="2" t="s">
        <v>51</v>
      </c>
      <c r="B2" s="10" t="s">
        <v>84</v>
      </c>
    </row>
    <row r="3" spans="1:23" x14ac:dyDescent="0.25">
      <c r="A3" s="3" t="s">
        <v>52</v>
      </c>
      <c r="B3" s="3" t="s">
        <v>53</v>
      </c>
    </row>
    <row r="4" spans="1:23" x14ac:dyDescent="0.25">
      <c r="A4" s="3" t="s">
        <v>54</v>
      </c>
      <c r="B4" s="3" t="s">
        <v>55</v>
      </c>
    </row>
    <row r="5" spans="1:23" x14ac:dyDescent="0.25">
      <c r="A5" s="4" t="s">
        <v>56</v>
      </c>
      <c r="B5" s="41" t="s">
        <v>179</v>
      </c>
    </row>
    <row r="6" spans="1:23" x14ac:dyDescent="0.25">
      <c r="A6" s="4" t="s">
        <v>57</v>
      </c>
      <c r="B6" s="82" t="s">
        <v>283</v>
      </c>
    </row>
    <row r="8" spans="1:23" x14ac:dyDescent="0.25">
      <c r="O8" s="58"/>
    </row>
    <row r="9" spans="1:23" x14ac:dyDescent="0.25">
      <c r="J9" s="6" t="s">
        <v>76</v>
      </c>
      <c r="K9" s="6"/>
      <c r="L9" s="6"/>
      <c r="M9" s="6" t="s">
        <v>131</v>
      </c>
      <c r="N9" s="6"/>
      <c r="O9" s="6" t="s">
        <v>136</v>
      </c>
      <c r="P9" s="6"/>
      <c r="Q9" s="6" t="s">
        <v>149</v>
      </c>
      <c r="R9" s="6"/>
      <c r="S9" s="6" t="s">
        <v>156</v>
      </c>
      <c r="T9" s="6"/>
      <c r="U9" s="6" t="s">
        <v>276</v>
      </c>
      <c r="V9" s="6"/>
      <c r="W9" s="6" t="s">
        <v>293</v>
      </c>
    </row>
    <row r="10" spans="1:23" x14ac:dyDescent="0.25">
      <c r="H10" s="8"/>
      <c r="I10" s="8"/>
      <c r="J10" s="111" t="s">
        <v>77</v>
      </c>
      <c r="K10" s="111"/>
      <c r="L10" s="111"/>
      <c r="M10" s="111" t="s">
        <v>132</v>
      </c>
      <c r="N10" s="111"/>
      <c r="O10" s="111" t="s">
        <v>137</v>
      </c>
      <c r="P10" s="111"/>
      <c r="Q10" s="111" t="s">
        <v>148</v>
      </c>
      <c r="R10" s="111"/>
      <c r="S10" s="91" t="s">
        <v>157</v>
      </c>
      <c r="T10" s="111"/>
      <c r="U10" s="130" t="s">
        <v>277</v>
      </c>
      <c r="V10" s="139"/>
      <c r="W10" s="143" t="s">
        <v>294</v>
      </c>
    </row>
    <row r="11" spans="1:23" x14ac:dyDescent="0.25">
      <c r="H11" s="5" t="s">
        <v>150</v>
      </c>
      <c r="I11" s="8" t="s">
        <v>151</v>
      </c>
      <c r="J11" s="42">
        <v>1.5278915680000001E-2</v>
      </c>
      <c r="K11" s="42">
        <v>5.3495983999999998E-3</v>
      </c>
      <c r="L11" s="42">
        <v>0.63661565779999996</v>
      </c>
      <c r="M11" s="62">
        <v>0.74958464813000003</v>
      </c>
      <c r="N11" s="62">
        <v>2.07E-2</v>
      </c>
      <c r="O11" s="62">
        <v>0.20311315699999999</v>
      </c>
      <c r="P11" s="62">
        <v>0.26696572000000002</v>
      </c>
      <c r="Q11" s="62">
        <v>0.25671869392000002</v>
      </c>
      <c r="R11" s="114">
        <v>1.50085762968</v>
      </c>
      <c r="S11" s="114">
        <v>5.0157119999999997</v>
      </c>
      <c r="T11" s="62">
        <v>1.261809</v>
      </c>
      <c r="U11" s="62">
        <v>0.52674996299999999</v>
      </c>
      <c r="V11" s="62">
        <v>7.61562224556</v>
      </c>
      <c r="W11" s="62">
        <v>7.10942139402</v>
      </c>
    </row>
    <row r="12" spans="1:23" x14ac:dyDescent="0.25">
      <c r="H12" s="5" t="s">
        <v>35</v>
      </c>
      <c r="I12" s="8" t="s">
        <v>14</v>
      </c>
      <c r="J12" s="42">
        <v>20.24904189578</v>
      </c>
      <c r="K12" s="42">
        <v>8.3954653689400001</v>
      </c>
      <c r="L12" s="42">
        <v>13.62639606748</v>
      </c>
      <c r="M12" s="62">
        <v>18.809634073190001</v>
      </c>
      <c r="N12" s="62">
        <v>25.038042186329999</v>
      </c>
      <c r="O12" s="62">
        <v>23.74329326945</v>
      </c>
      <c r="P12" s="62">
        <v>29.278451066959999</v>
      </c>
      <c r="Q12" s="62">
        <v>32.421684355879997</v>
      </c>
      <c r="R12" s="114">
        <v>30.88524136106</v>
      </c>
      <c r="S12" s="114">
        <v>31.109639757619998</v>
      </c>
      <c r="T12" s="62">
        <v>35.23944745819</v>
      </c>
      <c r="U12" s="62">
        <v>29.062810718929999</v>
      </c>
      <c r="V12" s="62">
        <v>22.462325828689998</v>
      </c>
      <c r="W12" s="62">
        <v>25.52581180064</v>
      </c>
    </row>
    <row r="13" spans="1:23" x14ac:dyDescent="0.25">
      <c r="H13" s="5" t="s">
        <v>36</v>
      </c>
      <c r="I13" s="8" t="s">
        <v>13</v>
      </c>
      <c r="J13" s="42">
        <v>10.14598050939</v>
      </c>
      <c r="K13" s="42">
        <v>9.1891959219199997</v>
      </c>
      <c r="L13" s="42">
        <v>11.545227561620001</v>
      </c>
      <c r="M13" s="62">
        <v>15.056334840550001</v>
      </c>
      <c r="N13" s="62">
        <v>20.950408439029999</v>
      </c>
      <c r="O13" s="62">
        <v>15.75221381974</v>
      </c>
      <c r="P13" s="62">
        <v>15.66851052086</v>
      </c>
      <c r="Q13" s="62">
        <v>15.497085658710001</v>
      </c>
      <c r="R13" s="114">
        <v>13.18701942108</v>
      </c>
      <c r="S13" s="114">
        <v>17.049570140530001</v>
      </c>
      <c r="T13" s="62">
        <v>13.469469344049999</v>
      </c>
      <c r="U13" s="62">
        <v>15.545517545119999</v>
      </c>
      <c r="V13" s="62">
        <v>17.755690283890001</v>
      </c>
      <c r="W13" s="62">
        <v>17.481834842760001</v>
      </c>
    </row>
    <row r="14" spans="1:23" x14ac:dyDescent="0.25">
      <c r="H14" s="5" t="s">
        <v>152</v>
      </c>
      <c r="I14" s="8" t="s">
        <v>153</v>
      </c>
      <c r="J14" s="42">
        <v>4.5406227530900001</v>
      </c>
      <c r="K14" s="42">
        <v>1.5664818203199999</v>
      </c>
      <c r="L14" s="42">
        <v>2.8738696602599996</v>
      </c>
      <c r="M14" s="62">
        <v>3.35488854394</v>
      </c>
      <c r="N14" s="62">
        <v>4.6056548351600002</v>
      </c>
      <c r="O14" s="62">
        <v>5.5710128178400007</v>
      </c>
      <c r="P14" s="62">
        <v>5.8894609533499995</v>
      </c>
      <c r="Q14" s="62">
        <v>4.8482479031099999</v>
      </c>
      <c r="R14" s="114">
        <v>4.5387732316199996</v>
      </c>
      <c r="S14" s="114">
        <v>5.8906006388599996</v>
      </c>
      <c r="T14" s="62">
        <v>6.1131399680899996</v>
      </c>
      <c r="U14" s="62">
        <v>7.0356397165400004</v>
      </c>
      <c r="V14" s="62">
        <v>6.70724930061</v>
      </c>
      <c r="W14" s="62">
        <v>8.6503426043499996</v>
      </c>
    </row>
    <row r="15" spans="1:23" x14ac:dyDescent="0.25">
      <c r="H15" s="5"/>
      <c r="I15" s="8"/>
      <c r="J15" s="42"/>
      <c r="K15" s="42"/>
      <c r="L15" s="42"/>
      <c r="M15" s="42"/>
      <c r="N15" s="42"/>
      <c r="O15" s="42"/>
    </row>
    <row r="16" spans="1:23" x14ac:dyDescent="0.25">
      <c r="I16" s="8"/>
      <c r="J16" s="42"/>
      <c r="K16" s="42"/>
      <c r="L16" s="42"/>
      <c r="M16" s="42"/>
      <c r="N16" s="42"/>
      <c r="O16" s="42"/>
    </row>
    <row r="17" spans="10:15" x14ac:dyDescent="0.25">
      <c r="J17" s="42"/>
      <c r="K17" s="42"/>
      <c r="L17" s="42"/>
      <c r="M17" s="42"/>
      <c r="N17" s="42"/>
      <c r="O17" s="42"/>
    </row>
    <row r="18" spans="10:15" x14ac:dyDescent="0.25">
      <c r="J18" s="42"/>
      <c r="K18" s="42"/>
      <c r="L18" s="42"/>
      <c r="M18" s="42"/>
      <c r="N18" s="42"/>
      <c r="O18" s="42"/>
    </row>
    <row r="19" spans="10:15" x14ac:dyDescent="0.25">
      <c r="J19" s="42"/>
      <c r="K19" s="42"/>
      <c r="L19" s="42"/>
      <c r="M19" s="42"/>
      <c r="N19" s="42"/>
      <c r="O19" s="42"/>
    </row>
    <row r="20" spans="10:15" x14ac:dyDescent="0.25">
      <c r="J20" s="42"/>
      <c r="K20" s="42"/>
      <c r="L20" s="42"/>
      <c r="M20" s="42"/>
      <c r="N20" s="42"/>
      <c r="O20" s="42"/>
    </row>
    <row r="21" spans="10:15" x14ac:dyDescent="0.25">
      <c r="J21" s="42"/>
      <c r="K21" s="42"/>
      <c r="L21" s="42"/>
      <c r="M21" s="42"/>
      <c r="N21" s="42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9"/>
  <dimension ref="A1:X19"/>
  <sheetViews>
    <sheetView showGridLines="0" zoomScale="120" zoomScaleNormal="120" workbookViewId="0">
      <selection activeCell="N11" sqref="N11"/>
    </sheetView>
  </sheetViews>
  <sheetFormatPr defaultRowHeight="15" x14ac:dyDescent="0.25"/>
  <cols>
    <col min="9" max="9" width="13.42578125" customWidth="1"/>
    <col min="10" max="21" width="4.7109375" customWidth="1"/>
    <col min="22" max="22" width="5.140625" bestFit="1" customWidth="1"/>
    <col min="23" max="24" width="4.7109375" bestFit="1" customWidth="1"/>
  </cols>
  <sheetData>
    <row r="1" spans="1:24" x14ac:dyDescent="0.25">
      <c r="A1" s="2" t="s">
        <v>48</v>
      </c>
      <c r="B1" s="10" t="s">
        <v>118</v>
      </c>
      <c r="J1" s="89" t="s">
        <v>50</v>
      </c>
      <c r="K1" s="43"/>
    </row>
    <row r="2" spans="1:24" x14ac:dyDescent="0.25">
      <c r="A2" s="2" t="s">
        <v>51</v>
      </c>
      <c r="B2" s="45" t="s">
        <v>119</v>
      </c>
    </row>
    <row r="3" spans="1:24" x14ac:dyDescent="0.25">
      <c r="A3" s="3" t="s">
        <v>52</v>
      </c>
      <c r="B3" s="3" t="s">
        <v>53</v>
      </c>
    </row>
    <row r="4" spans="1:24" x14ac:dyDescent="0.25">
      <c r="A4" s="3" t="s">
        <v>54</v>
      </c>
      <c r="B4" s="3" t="s">
        <v>55</v>
      </c>
    </row>
    <row r="5" spans="1:24" x14ac:dyDescent="0.25">
      <c r="A5" s="4" t="s">
        <v>56</v>
      </c>
      <c r="B5" s="82" t="s">
        <v>179</v>
      </c>
    </row>
    <row r="6" spans="1:24" x14ac:dyDescent="0.25">
      <c r="A6" s="4" t="s">
        <v>57</v>
      </c>
      <c r="B6" s="82" t="s">
        <v>283</v>
      </c>
    </row>
    <row r="8" spans="1:24" x14ac:dyDescent="0.25">
      <c r="J8" s="81"/>
      <c r="K8" s="81"/>
      <c r="L8" s="81"/>
      <c r="M8" s="81"/>
      <c r="N8" s="81"/>
      <c r="O8" s="81"/>
      <c r="P8" s="81"/>
      <c r="Q8" s="81"/>
      <c r="R8" s="81"/>
    </row>
    <row r="9" spans="1:24" x14ac:dyDescent="0.25">
      <c r="I9" s="5"/>
      <c r="J9" s="6" t="s">
        <v>270</v>
      </c>
      <c r="K9" s="6" t="s">
        <v>76</v>
      </c>
      <c r="L9" s="6" t="s">
        <v>271</v>
      </c>
      <c r="M9" s="6" t="s">
        <v>130</v>
      </c>
      <c r="N9" s="6" t="s">
        <v>131</v>
      </c>
      <c r="O9" s="6" t="s">
        <v>133</v>
      </c>
      <c r="P9" s="6" t="s">
        <v>136</v>
      </c>
      <c r="Q9" s="6" t="s">
        <v>138</v>
      </c>
      <c r="R9" s="6" t="s">
        <v>149</v>
      </c>
      <c r="S9" s="6" t="s">
        <v>154</v>
      </c>
      <c r="T9" s="6" t="s">
        <v>156</v>
      </c>
      <c r="U9" s="6" t="s">
        <v>267</v>
      </c>
      <c r="V9" s="6" t="s">
        <v>276</v>
      </c>
      <c r="W9" s="6" t="s">
        <v>286</v>
      </c>
      <c r="X9" s="6" t="s">
        <v>293</v>
      </c>
    </row>
    <row r="10" spans="1:24" x14ac:dyDescent="0.25">
      <c r="I10" s="5"/>
      <c r="J10" s="111" t="s">
        <v>272</v>
      </c>
      <c r="K10" s="111" t="s">
        <v>77</v>
      </c>
      <c r="L10" s="144" t="s">
        <v>295</v>
      </c>
      <c r="M10" s="111" t="s">
        <v>273</v>
      </c>
      <c r="N10" s="144" t="s">
        <v>132</v>
      </c>
      <c r="O10" s="144" t="s">
        <v>134</v>
      </c>
      <c r="P10" s="144" t="s">
        <v>296</v>
      </c>
      <c r="Q10" s="144" t="s">
        <v>269</v>
      </c>
      <c r="R10" s="144" t="s">
        <v>148</v>
      </c>
      <c r="S10" s="144" t="s">
        <v>161</v>
      </c>
      <c r="T10" s="144" t="s">
        <v>297</v>
      </c>
      <c r="U10" s="144" t="s">
        <v>268</v>
      </c>
      <c r="V10" s="144" t="s">
        <v>277</v>
      </c>
      <c r="W10" s="144" t="s">
        <v>287</v>
      </c>
      <c r="X10" s="144" t="s">
        <v>298</v>
      </c>
    </row>
    <row r="11" spans="1:24" x14ac:dyDescent="0.25">
      <c r="H11" s="5" t="s">
        <v>150</v>
      </c>
      <c r="I11" s="8" t="s">
        <v>151</v>
      </c>
      <c r="J11" s="46">
        <v>1</v>
      </c>
      <c r="K11" s="47">
        <v>1.0712438843942114E-3</v>
      </c>
      <c r="L11" s="47">
        <v>3.7507403601071891E-4</v>
      </c>
      <c r="M11" s="47">
        <v>4.4634753172997942E-2</v>
      </c>
      <c r="N11" s="47">
        <v>5.2555298226833948E-2</v>
      </c>
      <c r="O11" s="47">
        <v>1.4513299812228674E-3</v>
      </c>
      <c r="P11" s="47">
        <v>1.4240783301204219E-2</v>
      </c>
      <c r="Q11" s="47">
        <v>1.871764992245166E-2</v>
      </c>
      <c r="R11" s="47">
        <v>1.7999204696931049E-2</v>
      </c>
      <c r="S11" s="54">
        <v>0.10522896983099864</v>
      </c>
      <c r="T11" s="54">
        <v>0.35166440593136766</v>
      </c>
      <c r="U11" s="47">
        <v>8.8468658564098801E-2</v>
      </c>
      <c r="V11" s="47">
        <v>3.6931788111591118E-2</v>
      </c>
      <c r="W11" s="47">
        <v>0.53395076766420513</v>
      </c>
      <c r="X11" s="47">
        <v>0.49845973035210139</v>
      </c>
    </row>
    <row r="12" spans="1:24" x14ac:dyDescent="0.25">
      <c r="H12" s="5" t="s">
        <v>35</v>
      </c>
      <c r="I12" s="8" t="s">
        <v>14</v>
      </c>
      <c r="J12" s="46">
        <v>1</v>
      </c>
      <c r="K12" s="47">
        <v>0.48168521687849558</v>
      </c>
      <c r="L12" s="47">
        <v>0.1997117482322236</v>
      </c>
      <c r="M12" s="47">
        <v>0.32414538815311933</v>
      </c>
      <c r="N12" s="47">
        <v>0.44744451192221013</v>
      </c>
      <c r="O12" s="47">
        <v>0.59560619424905958</v>
      </c>
      <c r="P12" s="47">
        <v>0.56480664254481261</v>
      </c>
      <c r="Q12" s="47">
        <v>0.69647725184440368</v>
      </c>
      <c r="R12" s="47">
        <v>0.77124864183242436</v>
      </c>
      <c r="S12" s="54">
        <v>0.73469965936745396</v>
      </c>
      <c r="T12" s="54">
        <v>0.74003765959830514</v>
      </c>
      <c r="U12" s="47">
        <v>0.83827773081521118</v>
      </c>
      <c r="V12" s="47">
        <v>0.6913475885080741</v>
      </c>
      <c r="W12" s="47">
        <v>0.5343349252807299</v>
      </c>
      <c r="X12" s="47">
        <v>0.60720928212180569</v>
      </c>
    </row>
    <row r="13" spans="1:24" x14ac:dyDescent="0.25">
      <c r="H13" s="5" t="s">
        <v>36</v>
      </c>
      <c r="I13" s="8" t="s">
        <v>13</v>
      </c>
      <c r="J13" s="46">
        <v>1</v>
      </c>
      <c r="K13" s="47">
        <v>0.3456049541755945</v>
      </c>
      <c r="L13" s="47">
        <v>0.31301377255421714</v>
      </c>
      <c r="M13" s="47">
        <v>0.39326784027307227</v>
      </c>
      <c r="N13" s="47">
        <v>0.51286752500705712</v>
      </c>
      <c r="O13" s="47">
        <v>0.71363875988425995</v>
      </c>
      <c r="P13" s="47">
        <v>0.53657141666071639</v>
      </c>
      <c r="Q13" s="47">
        <v>0.53372021122552005</v>
      </c>
      <c r="R13" s="47">
        <v>0.52788092525674879</v>
      </c>
      <c r="S13" s="54">
        <v>0.44919258799256612</v>
      </c>
      <c r="T13" s="54">
        <v>0.58076357446952376</v>
      </c>
      <c r="U13" s="47">
        <v>0.45881374709045752</v>
      </c>
      <c r="V13" s="47">
        <v>0.52953067215581628</v>
      </c>
      <c r="W13" s="47">
        <v>0.60481631334109376</v>
      </c>
      <c r="X13" s="47">
        <v>0.59548791012812907</v>
      </c>
    </row>
    <row r="14" spans="1:24" x14ac:dyDescent="0.25">
      <c r="H14" s="5" t="s">
        <v>152</v>
      </c>
      <c r="I14" s="8" t="s">
        <v>153</v>
      </c>
      <c r="J14" s="46">
        <v>1</v>
      </c>
      <c r="K14" s="47">
        <v>0.42778463649156545</v>
      </c>
      <c r="L14" s="47">
        <v>0.14758258778935263</v>
      </c>
      <c r="M14" s="47">
        <v>0.27075521460174795</v>
      </c>
      <c r="N14" s="47">
        <v>0.31607333493239964</v>
      </c>
      <c r="O14" s="47">
        <v>0.43391148893040166</v>
      </c>
      <c r="P14" s="47">
        <v>0.52486053626624618</v>
      </c>
      <c r="Q14" s="47">
        <v>0.55486241647042212</v>
      </c>
      <c r="R14" s="47">
        <v>0.45676685327832978</v>
      </c>
      <c r="S14" s="54">
        <v>0.42761038795502077</v>
      </c>
      <c r="T14" s="54">
        <v>0.55496978939658692</v>
      </c>
      <c r="U14" s="47">
        <v>0.5759358355176718</v>
      </c>
      <c r="V14" s="47">
        <v>0.66284708998947051</v>
      </c>
      <c r="W14" s="47">
        <v>0.63190852003002407</v>
      </c>
      <c r="X14" s="47">
        <v>0.81497271800681981</v>
      </c>
    </row>
    <row r="15" spans="1:24" x14ac:dyDescent="0.25">
      <c r="I15" s="8"/>
      <c r="J15" s="22"/>
      <c r="K15" s="22"/>
      <c r="L15" s="22"/>
      <c r="M15" s="22"/>
      <c r="N15" s="22"/>
      <c r="O15" s="22"/>
      <c r="P15" s="22"/>
    </row>
    <row r="16" spans="1:24" x14ac:dyDescent="0.25">
      <c r="H16" s="5"/>
      <c r="I16" s="8"/>
      <c r="J16" s="22"/>
      <c r="K16" s="22"/>
      <c r="L16" s="22"/>
      <c r="M16" s="22"/>
      <c r="N16" s="22"/>
      <c r="O16" s="22"/>
      <c r="P16" s="22"/>
      <c r="S16" s="115"/>
      <c r="T16" s="115"/>
      <c r="U16" s="115"/>
    </row>
    <row r="17" spans="9:21" x14ac:dyDescent="0.25">
      <c r="I17" s="8"/>
      <c r="J17" s="22"/>
      <c r="K17" s="22"/>
      <c r="L17" s="22"/>
      <c r="M17" s="22"/>
      <c r="N17" s="22"/>
      <c r="O17" s="22"/>
      <c r="P17" s="22"/>
      <c r="S17" s="115"/>
      <c r="T17" s="115"/>
      <c r="U17" s="115"/>
    </row>
    <row r="18" spans="9:21" x14ac:dyDescent="0.25">
      <c r="J18" s="22"/>
      <c r="K18" s="22"/>
      <c r="L18" s="22"/>
      <c r="M18" s="22"/>
      <c r="N18" s="22"/>
      <c r="O18" s="22"/>
      <c r="P18" s="22"/>
      <c r="S18" s="115"/>
      <c r="T18" s="115"/>
      <c r="U18" s="115"/>
    </row>
    <row r="19" spans="9:21" x14ac:dyDescent="0.25">
      <c r="S19" s="115"/>
      <c r="T19" s="115"/>
      <c r="U19" s="115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W19"/>
  <sheetViews>
    <sheetView showGridLines="0" zoomScale="120" zoomScaleNormal="120" workbookViewId="0">
      <selection activeCell="N11" sqref="N11"/>
    </sheetView>
  </sheetViews>
  <sheetFormatPr defaultRowHeight="15" x14ac:dyDescent="0.25"/>
  <cols>
    <col min="7" max="7" width="7.85546875" customWidth="1"/>
    <col min="8" max="8" width="11.7109375" bestFit="1" customWidth="1"/>
    <col min="9" max="9" width="8" bestFit="1" customWidth="1"/>
    <col min="10" max="10" width="7.85546875" bestFit="1" customWidth="1"/>
    <col min="11" max="11" width="7.28515625" customWidth="1"/>
    <col min="12" max="12" width="8" bestFit="1" customWidth="1"/>
    <col min="13" max="13" width="7.28515625" customWidth="1"/>
    <col min="14" max="14" width="8" bestFit="1" customWidth="1"/>
    <col min="15" max="15" width="3.5703125" bestFit="1" customWidth="1"/>
    <col min="16" max="16" width="8" bestFit="1" customWidth="1"/>
    <col min="17" max="17" width="3.5703125" bestFit="1" customWidth="1"/>
    <col min="18" max="18" width="8" bestFit="1" customWidth="1"/>
    <col min="19" max="19" width="3.5703125" bestFit="1" customWidth="1"/>
    <col min="20" max="20" width="8" bestFit="1" customWidth="1"/>
    <col min="21" max="21" width="6.140625" customWidth="1"/>
    <col min="22" max="22" width="8" bestFit="1" customWidth="1"/>
  </cols>
  <sheetData>
    <row r="1" spans="1:23" x14ac:dyDescent="0.25">
      <c r="A1" s="2" t="s">
        <v>48</v>
      </c>
      <c r="B1" s="10" t="s">
        <v>198</v>
      </c>
      <c r="K1" s="56" t="s">
        <v>50</v>
      </c>
    </row>
    <row r="2" spans="1:23" x14ac:dyDescent="0.25">
      <c r="A2" s="2" t="s">
        <v>51</v>
      </c>
      <c r="B2" s="103" t="s">
        <v>253</v>
      </c>
    </row>
    <row r="3" spans="1:23" x14ac:dyDescent="0.25">
      <c r="A3" s="3" t="s">
        <v>52</v>
      </c>
      <c r="B3" s="3" t="s">
        <v>53</v>
      </c>
    </row>
    <row r="4" spans="1:23" x14ac:dyDescent="0.25">
      <c r="A4" s="3" t="s">
        <v>54</v>
      </c>
      <c r="B4" s="3" t="s">
        <v>55</v>
      </c>
    </row>
    <row r="5" spans="1:23" x14ac:dyDescent="0.25">
      <c r="A5" s="4" t="s">
        <v>56</v>
      </c>
      <c r="B5" s="3" t="s">
        <v>85</v>
      </c>
    </row>
    <row r="6" spans="1:23" x14ac:dyDescent="0.25">
      <c r="A6" s="4" t="s">
        <v>57</v>
      </c>
      <c r="B6" s="3" t="s">
        <v>86</v>
      </c>
    </row>
    <row r="9" spans="1:23" x14ac:dyDescent="0.25">
      <c r="G9" s="8"/>
      <c r="H9" s="8"/>
    </row>
    <row r="10" spans="1:23" x14ac:dyDescent="0.25">
      <c r="G10" s="8"/>
      <c r="H10" s="8"/>
      <c r="I10" s="6">
        <v>44561</v>
      </c>
      <c r="J10" s="6">
        <v>44651</v>
      </c>
      <c r="K10" s="6">
        <v>44742</v>
      </c>
      <c r="L10" s="6">
        <v>44834</v>
      </c>
      <c r="M10" s="6">
        <v>44926</v>
      </c>
      <c r="N10" s="6">
        <v>45016</v>
      </c>
      <c r="O10" s="6">
        <v>45107</v>
      </c>
      <c r="P10" s="6">
        <v>45199</v>
      </c>
      <c r="Q10" s="6">
        <v>45291</v>
      </c>
      <c r="R10" s="6">
        <v>45382</v>
      </c>
      <c r="S10" s="6">
        <v>45473</v>
      </c>
      <c r="T10" s="6">
        <v>45565</v>
      </c>
      <c r="U10" s="6">
        <v>45657</v>
      </c>
      <c r="V10" s="6">
        <v>45747</v>
      </c>
      <c r="W10" s="6">
        <v>45838</v>
      </c>
    </row>
    <row r="11" spans="1:23" x14ac:dyDescent="0.25">
      <c r="G11" s="5" t="s">
        <v>64</v>
      </c>
      <c r="H11" s="8" t="s">
        <v>15</v>
      </c>
      <c r="I11" s="15">
        <v>62.945665546779999</v>
      </c>
      <c r="J11" s="72">
        <v>64.877224999269998</v>
      </c>
      <c r="K11" s="48">
        <v>67.435945294980002</v>
      </c>
      <c r="L11" s="48">
        <v>71.537987317749995</v>
      </c>
      <c r="M11" s="48">
        <v>69.395328776170004</v>
      </c>
      <c r="N11" s="48">
        <v>74.545585108309993</v>
      </c>
      <c r="O11" s="48">
        <v>75.471101994430001</v>
      </c>
      <c r="P11" s="48">
        <v>85.402782772669994</v>
      </c>
      <c r="Q11" s="48">
        <v>89.666038374340005</v>
      </c>
      <c r="R11" s="48">
        <v>66.270041377509997</v>
      </c>
      <c r="S11" s="48">
        <v>72.790985756810002</v>
      </c>
      <c r="T11" s="48">
        <v>72.179468212339998</v>
      </c>
      <c r="U11" s="48">
        <v>70.085225156289994</v>
      </c>
      <c r="V11" s="48">
        <v>80.027558064869993</v>
      </c>
      <c r="W11" s="48">
        <v>87.508909259879999</v>
      </c>
    </row>
    <row r="12" spans="1:23" x14ac:dyDescent="0.25">
      <c r="G12" s="5" t="s">
        <v>65</v>
      </c>
      <c r="H12" s="8" t="s">
        <v>16</v>
      </c>
      <c r="I12" s="15">
        <v>12.63067784187</v>
      </c>
      <c r="J12" s="72">
        <v>10.89204385092</v>
      </c>
      <c r="K12" s="48">
        <v>9.5962502983199993</v>
      </c>
      <c r="L12" s="48">
        <v>9.8556478595999994</v>
      </c>
      <c r="M12" s="48">
        <v>8.5052544838799999</v>
      </c>
      <c r="N12" s="48">
        <v>9.2225413358400008</v>
      </c>
      <c r="O12" s="48">
        <v>9.3501464701600003</v>
      </c>
      <c r="P12" s="48">
        <v>9.8567382087500004</v>
      </c>
      <c r="Q12" s="48">
        <v>10.22720633248</v>
      </c>
      <c r="R12" s="48">
        <v>12.09847296615</v>
      </c>
      <c r="S12" s="48">
        <v>15.66678617887</v>
      </c>
      <c r="T12" s="48">
        <v>19.533272769419998</v>
      </c>
      <c r="U12" s="48">
        <v>20.739052770379999</v>
      </c>
      <c r="V12" s="48">
        <v>24.48432969525</v>
      </c>
      <c r="W12" s="48">
        <v>25.406535493130001</v>
      </c>
    </row>
    <row r="13" spans="1:23" x14ac:dyDescent="0.25">
      <c r="G13" s="5"/>
      <c r="H13" s="8"/>
      <c r="I13" s="49"/>
      <c r="J13" s="49"/>
      <c r="K13" s="49"/>
      <c r="L13" s="49"/>
      <c r="M13" s="49"/>
      <c r="N13" s="49"/>
      <c r="O13" s="49"/>
      <c r="P13" s="48"/>
      <c r="T13" s="37"/>
    </row>
    <row r="14" spans="1:23" x14ac:dyDescent="0.25">
      <c r="G14" s="5"/>
      <c r="H14" s="8"/>
      <c r="I14" s="49"/>
      <c r="J14" s="49"/>
      <c r="K14" s="49"/>
      <c r="L14" s="49"/>
      <c r="M14" s="49"/>
      <c r="N14" s="49"/>
      <c r="O14" s="49"/>
      <c r="P14" s="48"/>
    </row>
    <row r="15" spans="1:23" x14ac:dyDescent="0.25">
      <c r="G15" s="5"/>
      <c r="H15" s="8"/>
      <c r="I15" s="8"/>
      <c r="J15" s="48"/>
      <c r="K15" s="48"/>
      <c r="L15" s="48"/>
      <c r="M15" s="48"/>
      <c r="N15" s="48"/>
      <c r="O15" s="48"/>
      <c r="P15" s="48"/>
    </row>
    <row r="16" spans="1:23" x14ac:dyDescent="0.25">
      <c r="G16" s="5"/>
      <c r="H16" s="8"/>
      <c r="I16" s="13"/>
      <c r="J16" s="48"/>
      <c r="K16" s="48"/>
      <c r="L16" s="48"/>
      <c r="M16" s="48"/>
      <c r="N16" s="48"/>
      <c r="O16" s="48"/>
      <c r="P16" s="48"/>
    </row>
    <row r="17" spans="8:16" x14ac:dyDescent="0.25">
      <c r="H17" s="8"/>
      <c r="I17" s="8"/>
      <c r="J17" s="48"/>
      <c r="K17" s="48"/>
      <c r="L17" s="48"/>
      <c r="M17" s="48"/>
      <c r="N17" s="48"/>
      <c r="O17" s="48"/>
      <c r="P17" s="48"/>
    </row>
    <row r="18" spans="8:16" x14ac:dyDescent="0.25">
      <c r="I18" s="8"/>
      <c r="J18" s="48"/>
      <c r="K18" s="48"/>
      <c r="L18" s="48"/>
      <c r="M18" s="48"/>
      <c r="N18" s="48"/>
      <c r="O18" s="48"/>
      <c r="P18" s="48"/>
    </row>
    <row r="19" spans="8:16" x14ac:dyDescent="0.25">
      <c r="I19" s="8"/>
      <c r="J19" s="48"/>
      <c r="K19" s="48"/>
      <c r="L19" s="48"/>
      <c r="M19" s="48"/>
      <c r="N19" s="48"/>
      <c r="O19" s="48"/>
      <c r="P19" s="48"/>
    </row>
  </sheetData>
  <hyperlinks>
    <hyperlink ref="K1" location="Tartalom_Index!A1" display="Vissza a Tartalomra / Return to the Index"/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W17"/>
  <sheetViews>
    <sheetView showGridLines="0" zoomScale="120" zoomScaleNormal="120" workbookViewId="0">
      <selection activeCell="N11" sqref="N11"/>
    </sheetView>
  </sheetViews>
  <sheetFormatPr defaultRowHeight="15" x14ac:dyDescent="0.25"/>
  <cols>
    <col min="9" max="9" width="13.42578125" customWidth="1"/>
    <col min="10" max="11" width="4.7109375" customWidth="1"/>
    <col min="12" max="12" width="5.140625" customWidth="1"/>
    <col min="13" max="13" width="5" customWidth="1"/>
    <col min="14" max="14" width="4.7109375" customWidth="1"/>
    <col min="15" max="22" width="6.140625" customWidth="1"/>
    <col min="23" max="23" width="4.7109375" bestFit="1" customWidth="1"/>
  </cols>
  <sheetData>
    <row r="1" spans="1:23" x14ac:dyDescent="0.25">
      <c r="A1" s="2" t="s">
        <v>48</v>
      </c>
      <c r="B1" s="10" t="s">
        <v>123</v>
      </c>
      <c r="J1" s="56" t="s">
        <v>50</v>
      </c>
    </row>
    <row r="2" spans="1:23" x14ac:dyDescent="0.25">
      <c r="A2" s="2" t="s">
        <v>51</v>
      </c>
      <c r="B2" s="10" t="s">
        <v>124</v>
      </c>
    </row>
    <row r="3" spans="1:23" x14ac:dyDescent="0.25">
      <c r="A3" s="3" t="s">
        <v>52</v>
      </c>
      <c r="B3" s="3" t="s">
        <v>53</v>
      </c>
    </row>
    <row r="4" spans="1:23" x14ac:dyDescent="0.25">
      <c r="A4" s="3" t="s">
        <v>54</v>
      </c>
      <c r="B4" s="3" t="s">
        <v>55</v>
      </c>
    </row>
    <row r="5" spans="1:23" x14ac:dyDescent="0.25">
      <c r="A5" s="4" t="s">
        <v>56</v>
      </c>
      <c r="B5" s="3" t="s">
        <v>85</v>
      </c>
    </row>
    <row r="6" spans="1:23" x14ac:dyDescent="0.25">
      <c r="A6" s="4" t="s">
        <v>57</v>
      </c>
      <c r="B6" s="3" t="s">
        <v>86</v>
      </c>
    </row>
    <row r="9" spans="1:23" x14ac:dyDescent="0.25">
      <c r="J9" s="6" t="s">
        <v>76</v>
      </c>
      <c r="K9" s="6"/>
      <c r="L9" s="6"/>
      <c r="M9" s="6" t="s">
        <v>131</v>
      </c>
      <c r="N9" s="6"/>
      <c r="O9" s="6" t="s">
        <v>136</v>
      </c>
      <c r="P9" s="6"/>
      <c r="Q9" s="6" t="s">
        <v>149</v>
      </c>
      <c r="R9" s="6"/>
      <c r="S9" s="6" t="s">
        <v>156</v>
      </c>
      <c r="T9" s="6"/>
      <c r="U9" s="6" t="s">
        <v>276</v>
      </c>
      <c r="V9" s="6"/>
      <c r="W9" s="6" t="s">
        <v>293</v>
      </c>
    </row>
    <row r="10" spans="1:23" x14ac:dyDescent="0.25">
      <c r="H10" s="8"/>
      <c r="I10" s="8"/>
      <c r="J10" s="111" t="s">
        <v>77</v>
      </c>
      <c r="K10" s="111"/>
      <c r="L10" s="111"/>
      <c r="M10" s="111" t="s">
        <v>132</v>
      </c>
      <c r="N10" s="111"/>
      <c r="O10" s="111" t="s">
        <v>137</v>
      </c>
      <c r="P10" s="111"/>
      <c r="Q10" s="111" t="s">
        <v>148</v>
      </c>
      <c r="R10" s="111"/>
      <c r="S10" s="111" t="s">
        <v>157</v>
      </c>
      <c r="T10" s="111"/>
      <c r="U10" s="130" t="s">
        <v>277</v>
      </c>
      <c r="V10" s="139"/>
      <c r="W10" s="144" t="s">
        <v>294</v>
      </c>
    </row>
    <row r="11" spans="1:23" x14ac:dyDescent="0.25">
      <c r="H11" s="5" t="s">
        <v>64</v>
      </c>
      <c r="I11" s="8" t="s">
        <v>15</v>
      </c>
      <c r="J11" s="15">
        <v>8.5677266223000004</v>
      </c>
      <c r="K11" s="50">
        <v>7.0304089565599996</v>
      </c>
      <c r="L11" s="50">
        <v>8.8343530350599995</v>
      </c>
      <c r="M11" s="50">
        <v>12.001154871750002</v>
      </c>
      <c r="N11" s="50">
        <v>15.67347226407</v>
      </c>
      <c r="O11" s="50">
        <v>14.3857757623</v>
      </c>
      <c r="P11" s="50">
        <v>18.255686707959999</v>
      </c>
      <c r="Q11" s="50">
        <v>20.173105963979999</v>
      </c>
      <c r="R11" s="86">
        <v>18.788858842709999</v>
      </c>
      <c r="S11" s="86">
        <v>18.42116519727</v>
      </c>
      <c r="T11" s="50">
        <v>20.927794523509998</v>
      </c>
      <c r="U11" s="50">
        <v>15.4197447803</v>
      </c>
      <c r="V11" s="50">
        <v>9.4689598256499998</v>
      </c>
      <c r="W11" s="50">
        <v>11.28904689246</v>
      </c>
    </row>
    <row r="12" spans="1:23" x14ac:dyDescent="0.25">
      <c r="H12" s="5" t="s">
        <v>65</v>
      </c>
      <c r="I12" s="8" t="s">
        <v>16</v>
      </c>
      <c r="J12" s="15">
        <v>11.681315273480001</v>
      </c>
      <c r="K12" s="50">
        <v>1.36505641238</v>
      </c>
      <c r="L12" s="50">
        <v>4.7920430324199996</v>
      </c>
      <c r="M12" s="50">
        <v>6.80847920144</v>
      </c>
      <c r="N12" s="50">
        <v>9.3645699222599994</v>
      </c>
      <c r="O12" s="50">
        <v>9.3575175071499999</v>
      </c>
      <c r="P12" s="50">
        <v>11.022764359</v>
      </c>
      <c r="Q12" s="50">
        <v>12.248578391900001</v>
      </c>
      <c r="R12" s="86">
        <v>12.09638251835</v>
      </c>
      <c r="S12" s="86">
        <v>12.68847456035</v>
      </c>
      <c r="T12" s="50">
        <v>14.31165293468</v>
      </c>
      <c r="U12" s="50">
        <v>13.64306593863</v>
      </c>
      <c r="V12" s="50">
        <v>12.99336600304</v>
      </c>
      <c r="W12" s="50">
        <v>14.23676490818</v>
      </c>
    </row>
    <row r="13" spans="1:23" x14ac:dyDescent="0.25">
      <c r="H13" s="5"/>
      <c r="I13" s="8"/>
      <c r="J13" s="15"/>
      <c r="K13" s="15"/>
      <c r="L13" s="15"/>
      <c r="M13" s="15"/>
      <c r="N13" s="15"/>
      <c r="O13" s="15"/>
      <c r="P13" s="47"/>
      <c r="Q13" s="50"/>
      <c r="R13" s="50"/>
      <c r="S13" s="50"/>
      <c r="T13" s="50"/>
      <c r="U13" s="50"/>
      <c r="V13" s="50"/>
    </row>
    <row r="14" spans="1:23" x14ac:dyDescent="0.25">
      <c r="H14" s="5"/>
      <c r="I14" s="8"/>
      <c r="J14" s="15"/>
      <c r="K14" s="15"/>
      <c r="L14" s="15"/>
      <c r="M14" s="15"/>
      <c r="N14" s="15"/>
      <c r="O14" s="15"/>
      <c r="P14" s="50"/>
      <c r="Q14" s="50"/>
    </row>
    <row r="15" spans="1:23" x14ac:dyDescent="0.25">
      <c r="H15" s="5"/>
      <c r="I15" s="8"/>
      <c r="J15" s="50"/>
      <c r="K15" s="50"/>
      <c r="L15" s="50"/>
      <c r="M15" s="50"/>
      <c r="N15" s="50"/>
      <c r="O15" s="50"/>
      <c r="P15" s="50"/>
      <c r="Q15" s="50"/>
    </row>
    <row r="16" spans="1:23" x14ac:dyDescent="0.25">
      <c r="H16" s="5"/>
      <c r="I16" s="8"/>
    </row>
    <row r="17" spans="9:9" x14ac:dyDescent="0.25">
      <c r="I17" s="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W16"/>
  <sheetViews>
    <sheetView showGridLines="0" zoomScale="120" zoomScaleNormal="120" workbookViewId="0">
      <selection activeCell="N11" sqref="N11"/>
    </sheetView>
  </sheetViews>
  <sheetFormatPr defaultRowHeight="15" x14ac:dyDescent="0.25"/>
  <cols>
    <col min="9" max="9" width="13.42578125" customWidth="1"/>
    <col min="10" max="12" width="8.7109375" customWidth="1"/>
    <col min="13" max="13" width="7.140625" bestFit="1" customWidth="1"/>
    <col min="14" max="15" width="7.140625" customWidth="1"/>
    <col min="16" max="18" width="5.7109375" bestFit="1" customWidth="1"/>
    <col min="19" max="19" width="4.7109375" customWidth="1"/>
    <col min="20" max="20" width="5.140625" customWidth="1"/>
    <col min="21" max="21" width="5" customWidth="1"/>
    <col min="22" max="23" width="4.7109375" customWidth="1"/>
    <col min="24" max="24" width="10" customWidth="1"/>
    <col min="25" max="25" width="7" bestFit="1" customWidth="1"/>
    <col min="26" max="26" width="5.140625" customWidth="1"/>
    <col min="27" max="27" width="5.7109375" bestFit="1" customWidth="1"/>
    <col min="28" max="28" width="4.7109375" customWidth="1"/>
  </cols>
  <sheetData>
    <row r="1" spans="1:23" x14ac:dyDescent="0.25">
      <c r="A1" s="2" t="s">
        <v>48</v>
      </c>
      <c r="B1" s="10" t="s">
        <v>180</v>
      </c>
      <c r="J1" s="56" t="s">
        <v>50</v>
      </c>
    </row>
    <row r="2" spans="1:23" x14ac:dyDescent="0.25">
      <c r="A2" s="2" t="s">
        <v>51</v>
      </c>
      <c r="B2" s="10" t="s">
        <v>258</v>
      </c>
    </row>
    <row r="3" spans="1:23" x14ac:dyDescent="0.25">
      <c r="A3" s="3" t="s">
        <v>52</v>
      </c>
      <c r="B3" s="3" t="s">
        <v>53</v>
      </c>
    </row>
    <row r="4" spans="1:23" x14ac:dyDescent="0.25">
      <c r="A4" s="3" t="s">
        <v>54</v>
      </c>
      <c r="B4" s="3" t="s">
        <v>55</v>
      </c>
    </row>
    <row r="5" spans="1:23" x14ac:dyDescent="0.25">
      <c r="A5" s="4" t="s">
        <v>56</v>
      </c>
      <c r="B5" s="3"/>
    </row>
    <row r="6" spans="1:23" x14ac:dyDescent="0.25">
      <c r="A6" s="4" t="s">
        <v>57</v>
      </c>
      <c r="B6" s="3"/>
      <c r="J6" s="145" t="s">
        <v>187</v>
      </c>
      <c r="K6" s="145"/>
      <c r="L6" s="111"/>
      <c r="M6" s="130"/>
      <c r="N6" s="139"/>
      <c r="O6" s="144"/>
      <c r="P6" s="145" t="s">
        <v>256</v>
      </c>
      <c r="Q6" s="145"/>
    </row>
    <row r="7" spans="1:23" x14ac:dyDescent="0.25">
      <c r="J7" s="102" t="s">
        <v>154</v>
      </c>
      <c r="K7" s="102" t="s">
        <v>156</v>
      </c>
      <c r="L7" s="111" t="s">
        <v>267</v>
      </c>
      <c r="M7" s="130" t="s">
        <v>276</v>
      </c>
      <c r="N7" s="139" t="s">
        <v>286</v>
      </c>
      <c r="O7" s="144" t="s">
        <v>293</v>
      </c>
      <c r="P7" s="102" t="s">
        <v>154</v>
      </c>
      <c r="Q7" s="102" t="s">
        <v>156</v>
      </c>
      <c r="R7" s="111" t="s">
        <v>267</v>
      </c>
      <c r="S7" s="130" t="s">
        <v>276</v>
      </c>
      <c r="T7" s="139" t="s">
        <v>286</v>
      </c>
      <c r="U7" s="144" t="s">
        <v>293</v>
      </c>
    </row>
    <row r="8" spans="1:23" x14ac:dyDescent="0.25">
      <c r="J8" s="145" t="s">
        <v>171</v>
      </c>
      <c r="K8" s="145"/>
      <c r="L8" s="111"/>
      <c r="M8" s="130"/>
      <c r="N8" s="139"/>
      <c r="O8" s="145"/>
      <c r="P8" s="145" t="s">
        <v>170</v>
      </c>
      <c r="Q8" s="145"/>
      <c r="U8" s="145"/>
    </row>
    <row r="9" spans="1:23" x14ac:dyDescent="0.25">
      <c r="I9" s="8"/>
      <c r="J9" s="98" t="s">
        <v>155</v>
      </c>
      <c r="K9" s="98" t="s">
        <v>157</v>
      </c>
      <c r="L9" s="111" t="s">
        <v>274</v>
      </c>
      <c r="M9" s="130" t="s">
        <v>277</v>
      </c>
      <c r="N9" s="139" t="s">
        <v>288</v>
      </c>
      <c r="O9" s="144" t="s">
        <v>294</v>
      </c>
      <c r="P9" s="93" t="s">
        <v>155</v>
      </c>
      <c r="Q9" s="93" t="s">
        <v>157</v>
      </c>
      <c r="R9" s="111" t="s">
        <v>274</v>
      </c>
      <c r="S9" s="130" t="s">
        <v>277</v>
      </c>
      <c r="T9" s="139" t="s">
        <v>288</v>
      </c>
      <c r="U9" s="144" t="s">
        <v>294</v>
      </c>
      <c r="V9" s="15"/>
      <c r="W9" s="15"/>
    </row>
    <row r="10" spans="1:23" x14ac:dyDescent="0.25">
      <c r="H10" s="8" t="s">
        <v>254</v>
      </c>
      <c r="I10" s="8" t="s">
        <v>162</v>
      </c>
      <c r="J10" s="14">
        <v>47335</v>
      </c>
      <c r="K10" s="129">
        <v>45545</v>
      </c>
      <c r="L10" s="129">
        <v>38906</v>
      </c>
      <c r="M10" s="129">
        <v>33855</v>
      </c>
      <c r="N10" s="129">
        <v>35725</v>
      </c>
      <c r="O10" s="129">
        <v>38075</v>
      </c>
      <c r="P10" s="15">
        <v>18.854989356179999</v>
      </c>
      <c r="Q10" s="50">
        <v>18.865965484349999</v>
      </c>
      <c r="R10" s="50">
        <v>21.70972097408</v>
      </c>
      <c r="S10" s="86">
        <v>16.561321152480001</v>
      </c>
      <c r="T10" s="86">
        <v>10.51142294704</v>
      </c>
      <c r="U10" s="86">
        <v>12.804840313390001</v>
      </c>
      <c r="V10" s="15"/>
      <c r="W10" s="15"/>
    </row>
    <row r="11" spans="1:23" x14ac:dyDescent="0.25">
      <c r="H11" s="8" t="s">
        <v>188</v>
      </c>
      <c r="I11" s="8" t="s">
        <v>163</v>
      </c>
      <c r="J11" s="14">
        <v>164755</v>
      </c>
      <c r="K11" s="129">
        <v>189603</v>
      </c>
      <c r="L11" s="129">
        <v>54449</v>
      </c>
      <c r="M11" s="129">
        <v>6056</v>
      </c>
      <c r="N11" s="129">
        <v>6854</v>
      </c>
      <c r="O11" s="129">
        <v>8989</v>
      </c>
      <c r="P11" s="15">
        <v>1.4924649458499999</v>
      </c>
      <c r="Q11" s="50">
        <v>1.49732613724</v>
      </c>
      <c r="R11" s="50">
        <v>0.39753880243</v>
      </c>
      <c r="S11" s="86">
        <v>5.7663975489999998E-2</v>
      </c>
      <c r="T11" s="86">
        <v>5.600429262E-2</v>
      </c>
      <c r="U11" s="86">
        <v>7.1149413889999999E-2</v>
      </c>
      <c r="V11" s="50"/>
      <c r="W11" s="50"/>
    </row>
    <row r="12" spans="1:23" x14ac:dyDescent="0.25">
      <c r="H12" s="8" t="s">
        <v>255</v>
      </c>
      <c r="I12" s="8" t="s">
        <v>164</v>
      </c>
      <c r="J12" s="14">
        <v>1801326</v>
      </c>
      <c r="K12" s="129">
        <v>1809487</v>
      </c>
      <c r="L12" s="129">
        <v>2096253</v>
      </c>
      <c r="M12" s="129">
        <v>2065350</v>
      </c>
      <c r="N12" s="129">
        <v>2162702</v>
      </c>
      <c r="O12" s="129">
        <v>2135608</v>
      </c>
      <c r="P12" s="15">
        <v>10.53778705903</v>
      </c>
      <c r="Q12" s="50">
        <v>10.746348136030001</v>
      </c>
      <c r="R12" s="50">
        <v>13.13218768168</v>
      </c>
      <c r="S12" s="86">
        <v>12.44382559096</v>
      </c>
      <c r="T12" s="86">
        <v>11.894898589029999</v>
      </c>
      <c r="U12" s="86">
        <v>12.649822073359999</v>
      </c>
    </row>
    <row r="13" spans="1:23" x14ac:dyDescent="0.25">
      <c r="N13" s="152">
        <f t="shared" ref="N13:O13" si="0">SUM(N10:N12)</f>
        <v>2205281</v>
      </c>
      <c r="O13" s="152">
        <f t="shared" si="0"/>
        <v>2182672</v>
      </c>
    </row>
    <row r="14" spans="1:23" x14ac:dyDescent="0.25">
      <c r="N14" s="63">
        <f>N10/$N$13</f>
        <v>1.6199749601071248E-2</v>
      </c>
      <c r="O14" s="63">
        <f>O10/$O$13</f>
        <v>1.7444215163799234E-2</v>
      </c>
    </row>
    <row r="15" spans="1:23" x14ac:dyDescent="0.25">
      <c r="N15" s="63">
        <f t="shared" ref="N15:N16" si="1">N11/$N$13</f>
        <v>3.1079939472566081E-3</v>
      </c>
      <c r="O15" s="63">
        <f t="shared" ref="O15:O16" si="2">O11/$O$13</f>
        <v>4.1183466869964885E-3</v>
      </c>
    </row>
    <row r="16" spans="1:23" x14ac:dyDescent="0.25">
      <c r="N16" s="63">
        <f t="shared" si="1"/>
        <v>0.98069225645167213</v>
      </c>
      <c r="O16" s="63">
        <f t="shared" si="2"/>
        <v>0.97843743814920425</v>
      </c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Z33"/>
  <sheetViews>
    <sheetView showGridLines="0" zoomScale="120" zoomScaleNormal="120" workbookViewId="0">
      <selection activeCell="N11" sqref="N11"/>
    </sheetView>
  </sheetViews>
  <sheetFormatPr defaultRowHeight="15" x14ac:dyDescent="0.25"/>
  <cols>
    <col min="8" max="8" width="20.42578125" customWidth="1"/>
    <col min="9" max="9" width="13.42578125" customWidth="1"/>
    <col min="10" max="10" width="8.28515625" customWidth="1"/>
    <col min="11" max="26" width="5.140625" bestFit="1" customWidth="1"/>
  </cols>
  <sheetData>
    <row r="1" spans="1:26" x14ac:dyDescent="0.25">
      <c r="A1" s="2" t="s">
        <v>48</v>
      </c>
      <c r="B1" s="10" t="s">
        <v>181</v>
      </c>
      <c r="J1" s="43" t="s">
        <v>50</v>
      </c>
      <c r="K1" s="44"/>
    </row>
    <row r="2" spans="1:26" x14ac:dyDescent="0.25">
      <c r="A2" s="2" t="s">
        <v>51</v>
      </c>
      <c r="B2" s="10" t="s">
        <v>125</v>
      </c>
    </row>
    <row r="3" spans="1:26" x14ac:dyDescent="0.25">
      <c r="A3" s="3" t="s">
        <v>52</v>
      </c>
      <c r="B3" s="3" t="s">
        <v>53</v>
      </c>
    </row>
    <row r="4" spans="1:26" x14ac:dyDescent="0.25">
      <c r="A4" s="3" t="s">
        <v>54</v>
      </c>
      <c r="B4" s="3" t="s">
        <v>55</v>
      </c>
    </row>
    <row r="5" spans="1:26" x14ac:dyDescent="0.25">
      <c r="A5" s="4" t="s">
        <v>56</v>
      </c>
      <c r="B5" s="3" t="s">
        <v>85</v>
      </c>
    </row>
    <row r="6" spans="1:26" x14ac:dyDescent="0.25">
      <c r="A6" s="4" t="s">
        <v>57</v>
      </c>
      <c r="B6" s="3" t="s">
        <v>86</v>
      </c>
    </row>
    <row r="8" spans="1:26" x14ac:dyDescent="0.25">
      <c r="K8" s="158" t="s">
        <v>65</v>
      </c>
      <c r="L8" s="158"/>
      <c r="M8" s="158"/>
      <c r="N8" s="158"/>
      <c r="O8" s="158"/>
      <c r="P8" s="158"/>
      <c r="Q8" s="158"/>
      <c r="R8" s="158"/>
      <c r="S8" s="157" t="s">
        <v>278</v>
      </c>
      <c r="T8" s="157"/>
      <c r="U8" s="157"/>
      <c r="V8" s="157"/>
      <c r="W8" s="157"/>
      <c r="X8" s="157"/>
      <c r="Y8" s="157"/>
      <c r="Z8" s="157"/>
    </row>
    <row r="9" spans="1:26" x14ac:dyDescent="0.25">
      <c r="K9" s="83" t="s">
        <v>138</v>
      </c>
      <c r="L9" s="83" t="s">
        <v>149</v>
      </c>
      <c r="M9" s="83" t="s">
        <v>154</v>
      </c>
      <c r="N9" s="83" t="s">
        <v>156</v>
      </c>
      <c r="O9" s="83" t="s">
        <v>267</v>
      </c>
      <c r="P9" s="83" t="s">
        <v>276</v>
      </c>
      <c r="Q9" s="83" t="s">
        <v>286</v>
      </c>
      <c r="R9" s="83" t="s">
        <v>293</v>
      </c>
      <c r="S9" s="83" t="s">
        <v>138</v>
      </c>
      <c r="T9" s="83" t="s">
        <v>149</v>
      </c>
      <c r="U9" s="83" t="s">
        <v>154</v>
      </c>
      <c r="V9" s="83" t="s">
        <v>156</v>
      </c>
      <c r="W9" s="83" t="s">
        <v>267</v>
      </c>
      <c r="X9" s="83" t="s">
        <v>276</v>
      </c>
      <c r="Y9" s="83" t="s">
        <v>286</v>
      </c>
      <c r="Z9" s="83" t="s">
        <v>293</v>
      </c>
    </row>
    <row r="10" spans="1:26" x14ac:dyDescent="0.25">
      <c r="H10" s="8"/>
      <c r="J10" s="8"/>
      <c r="K10" s="157" t="s">
        <v>16</v>
      </c>
      <c r="L10" s="157"/>
      <c r="M10" s="157"/>
      <c r="N10" s="157"/>
      <c r="O10" s="157"/>
      <c r="P10" s="157"/>
      <c r="Q10" s="157"/>
      <c r="R10" s="157"/>
      <c r="S10" s="157" t="s">
        <v>15</v>
      </c>
      <c r="T10" s="157"/>
      <c r="U10" s="157"/>
      <c r="V10" s="157"/>
      <c r="W10" s="157"/>
      <c r="X10" s="157"/>
      <c r="Y10" s="157"/>
      <c r="Z10" s="157"/>
    </row>
    <row r="11" spans="1:26" x14ac:dyDescent="0.25">
      <c r="H11" s="5"/>
      <c r="J11" s="8"/>
      <c r="K11" s="83" t="s">
        <v>139</v>
      </c>
      <c r="L11" s="83" t="s">
        <v>148</v>
      </c>
      <c r="M11" s="83" t="s">
        <v>161</v>
      </c>
      <c r="N11" s="83" t="s">
        <v>157</v>
      </c>
      <c r="O11" s="83" t="s">
        <v>275</v>
      </c>
      <c r="P11" s="83" t="s">
        <v>277</v>
      </c>
      <c r="Q11" s="83" t="s">
        <v>287</v>
      </c>
      <c r="R11" s="83" t="s">
        <v>294</v>
      </c>
      <c r="S11" s="83" t="s">
        <v>139</v>
      </c>
      <c r="T11" s="83" t="s">
        <v>148</v>
      </c>
      <c r="U11" s="83" t="s">
        <v>161</v>
      </c>
      <c r="V11" s="83" t="s">
        <v>157</v>
      </c>
      <c r="W11" s="83" t="s">
        <v>275</v>
      </c>
      <c r="X11" s="83" t="s">
        <v>277</v>
      </c>
      <c r="Y11" s="83" t="s">
        <v>287</v>
      </c>
      <c r="Z11" s="83" t="s">
        <v>294</v>
      </c>
    </row>
    <row r="12" spans="1:26" x14ac:dyDescent="0.25">
      <c r="H12" s="5"/>
      <c r="I12" s="5" t="s">
        <v>69</v>
      </c>
      <c r="J12" s="8" t="s">
        <v>66</v>
      </c>
      <c r="K12" s="54">
        <v>0.33217455897988324</v>
      </c>
      <c r="L12" s="54">
        <v>0.29191432528076128</v>
      </c>
      <c r="M12" s="54">
        <v>0.11128671307954163</v>
      </c>
      <c r="N12" s="54">
        <v>0.14403768435341269</v>
      </c>
      <c r="O12" s="54">
        <v>0.15163944359991738</v>
      </c>
      <c r="P12" s="54">
        <v>0.1836347921310113</v>
      </c>
      <c r="Q12" s="54">
        <v>0.1800963568787724</v>
      </c>
      <c r="R12" s="54">
        <v>0.13085296586443051</v>
      </c>
      <c r="S12" s="47">
        <v>4.8551600067365816E-3</v>
      </c>
      <c r="T12" s="47">
        <v>3.6145285619475411E-3</v>
      </c>
      <c r="U12" s="47">
        <v>1.0910721173443651E-5</v>
      </c>
      <c r="V12" s="47">
        <v>6.2797330549504912E-3</v>
      </c>
      <c r="W12" s="47">
        <v>2.0833537882369965E-3</v>
      </c>
      <c r="X12" s="47">
        <v>2.4426315439487574E-3</v>
      </c>
      <c r="Y12" s="47">
        <v>3.4684907956873162E-3</v>
      </c>
      <c r="Z12" s="47">
        <v>2.9758089695275879E-3</v>
      </c>
    </row>
    <row r="13" spans="1:26" x14ac:dyDescent="0.25">
      <c r="H13" s="5"/>
      <c r="I13" s="5" t="s">
        <v>70</v>
      </c>
      <c r="J13" s="8" t="s">
        <v>67</v>
      </c>
      <c r="K13" s="54">
        <v>0.16372291226170446</v>
      </c>
      <c r="L13" s="54">
        <v>0.17700244425375278</v>
      </c>
      <c r="M13" s="54">
        <v>0.16059569311511682</v>
      </c>
      <c r="N13" s="54">
        <v>6.9200503065498506E-2</v>
      </c>
      <c r="O13" s="54">
        <v>5.0537814649441945E-2</v>
      </c>
      <c r="P13" s="54">
        <v>4.3444830604514366E-2</v>
      </c>
      <c r="Q13" s="54">
        <v>2.7654765216028665E-2</v>
      </c>
      <c r="R13" s="54">
        <v>4.2303362769161017E-2</v>
      </c>
      <c r="S13" s="47">
        <v>8.5642902675267911E-3</v>
      </c>
      <c r="T13" s="47">
        <v>2.0033095236875874E-2</v>
      </c>
      <c r="U13" s="47">
        <v>5.3670103567319896E-3</v>
      </c>
      <c r="V13" s="47">
        <v>9.6062446715490645E-3</v>
      </c>
      <c r="W13" s="47">
        <v>6.5691934162273209E-3</v>
      </c>
      <c r="X13" s="47">
        <v>8.7369116622550806E-3</v>
      </c>
      <c r="Y13" s="47">
        <v>5.193852834476884E-3</v>
      </c>
      <c r="Z13" s="47">
        <v>7.0562014321336368E-3</v>
      </c>
    </row>
    <row r="14" spans="1:26" x14ac:dyDescent="0.25">
      <c r="H14" s="5"/>
      <c r="I14" s="5" t="s">
        <v>71</v>
      </c>
      <c r="J14" s="8" t="s">
        <v>68</v>
      </c>
      <c r="K14" s="54">
        <v>0.46368541480312342</v>
      </c>
      <c r="L14" s="54">
        <v>0.50275060523940318</v>
      </c>
      <c r="M14" s="54">
        <v>0.5800020166315808</v>
      </c>
      <c r="N14" s="54">
        <v>0.63131203899651755</v>
      </c>
      <c r="O14" s="54">
        <v>0.62236652758440836</v>
      </c>
      <c r="P14" s="54">
        <v>0.58989308395500972</v>
      </c>
      <c r="Q14" s="54">
        <v>0.64146029710391894</v>
      </c>
      <c r="R14" s="54">
        <v>0.62642781817699467</v>
      </c>
      <c r="S14" s="47">
        <v>0.92084277273667792</v>
      </c>
      <c r="T14" s="47">
        <v>0.72224352974773509</v>
      </c>
      <c r="U14" s="47">
        <v>0.59912488971290678</v>
      </c>
      <c r="V14" s="47">
        <v>0.88732217756086307</v>
      </c>
      <c r="W14" s="47">
        <v>0.92615955728808352</v>
      </c>
      <c r="X14" s="47">
        <v>0.85104845451369959</v>
      </c>
      <c r="Y14" s="47">
        <v>0.932949937741824</v>
      </c>
      <c r="Z14" s="47">
        <v>0.67868081771342903</v>
      </c>
    </row>
    <row r="15" spans="1:26" x14ac:dyDescent="0.25">
      <c r="H15" s="5"/>
      <c r="I15" s="5" t="s">
        <v>37</v>
      </c>
      <c r="J15" s="8" t="s">
        <v>20</v>
      </c>
      <c r="K15" s="54">
        <v>7.8575692629482621E-3</v>
      </c>
      <c r="L15" s="54">
        <v>5.7077798135523241E-3</v>
      </c>
      <c r="M15" s="54">
        <v>6.3692373883782617E-3</v>
      </c>
      <c r="N15" s="54">
        <v>1.1696464429519745E-2</v>
      </c>
      <c r="O15" s="54">
        <v>3.0013746193433975E-2</v>
      </c>
      <c r="P15" s="54">
        <v>4.65358239098091E-2</v>
      </c>
      <c r="Q15" s="54">
        <v>5.2928502964443354E-2</v>
      </c>
      <c r="R15" s="54">
        <v>5.2232814311117495E-2</v>
      </c>
      <c r="S15" s="47">
        <v>3.7504477971867494E-3</v>
      </c>
      <c r="T15" s="47">
        <v>2.3577028085771449E-2</v>
      </c>
      <c r="U15" s="47">
        <v>3.1794800051509461E-2</v>
      </c>
      <c r="V15" s="47">
        <v>2.1938927256343877E-2</v>
      </c>
      <c r="W15" s="47">
        <v>2.6877161312823392E-2</v>
      </c>
      <c r="X15" s="47">
        <v>3.8226251444385573E-2</v>
      </c>
      <c r="Y15" s="47">
        <v>2.9382226255342845E-2</v>
      </c>
      <c r="Z15" s="47">
        <v>0.13941134852856016</v>
      </c>
    </row>
    <row r="16" spans="1:26" x14ac:dyDescent="0.25">
      <c r="H16" s="5"/>
      <c r="I16" s="5" t="s">
        <v>38</v>
      </c>
      <c r="J16" s="8" t="s">
        <v>87</v>
      </c>
      <c r="K16" s="54">
        <v>1.5104594945283272E-2</v>
      </c>
      <c r="L16" s="54">
        <v>2.0670776501494521E-3</v>
      </c>
      <c r="M16" s="54">
        <v>7.1162332415841793E-3</v>
      </c>
      <c r="N16" s="54">
        <v>3.1109643647274777E-3</v>
      </c>
      <c r="O16" s="54">
        <v>3.1786936280269133E-3</v>
      </c>
      <c r="P16" s="54">
        <v>2.6995521340783305E-3</v>
      </c>
      <c r="Q16" s="54">
        <v>3.1026570628863931E-3</v>
      </c>
      <c r="R16" s="54">
        <v>1.1031362957308043E-2</v>
      </c>
      <c r="S16" s="47">
        <v>3.5808473840371322E-2</v>
      </c>
      <c r="T16" s="47">
        <v>6.8936732027437969E-3</v>
      </c>
      <c r="U16" s="47">
        <v>2.3245700542875763E-2</v>
      </c>
      <c r="V16" s="47">
        <v>3.5468983259366801E-2</v>
      </c>
      <c r="W16" s="47">
        <v>2.2466261686190508E-2</v>
      </c>
      <c r="X16" s="47">
        <v>2.1427110992272319E-2</v>
      </c>
      <c r="Y16" s="47">
        <v>1.4272090080467009E-2</v>
      </c>
      <c r="Z16" s="47">
        <v>2.9821358859342957E-2</v>
      </c>
    </row>
    <row r="17" spans="9:26" x14ac:dyDescent="0.25">
      <c r="I17" s="5" t="s">
        <v>39</v>
      </c>
      <c r="J17" s="8" t="s">
        <v>19</v>
      </c>
      <c r="K17" s="54">
        <v>1.7454949747057368E-2</v>
      </c>
      <c r="L17" s="54">
        <v>2.0557767762381138E-2</v>
      </c>
      <c r="M17" s="54">
        <v>0.13463010654379831</v>
      </c>
      <c r="N17" s="54">
        <v>0.14064234479032406</v>
      </c>
      <c r="O17" s="54">
        <v>0.14226377434477133</v>
      </c>
      <c r="P17" s="54">
        <v>0.13379191726557724</v>
      </c>
      <c r="Q17" s="54">
        <v>9.4757420773950135E-2</v>
      </c>
      <c r="R17" s="54">
        <v>0.13715167592098809</v>
      </c>
      <c r="S17" s="47">
        <v>2.6178855351500767E-2</v>
      </c>
      <c r="T17" s="47">
        <v>0.22363814516492633</v>
      </c>
      <c r="U17" s="47">
        <v>0.34045668861480266</v>
      </c>
      <c r="V17" s="47">
        <v>3.9383934196926818E-2</v>
      </c>
      <c r="W17" s="47">
        <v>1.5844472508438318E-2</v>
      </c>
      <c r="X17" s="47">
        <v>7.8118639843438697E-2</v>
      </c>
      <c r="Y17" s="47">
        <v>1.4733402292201962E-2</v>
      </c>
      <c r="Z17" s="47">
        <v>0.14205446449700648</v>
      </c>
    </row>
    <row r="18" spans="9:26" x14ac:dyDescent="0.25"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9:26" x14ac:dyDescent="0.25"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9:26" x14ac:dyDescent="0.25"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9:26" x14ac:dyDescent="0.25"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9:26" x14ac:dyDescent="0.25"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9:26" x14ac:dyDescent="0.25"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9:26" x14ac:dyDescent="0.25"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9:26" x14ac:dyDescent="0.25"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9:26" x14ac:dyDescent="0.25"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9:26" x14ac:dyDescent="0.25"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9:26" x14ac:dyDescent="0.25"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9:26" x14ac:dyDescent="0.25"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9:26" x14ac:dyDescent="0.25"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9:26" x14ac:dyDescent="0.25"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9:26" x14ac:dyDescent="0.25"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1:20" x14ac:dyDescent="0.25">
      <c r="K33" s="8"/>
      <c r="L33" s="8"/>
      <c r="M33" s="8"/>
      <c r="N33" s="8"/>
      <c r="O33" s="8"/>
      <c r="P33" s="8"/>
      <c r="Q33" s="8"/>
      <c r="R33" s="8"/>
      <c r="S33" s="8"/>
      <c r="T33" s="8"/>
    </row>
  </sheetData>
  <mergeCells count="4">
    <mergeCell ref="K10:R10"/>
    <mergeCell ref="S10:Z10"/>
    <mergeCell ref="K8:R8"/>
    <mergeCell ref="S8:Z8"/>
  </mergeCells>
  <hyperlinks>
    <hyperlink ref="J1" location="Tartalom_Index!A1" display="Vissza a Tartalomra / Return to the Index"/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P15"/>
  <sheetViews>
    <sheetView showGridLines="0" zoomScale="120" zoomScaleNormal="120" workbookViewId="0">
      <selection activeCell="N11" sqref="N11"/>
    </sheetView>
  </sheetViews>
  <sheetFormatPr defaultColWidth="8.85546875" defaultRowHeight="10.5" x14ac:dyDescent="0.2"/>
  <cols>
    <col min="1" max="1" width="10.85546875" style="13" customWidth="1"/>
    <col min="2" max="3" width="10.28515625" style="13" customWidth="1"/>
    <col min="4" max="4" width="13.28515625" style="13" customWidth="1"/>
    <col min="5" max="5" width="12.7109375" style="13" customWidth="1"/>
    <col min="6" max="9" width="8.85546875" style="13"/>
    <col min="10" max="10" width="11.7109375" style="13" customWidth="1"/>
    <col min="11" max="16384" width="8.85546875" style="13"/>
  </cols>
  <sheetData>
    <row r="1" spans="1:16" x14ac:dyDescent="0.2">
      <c r="A1" s="2" t="s">
        <v>48</v>
      </c>
      <c r="B1" s="2" t="s">
        <v>144</v>
      </c>
      <c r="C1" s="78"/>
      <c r="D1" s="78"/>
      <c r="E1" s="78"/>
      <c r="J1" s="105" t="s">
        <v>50</v>
      </c>
    </row>
    <row r="2" spans="1:16" x14ac:dyDescent="0.2">
      <c r="A2" s="2" t="s">
        <v>51</v>
      </c>
      <c r="B2" s="2" t="s">
        <v>262</v>
      </c>
      <c r="D2" s="78"/>
      <c r="E2" s="78"/>
    </row>
    <row r="3" spans="1:16" x14ac:dyDescent="0.2">
      <c r="A3" s="3" t="s">
        <v>52</v>
      </c>
      <c r="B3" s="3" t="s">
        <v>53</v>
      </c>
    </row>
    <row r="4" spans="1:16" x14ac:dyDescent="0.2">
      <c r="A4" s="3" t="s">
        <v>54</v>
      </c>
      <c r="B4" s="3" t="s">
        <v>55</v>
      </c>
    </row>
    <row r="5" spans="1:16" x14ac:dyDescent="0.2">
      <c r="A5" s="4" t="s">
        <v>56</v>
      </c>
      <c r="J5" s="13" t="s">
        <v>291</v>
      </c>
      <c r="K5" s="13" t="s">
        <v>292</v>
      </c>
    </row>
    <row r="6" spans="1:16" x14ac:dyDescent="0.2">
      <c r="A6" s="4" t="s">
        <v>57</v>
      </c>
      <c r="J6" s="13" t="s">
        <v>289</v>
      </c>
      <c r="K6" s="13" t="s">
        <v>290</v>
      </c>
    </row>
    <row r="7" spans="1:16" x14ac:dyDescent="0.2">
      <c r="G7" s="13" t="s">
        <v>61</v>
      </c>
      <c r="H7" s="13" t="s">
        <v>60</v>
      </c>
      <c r="J7" s="146">
        <v>2304.8170749699998</v>
      </c>
      <c r="K7" s="146">
        <v>2351.9558594700006</v>
      </c>
    </row>
    <row r="8" spans="1:16" x14ac:dyDescent="0.2">
      <c r="G8" s="13" t="s">
        <v>3</v>
      </c>
      <c r="H8" s="13" t="s">
        <v>26</v>
      </c>
      <c r="J8" s="95">
        <v>24.32</v>
      </c>
      <c r="K8" s="95">
        <v>29.2</v>
      </c>
    </row>
    <row r="9" spans="1:16" x14ac:dyDescent="0.2">
      <c r="G9" s="13" t="s">
        <v>1</v>
      </c>
      <c r="H9" s="13" t="s">
        <v>47</v>
      </c>
      <c r="J9" s="146">
        <v>6367.6547335799996</v>
      </c>
      <c r="K9" s="146">
        <v>6740.1184286999996</v>
      </c>
    </row>
    <row r="10" spans="1:16" x14ac:dyDescent="0.2">
      <c r="G10" s="13" t="s">
        <v>4</v>
      </c>
      <c r="H10" s="13" t="s">
        <v>27</v>
      </c>
      <c r="J10" s="95">
        <v>76.580632910000006</v>
      </c>
      <c r="K10" s="95">
        <v>68.982468019999999</v>
      </c>
    </row>
    <row r="12" spans="1:16" x14ac:dyDescent="0.2">
      <c r="A12" s="80"/>
      <c r="D12" s="79"/>
      <c r="E12" s="79"/>
      <c r="O12" s="100"/>
      <c r="P12" s="100"/>
    </row>
    <row r="13" spans="1:16" x14ac:dyDescent="0.2">
      <c r="D13" s="78"/>
      <c r="E13" s="78"/>
    </row>
    <row r="14" spans="1:16" x14ac:dyDescent="0.2">
      <c r="D14" s="78"/>
      <c r="E14" s="78"/>
    </row>
    <row r="15" spans="1:16" x14ac:dyDescent="0.2">
      <c r="D15" s="78"/>
      <c r="E15" s="7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X17"/>
  <sheetViews>
    <sheetView showGridLines="0" zoomScale="120" zoomScaleNormal="120" workbookViewId="0">
      <selection activeCell="N11" sqref="N11"/>
    </sheetView>
  </sheetViews>
  <sheetFormatPr defaultRowHeight="15" x14ac:dyDescent="0.25"/>
  <cols>
    <col min="9" max="9" width="13.42578125" customWidth="1"/>
    <col min="10" max="12" width="4.7109375" customWidth="1"/>
    <col min="13" max="13" width="5.140625" customWidth="1"/>
    <col min="14" max="17" width="4.7109375" customWidth="1"/>
    <col min="18" max="23" width="4.7109375" bestFit="1" customWidth="1"/>
  </cols>
  <sheetData>
    <row r="1" spans="1:24" x14ac:dyDescent="0.25">
      <c r="A1" s="2" t="s">
        <v>48</v>
      </c>
      <c r="B1" s="10" t="s">
        <v>182</v>
      </c>
      <c r="I1" s="43" t="s">
        <v>50</v>
      </c>
    </row>
    <row r="2" spans="1:24" x14ac:dyDescent="0.25">
      <c r="A2" s="2" t="s">
        <v>51</v>
      </c>
      <c r="B2" s="10" t="s">
        <v>88</v>
      </c>
    </row>
    <row r="3" spans="1:24" x14ac:dyDescent="0.25">
      <c r="A3" s="3" t="s">
        <v>52</v>
      </c>
      <c r="B3" s="3" t="s">
        <v>53</v>
      </c>
    </row>
    <row r="4" spans="1:24" x14ac:dyDescent="0.25">
      <c r="A4" s="3" t="s">
        <v>54</v>
      </c>
      <c r="B4" s="3" t="s">
        <v>55</v>
      </c>
    </row>
    <row r="5" spans="1:24" x14ac:dyDescent="0.25">
      <c r="A5" s="4" t="s">
        <v>56</v>
      </c>
      <c r="B5" s="3" t="s">
        <v>183</v>
      </c>
    </row>
    <row r="6" spans="1:24" x14ac:dyDescent="0.25">
      <c r="A6" s="4" t="s">
        <v>57</v>
      </c>
      <c r="B6" s="3" t="s">
        <v>265</v>
      </c>
    </row>
    <row r="9" spans="1:24" x14ac:dyDescent="0.25">
      <c r="J9" s="6" t="s">
        <v>76</v>
      </c>
      <c r="K9" s="6"/>
      <c r="L9" s="6"/>
      <c r="M9" s="6" t="s">
        <v>131</v>
      </c>
      <c r="N9" s="6"/>
      <c r="O9" s="6" t="s">
        <v>136</v>
      </c>
      <c r="P9" s="6"/>
      <c r="Q9" s="6" t="s">
        <v>149</v>
      </c>
      <c r="R9" s="6"/>
      <c r="S9" s="6" t="s">
        <v>156</v>
      </c>
      <c r="T9" s="6"/>
      <c r="U9" s="6" t="s">
        <v>276</v>
      </c>
      <c r="V9" s="6"/>
      <c r="W9" s="6" t="s">
        <v>293</v>
      </c>
    </row>
    <row r="10" spans="1:24" x14ac:dyDescent="0.25">
      <c r="H10" s="8"/>
      <c r="I10" s="8"/>
      <c r="J10" s="111" t="s">
        <v>77</v>
      </c>
      <c r="K10" s="111"/>
      <c r="L10" s="111"/>
      <c r="M10" s="111" t="s">
        <v>132</v>
      </c>
      <c r="N10" s="111"/>
      <c r="O10" s="111" t="s">
        <v>137</v>
      </c>
      <c r="P10" s="111"/>
      <c r="Q10" s="111" t="s">
        <v>148</v>
      </c>
      <c r="R10" s="111"/>
      <c r="S10" s="111" t="s">
        <v>157</v>
      </c>
      <c r="T10" s="111"/>
      <c r="U10" s="132" t="s">
        <v>277</v>
      </c>
      <c r="V10" s="139"/>
      <c r="W10" s="144" t="s">
        <v>294</v>
      </c>
    </row>
    <row r="11" spans="1:24" x14ac:dyDescent="0.25">
      <c r="H11" s="5" t="s">
        <v>189</v>
      </c>
      <c r="I11" s="5" t="s">
        <v>172</v>
      </c>
      <c r="J11" s="15">
        <v>10.14598050939</v>
      </c>
      <c r="K11" s="15">
        <v>9.1891959219199997</v>
      </c>
      <c r="L11" s="15">
        <v>11.545227561620001</v>
      </c>
      <c r="M11" s="15">
        <v>15.056334840550001</v>
      </c>
      <c r="N11" s="15">
        <v>20.950408439029999</v>
      </c>
      <c r="O11" s="15">
        <v>15.75221381974</v>
      </c>
      <c r="P11" s="50">
        <v>15.66851052086</v>
      </c>
      <c r="Q11" s="50">
        <v>15.497085658710001</v>
      </c>
      <c r="R11" s="86">
        <v>3.0289573605500002</v>
      </c>
      <c r="S11" s="86">
        <v>9.1612239150699999</v>
      </c>
      <c r="T11" s="86">
        <v>2.5225470949700002</v>
      </c>
      <c r="U11" s="86">
        <v>4.3845316689900002</v>
      </c>
      <c r="V11" s="86">
        <v>5.9863153705799999</v>
      </c>
      <c r="W11" s="86">
        <v>6.5085730770600003</v>
      </c>
      <c r="X11" s="66"/>
    </row>
    <row r="12" spans="1:24" x14ac:dyDescent="0.25">
      <c r="H12" s="5" t="s">
        <v>190</v>
      </c>
      <c r="I12" s="5" t="s">
        <v>173</v>
      </c>
      <c r="J12" s="15"/>
      <c r="K12" s="15"/>
      <c r="L12" s="15"/>
      <c r="M12" s="15"/>
      <c r="N12" s="15"/>
      <c r="O12" s="15"/>
      <c r="P12" s="50"/>
      <c r="Q12" s="50"/>
      <c r="R12" s="86">
        <v>10.15806206053</v>
      </c>
      <c r="S12" s="86">
        <v>7.8883462254600003</v>
      </c>
      <c r="T12" s="86">
        <v>10.94692224908</v>
      </c>
      <c r="U12" s="86">
        <v>11.160985876130001</v>
      </c>
      <c r="V12" s="86">
        <v>11.769374913309999</v>
      </c>
      <c r="W12" s="86">
        <v>10.9732617657</v>
      </c>
    </row>
    <row r="13" spans="1:24" x14ac:dyDescent="0.25">
      <c r="H13" s="5" t="s">
        <v>40</v>
      </c>
      <c r="I13" s="8" t="s">
        <v>21</v>
      </c>
      <c r="J13" s="15">
        <v>3.2879999999999998</v>
      </c>
      <c r="K13" s="50">
        <v>1.8779999999999999</v>
      </c>
      <c r="L13" s="50">
        <v>4.6459999999999999</v>
      </c>
      <c r="M13" s="50">
        <v>5.0060000000000002</v>
      </c>
      <c r="N13" s="50">
        <v>4.4470000000000001</v>
      </c>
      <c r="O13" s="50">
        <v>5.6040000000000001</v>
      </c>
      <c r="P13" s="50">
        <v>5.335</v>
      </c>
      <c r="Q13" s="50">
        <v>4.7530000000000001</v>
      </c>
      <c r="R13" s="86">
        <v>3.2629999999999999</v>
      </c>
      <c r="S13" s="86">
        <v>3.0489999999999999</v>
      </c>
      <c r="T13" s="86">
        <v>3.1269999999999998</v>
      </c>
      <c r="U13" s="86">
        <v>3.3650000000000002</v>
      </c>
      <c r="V13" s="86">
        <v>3.0840000000000001</v>
      </c>
      <c r="W13" s="86">
        <v>6.3710000000000004</v>
      </c>
    </row>
    <row r="14" spans="1:24" x14ac:dyDescent="0.25">
      <c r="I14" s="8"/>
      <c r="J14" s="15"/>
      <c r="K14" s="50"/>
      <c r="L14" s="50"/>
      <c r="M14" s="50"/>
      <c r="N14" s="50"/>
      <c r="O14" s="50"/>
      <c r="P14" s="50"/>
      <c r="Q14" s="50"/>
      <c r="R14" s="66">
        <f t="shared" ref="R14:U14" si="0">R11/(R11+R12)</f>
        <v>0.22969234091731794</v>
      </c>
      <c r="S14" s="66">
        <f t="shared" si="0"/>
        <v>0.53732873260493919</v>
      </c>
      <c r="T14" s="66">
        <f t="shared" si="0"/>
        <v>0.1872788771804369</v>
      </c>
      <c r="U14" s="66">
        <f t="shared" si="0"/>
        <v>0.28204475381820776</v>
      </c>
      <c r="V14" s="66">
        <f>V11/(V11+V12)</f>
        <v>0.33714912092217969</v>
      </c>
      <c r="W14" s="66">
        <f>W11/(W11+W12)</f>
        <v>0.37230491739575539</v>
      </c>
    </row>
    <row r="15" spans="1:24" x14ac:dyDescent="0.25">
      <c r="J15" s="15"/>
    </row>
    <row r="16" spans="1:24" x14ac:dyDescent="0.25">
      <c r="J16" s="15"/>
    </row>
    <row r="17" spans="10:10" x14ac:dyDescent="0.25">
      <c r="J17" s="1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W20"/>
  <sheetViews>
    <sheetView showGridLines="0" zoomScale="120" zoomScaleNormal="120" workbookViewId="0">
      <selection activeCell="N11" sqref="N11"/>
    </sheetView>
  </sheetViews>
  <sheetFormatPr defaultRowHeight="15" x14ac:dyDescent="0.25"/>
  <cols>
    <col min="9" max="9" width="13.42578125" customWidth="1"/>
    <col min="10" max="12" width="4.7109375" customWidth="1"/>
    <col min="13" max="13" width="5.140625" customWidth="1"/>
    <col min="14" max="17" width="4.7109375" customWidth="1"/>
    <col min="18" max="18" width="5.140625" bestFit="1" customWidth="1"/>
    <col min="19" max="19" width="5.140625" customWidth="1"/>
    <col min="20" max="21" width="5.140625" bestFit="1" customWidth="1"/>
    <col min="22" max="22" width="6.28515625" customWidth="1"/>
    <col min="23" max="23" width="4.7109375" bestFit="1" customWidth="1"/>
  </cols>
  <sheetData>
    <row r="1" spans="1:23" x14ac:dyDescent="0.25">
      <c r="A1" s="2" t="s">
        <v>48</v>
      </c>
      <c r="B1" s="10" t="s">
        <v>185</v>
      </c>
      <c r="I1" s="43" t="s">
        <v>50</v>
      </c>
    </row>
    <row r="2" spans="1:23" x14ac:dyDescent="0.25">
      <c r="A2" s="2" t="s">
        <v>51</v>
      </c>
      <c r="B2" s="10" t="s">
        <v>176</v>
      </c>
    </row>
    <row r="3" spans="1:23" x14ac:dyDescent="0.25">
      <c r="A3" s="3" t="s">
        <v>52</v>
      </c>
      <c r="B3" s="3" t="s">
        <v>53</v>
      </c>
    </row>
    <row r="4" spans="1:23" x14ac:dyDescent="0.25">
      <c r="A4" s="3" t="s">
        <v>54</v>
      </c>
      <c r="B4" s="3" t="s">
        <v>55</v>
      </c>
    </row>
    <row r="5" spans="1:23" x14ac:dyDescent="0.25">
      <c r="A5" s="4" t="s">
        <v>56</v>
      </c>
      <c r="B5" s="3" t="s">
        <v>184</v>
      </c>
    </row>
    <row r="6" spans="1:23" x14ac:dyDescent="0.25">
      <c r="A6" s="4" t="s">
        <v>57</v>
      </c>
      <c r="B6" s="3" t="s">
        <v>266</v>
      </c>
    </row>
    <row r="9" spans="1:23" x14ac:dyDescent="0.25">
      <c r="J9" s="6" t="s">
        <v>76</v>
      </c>
      <c r="K9" s="6"/>
      <c r="L9" s="6"/>
      <c r="M9" s="6" t="s">
        <v>131</v>
      </c>
      <c r="N9" s="6"/>
      <c r="O9" s="6" t="s">
        <v>136</v>
      </c>
      <c r="P9" s="6"/>
      <c r="Q9" s="6" t="s">
        <v>149</v>
      </c>
      <c r="R9" s="6"/>
      <c r="S9" s="6" t="s">
        <v>156</v>
      </c>
      <c r="T9" s="6"/>
      <c r="U9" s="6" t="s">
        <v>276</v>
      </c>
      <c r="V9" s="6"/>
      <c r="W9" s="6" t="s">
        <v>293</v>
      </c>
    </row>
    <row r="10" spans="1:23" x14ac:dyDescent="0.25">
      <c r="H10" s="8"/>
      <c r="I10" s="8"/>
      <c r="J10" s="139" t="s">
        <v>77</v>
      </c>
      <c r="K10" s="139"/>
      <c r="L10" s="139"/>
      <c r="M10" s="139" t="s">
        <v>132</v>
      </c>
      <c r="N10" s="139"/>
      <c r="O10" s="139" t="s">
        <v>137</v>
      </c>
      <c r="P10" s="139"/>
      <c r="Q10" s="139" t="s">
        <v>148</v>
      </c>
      <c r="R10" s="139"/>
      <c r="S10" s="139" t="s">
        <v>157</v>
      </c>
      <c r="T10" s="139"/>
      <c r="U10" s="139" t="s">
        <v>277</v>
      </c>
      <c r="V10" s="139"/>
      <c r="W10" s="144" t="s">
        <v>294</v>
      </c>
    </row>
    <row r="11" spans="1:23" x14ac:dyDescent="0.25">
      <c r="H11" s="5" t="s">
        <v>178</v>
      </c>
      <c r="I11" s="8" t="s">
        <v>177</v>
      </c>
      <c r="J11" s="15">
        <v>4.5406227530900001</v>
      </c>
      <c r="K11" s="50">
        <v>1.5664818203199999</v>
      </c>
      <c r="L11" s="50">
        <v>2.8738696602599996</v>
      </c>
      <c r="M11" s="50">
        <v>3.35488854394</v>
      </c>
      <c r="N11" s="50">
        <v>4.6056548351600002</v>
      </c>
      <c r="O11" s="50">
        <v>5.5710128178400007</v>
      </c>
      <c r="P11" s="50">
        <v>5.8894609533499995</v>
      </c>
      <c r="Q11" s="50">
        <v>4.8482479031099999</v>
      </c>
      <c r="R11" s="101">
        <v>4.5387732316199996</v>
      </c>
      <c r="S11" s="101">
        <v>5.8906006388599996</v>
      </c>
      <c r="T11" s="128">
        <v>6.1131399680899996</v>
      </c>
      <c r="U11" s="128">
        <v>7.0356397165400004</v>
      </c>
      <c r="V11" s="128">
        <v>6.70724930061</v>
      </c>
      <c r="W11" s="128">
        <v>8.6503426043499996</v>
      </c>
    </row>
    <row r="12" spans="1:23" x14ac:dyDescent="0.25">
      <c r="H12" s="5" t="s">
        <v>40</v>
      </c>
      <c r="I12" s="8" t="s">
        <v>21</v>
      </c>
      <c r="J12" s="15">
        <v>2.4220000000000002</v>
      </c>
      <c r="K12" s="50">
        <v>0.59299999999999997</v>
      </c>
      <c r="L12" s="50">
        <v>1.2390000000000001</v>
      </c>
      <c r="M12" s="50">
        <v>1.6060000000000001</v>
      </c>
      <c r="N12" s="50">
        <v>1.637</v>
      </c>
      <c r="O12" s="50">
        <v>2.7210000000000001</v>
      </c>
      <c r="P12" s="50">
        <v>2.125</v>
      </c>
      <c r="Q12" s="50">
        <v>2.19</v>
      </c>
      <c r="R12" s="86">
        <v>2.35</v>
      </c>
      <c r="S12" s="86">
        <v>2.573</v>
      </c>
      <c r="T12" s="50">
        <v>2.8540000000000001</v>
      </c>
      <c r="U12" s="128">
        <v>2.8220000000000001</v>
      </c>
      <c r="V12" s="128">
        <v>2.5960000000000001</v>
      </c>
      <c r="W12" s="128">
        <v>3.1680000000000001</v>
      </c>
    </row>
    <row r="13" spans="1:23" x14ac:dyDescent="0.25">
      <c r="H13" s="5"/>
      <c r="I13" s="8"/>
      <c r="J13" s="15"/>
      <c r="K13" s="50"/>
      <c r="L13" s="50"/>
      <c r="M13" s="50"/>
      <c r="N13" s="50"/>
      <c r="O13" s="50"/>
      <c r="P13" s="50"/>
      <c r="Q13" s="50"/>
    </row>
    <row r="14" spans="1:23" x14ac:dyDescent="0.25">
      <c r="I14" s="5"/>
      <c r="J14" s="15"/>
      <c r="K14" s="15"/>
      <c r="L14" s="15"/>
      <c r="M14" s="15"/>
      <c r="N14" s="15"/>
      <c r="O14" s="15"/>
      <c r="P14" s="50"/>
      <c r="Q14" s="50"/>
      <c r="R14" s="101"/>
      <c r="S14" s="101"/>
      <c r="T14" s="63"/>
    </row>
    <row r="15" spans="1:23" x14ac:dyDescent="0.25">
      <c r="I15" s="5"/>
      <c r="J15" s="15"/>
      <c r="K15" s="15"/>
      <c r="L15" s="15"/>
      <c r="M15" s="15"/>
      <c r="N15" s="15"/>
      <c r="O15" s="15"/>
      <c r="P15" s="50"/>
      <c r="Q15" s="50"/>
      <c r="R15" s="101"/>
      <c r="S15" s="101"/>
    </row>
    <row r="16" spans="1:23" x14ac:dyDescent="0.25">
      <c r="I16" s="8"/>
      <c r="J16" s="15"/>
      <c r="K16" s="50"/>
      <c r="L16" s="50"/>
      <c r="M16" s="50"/>
      <c r="N16" s="50"/>
      <c r="O16" s="50"/>
      <c r="P16" s="50"/>
      <c r="Q16" s="50"/>
      <c r="R16" s="86"/>
      <c r="S16" s="86"/>
    </row>
    <row r="17" spans="9:17" x14ac:dyDescent="0.25">
      <c r="I17" s="8"/>
      <c r="J17" s="15"/>
      <c r="K17" s="50"/>
      <c r="L17" s="50"/>
      <c r="M17" s="50"/>
      <c r="N17" s="50"/>
      <c r="O17" s="50"/>
      <c r="P17" s="50"/>
      <c r="Q17" s="50"/>
    </row>
    <row r="18" spans="9:17" x14ac:dyDescent="0.25">
      <c r="J18" s="15"/>
    </row>
    <row r="19" spans="9:17" x14ac:dyDescent="0.25">
      <c r="J19" s="15"/>
    </row>
    <row r="20" spans="9:17" x14ac:dyDescent="0.25">
      <c r="J20" s="1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1"/>
  <dimension ref="A1:V17"/>
  <sheetViews>
    <sheetView showGridLines="0" zoomScale="120" zoomScaleNormal="120" workbookViewId="0">
      <selection activeCell="N11" sqref="N11"/>
    </sheetView>
  </sheetViews>
  <sheetFormatPr defaultRowHeight="15" x14ac:dyDescent="0.25"/>
  <cols>
    <col min="7" max="7" width="4.28515625" customWidth="1"/>
    <col min="8" max="8" width="6.7109375" customWidth="1"/>
    <col min="9" max="16" width="4.7109375" customWidth="1"/>
    <col min="17" max="22" width="4.7109375" bestFit="1" customWidth="1"/>
  </cols>
  <sheetData>
    <row r="1" spans="1:22" x14ac:dyDescent="0.25">
      <c r="A1" s="2" t="s">
        <v>48</v>
      </c>
      <c r="B1" s="10" t="s">
        <v>62</v>
      </c>
      <c r="I1" s="89" t="s">
        <v>50</v>
      </c>
    </row>
    <row r="2" spans="1:22" x14ac:dyDescent="0.25">
      <c r="A2" s="2" t="s">
        <v>51</v>
      </c>
      <c r="B2" s="10" t="s">
        <v>63</v>
      </c>
    </row>
    <row r="3" spans="1:22" x14ac:dyDescent="0.25">
      <c r="A3" s="3" t="s">
        <v>52</v>
      </c>
      <c r="B3" s="3" t="s">
        <v>53</v>
      </c>
    </row>
    <row r="4" spans="1:22" x14ac:dyDescent="0.25">
      <c r="A4" s="3" t="s">
        <v>54</v>
      </c>
      <c r="B4" s="3" t="s">
        <v>55</v>
      </c>
    </row>
    <row r="5" spans="1:22" x14ac:dyDescent="0.25">
      <c r="A5" s="4" t="s">
        <v>56</v>
      </c>
      <c r="B5" s="3"/>
    </row>
    <row r="6" spans="1:22" x14ac:dyDescent="0.25">
      <c r="A6" s="4" t="s">
        <v>57</v>
      </c>
      <c r="B6" s="3"/>
    </row>
    <row r="9" spans="1:22" x14ac:dyDescent="0.25">
      <c r="G9" s="8"/>
      <c r="H9" s="8"/>
      <c r="I9" s="6" t="s">
        <v>76</v>
      </c>
      <c r="J9" s="6"/>
      <c r="K9" s="6"/>
      <c r="L9" s="6" t="s">
        <v>131</v>
      </c>
      <c r="M9" s="6"/>
      <c r="N9" s="6" t="s">
        <v>136</v>
      </c>
      <c r="O9" s="6"/>
      <c r="P9" s="6" t="s">
        <v>149</v>
      </c>
      <c r="Q9" s="6"/>
      <c r="R9" s="6" t="s">
        <v>156</v>
      </c>
      <c r="S9" s="6"/>
      <c r="T9" s="6" t="s">
        <v>276</v>
      </c>
      <c r="U9" s="6"/>
      <c r="V9" s="6" t="s">
        <v>293</v>
      </c>
    </row>
    <row r="10" spans="1:22" x14ac:dyDescent="0.25">
      <c r="G10" s="8"/>
      <c r="H10" s="8"/>
      <c r="I10" s="144" t="s">
        <v>77</v>
      </c>
      <c r="J10" s="144"/>
      <c r="K10" s="144"/>
      <c r="L10" s="144" t="s">
        <v>132</v>
      </c>
      <c r="M10" s="144"/>
      <c r="N10" s="144" t="s">
        <v>137</v>
      </c>
      <c r="O10" s="144"/>
      <c r="P10" s="144" t="s">
        <v>148</v>
      </c>
      <c r="Q10" s="144"/>
      <c r="R10" s="144" t="s">
        <v>157</v>
      </c>
      <c r="S10" s="144"/>
      <c r="T10" s="144" t="s">
        <v>277</v>
      </c>
      <c r="U10" s="144"/>
      <c r="V10" s="144" t="s">
        <v>294</v>
      </c>
    </row>
    <row r="11" spans="1:22" x14ac:dyDescent="0.25">
      <c r="G11" s="5" t="s">
        <v>41</v>
      </c>
      <c r="H11" s="8" t="s">
        <v>17</v>
      </c>
      <c r="I11" s="73">
        <v>1.29504328026</v>
      </c>
      <c r="J11" s="73">
        <v>2.6156212067600002</v>
      </c>
      <c r="K11" s="73">
        <v>4.8595073586400002</v>
      </c>
      <c r="L11" s="73">
        <v>4.9815526874599998</v>
      </c>
      <c r="M11" s="27">
        <v>3.44555713966</v>
      </c>
      <c r="N11" s="27">
        <v>5.6218307262199998</v>
      </c>
      <c r="O11" s="27">
        <v>8.1793351407999992</v>
      </c>
      <c r="P11" s="73">
        <v>9.5216143667500006</v>
      </c>
      <c r="Q11" s="27">
        <v>3.3515716435199998</v>
      </c>
      <c r="R11" s="27">
        <v>6.3676547335800002</v>
      </c>
      <c r="S11" s="73">
        <v>11.862360936509999</v>
      </c>
      <c r="T11" s="73">
        <v>13.209263492870001</v>
      </c>
      <c r="U11" s="73">
        <v>3.5615811218700002</v>
      </c>
      <c r="V11" s="73">
        <v>7.0013042854999998</v>
      </c>
    </row>
    <row r="12" spans="1:22" x14ac:dyDescent="0.25">
      <c r="G12" s="5" t="s">
        <v>42</v>
      </c>
      <c r="H12" s="8" t="s">
        <v>18</v>
      </c>
      <c r="I12" s="73">
        <v>-1.7336473153500001</v>
      </c>
      <c r="J12" s="73">
        <v>-2.5101294590399998</v>
      </c>
      <c r="K12" s="73">
        <v>-2.7074595216400001</v>
      </c>
      <c r="L12" s="73">
        <v>-3.15722412041</v>
      </c>
      <c r="M12" s="27">
        <v>-0.38970382311000001</v>
      </c>
      <c r="N12" s="27">
        <v>-0.41408317608</v>
      </c>
      <c r="O12" s="27">
        <v>-0.78245805105999999</v>
      </c>
      <c r="P12" s="73">
        <v>-0.97952686462000005</v>
      </c>
      <c r="Q12" s="27">
        <v>-0.13999133227999999</v>
      </c>
      <c r="R12" s="27">
        <v>-0.42282951952999998</v>
      </c>
      <c r="S12" s="73">
        <v>-0.49425507432999999</v>
      </c>
      <c r="T12" s="73">
        <v>-0.67669315924999995</v>
      </c>
      <c r="U12" s="73">
        <v>-0.10777275269</v>
      </c>
      <c r="V12" s="73">
        <v>-0.2611858568</v>
      </c>
    </row>
    <row r="13" spans="1:22" x14ac:dyDescent="0.25">
      <c r="G13" s="5"/>
      <c r="H13" s="8"/>
      <c r="I13" s="27"/>
      <c r="J13" s="27"/>
      <c r="K13" s="27"/>
      <c r="L13" s="27"/>
      <c r="M13" s="27"/>
      <c r="N13" s="27"/>
      <c r="O13" s="27"/>
      <c r="P13" s="27"/>
      <c r="Q13" s="116"/>
      <c r="R13" s="27"/>
      <c r="S13" s="117"/>
    </row>
    <row r="14" spans="1:22" x14ac:dyDescent="0.25">
      <c r="G14" s="84"/>
      <c r="H14" s="8"/>
      <c r="I14" s="16"/>
      <c r="J14" s="16"/>
      <c r="K14" s="16"/>
      <c r="L14" s="16"/>
      <c r="M14" s="16"/>
      <c r="N14" s="16"/>
      <c r="O14" s="27"/>
      <c r="Q14" s="97"/>
      <c r="S14" s="118"/>
    </row>
    <row r="15" spans="1:22" x14ac:dyDescent="0.25">
      <c r="G15" s="5"/>
      <c r="H15" s="8"/>
      <c r="I15" s="16"/>
      <c r="J15" s="16"/>
      <c r="K15" s="16"/>
      <c r="L15" s="16"/>
      <c r="M15" s="16"/>
      <c r="N15" s="16"/>
      <c r="O15" s="27"/>
      <c r="Q15" s="97"/>
    </row>
    <row r="16" spans="1:22" x14ac:dyDescent="0.25">
      <c r="G16" s="5"/>
      <c r="H16" s="8"/>
    </row>
    <row r="17" spans="8:8" x14ac:dyDescent="0.25">
      <c r="H17" s="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2"/>
  <dimension ref="A1:W17"/>
  <sheetViews>
    <sheetView showGridLines="0" zoomScale="120" zoomScaleNormal="120" workbookViewId="0">
      <selection activeCell="N11" sqref="N11"/>
    </sheetView>
  </sheetViews>
  <sheetFormatPr defaultRowHeight="15" x14ac:dyDescent="0.25"/>
  <cols>
    <col min="9" max="9" width="7" customWidth="1"/>
    <col min="10" max="10" width="4.7109375" customWidth="1"/>
    <col min="11" max="12" width="4.140625" bestFit="1" customWidth="1"/>
    <col min="13" max="13" width="4.85546875" customWidth="1"/>
    <col min="14" max="23" width="4.85546875" bestFit="1" customWidth="1"/>
  </cols>
  <sheetData>
    <row r="1" spans="1:23" x14ac:dyDescent="0.25">
      <c r="A1" s="2" t="s">
        <v>48</v>
      </c>
      <c r="B1" s="10" t="s">
        <v>89</v>
      </c>
      <c r="J1" s="89" t="s">
        <v>50</v>
      </c>
    </row>
    <row r="2" spans="1:23" x14ac:dyDescent="0.25">
      <c r="A2" s="2" t="s">
        <v>51</v>
      </c>
      <c r="B2" s="10" t="s">
        <v>90</v>
      </c>
    </row>
    <row r="3" spans="1:23" x14ac:dyDescent="0.25">
      <c r="A3" s="3" t="s">
        <v>52</v>
      </c>
      <c r="B3" s="3" t="s">
        <v>53</v>
      </c>
    </row>
    <row r="4" spans="1:23" x14ac:dyDescent="0.25">
      <c r="A4" s="3" t="s">
        <v>54</v>
      </c>
      <c r="B4" s="3" t="s">
        <v>55</v>
      </c>
    </row>
    <row r="5" spans="1:23" x14ac:dyDescent="0.25">
      <c r="A5" s="4" t="s">
        <v>56</v>
      </c>
      <c r="B5" s="3"/>
    </row>
    <row r="6" spans="1:23" x14ac:dyDescent="0.25">
      <c r="A6" s="4" t="s">
        <v>57</v>
      </c>
      <c r="B6" s="3"/>
    </row>
    <row r="9" spans="1:23" x14ac:dyDescent="0.25">
      <c r="J9" s="6" t="s">
        <v>76</v>
      </c>
      <c r="K9" s="6"/>
      <c r="L9" s="6"/>
      <c r="M9" s="6" t="s">
        <v>131</v>
      </c>
      <c r="N9" s="6"/>
      <c r="O9" s="6" t="s">
        <v>136</v>
      </c>
      <c r="P9" s="6"/>
      <c r="Q9" s="6" t="s">
        <v>149</v>
      </c>
      <c r="R9" s="6"/>
      <c r="S9" s="6" t="s">
        <v>156</v>
      </c>
      <c r="T9" s="6"/>
      <c r="U9" s="6" t="s">
        <v>276</v>
      </c>
      <c r="V9" s="6"/>
      <c r="W9" s="6" t="s">
        <v>293</v>
      </c>
    </row>
    <row r="10" spans="1:23" x14ac:dyDescent="0.25">
      <c r="H10" s="8"/>
      <c r="I10" s="8"/>
      <c r="J10" s="144" t="s">
        <v>77</v>
      </c>
      <c r="K10" s="144"/>
      <c r="L10" s="144"/>
      <c r="M10" s="144" t="s">
        <v>132</v>
      </c>
      <c r="N10" s="144"/>
      <c r="O10" s="144" t="s">
        <v>137</v>
      </c>
      <c r="P10" s="144"/>
      <c r="Q10" s="144" t="s">
        <v>148</v>
      </c>
      <c r="R10" s="144"/>
      <c r="S10" s="144" t="s">
        <v>157</v>
      </c>
      <c r="T10" s="144"/>
      <c r="U10" s="144" t="s">
        <v>277</v>
      </c>
      <c r="V10" s="144"/>
      <c r="W10" s="144" t="s">
        <v>294</v>
      </c>
    </row>
    <row r="11" spans="1:23" x14ac:dyDescent="0.25">
      <c r="H11" s="5" t="s">
        <v>284</v>
      </c>
      <c r="I11" s="8" t="s">
        <v>22</v>
      </c>
      <c r="J11" s="86">
        <v>-0.43860403509000001</v>
      </c>
      <c r="K11" s="86">
        <v>0.10549174772000036</v>
      </c>
      <c r="L11" s="86">
        <v>2.152047837</v>
      </c>
      <c r="M11" s="86">
        <v>1.8243285670499998</v>
      </c>
      <c r="N11" s="50">
        <v>3.0558533165499999</v>
      </c>
      <c r="O11" s="50">
        <v>5.2077475501399997</v>
      </c>
      <c r="P11" s="50">
        <v>7.3968770897399994</v>
      </c>
      <c r="Q11" s="86">
        <v>8.5420875021300002</v>
      </c>
      <c r="R11" s="86">
        <v>3.2115803112399997</v>
      </c>
      <c r="S11" s="86">
        <v>5.9448252140500006</v>
      </c>
      <c r="T11" s="86">
        <v>11.368105862179998</v>
      </c>
      <c r="U11" s="86">
        <v>12.532570333620001</v>
      </c>
      <c r="V11" s="101">
        <v>3.4538083691800003</v>
      </c>
      <c r="W11" s="101">
        <v>6.7401184286999998</v>
      </c>
    </row>
    <row r="12" spans="1:23" x14ac:dyDescent="0.25">
      <c r="H12" s="5" t="s">
        <v>44</v>
      </c>
      <c r="I12" s="8" t="s">
        <v>23</v>
      </c>
      <c r="J12" s="74">
        <v>-8.1558381581559817E-3</v>
      </c>
      <c r="K12" s="74">
        <v>9.830374392140516E-4</v>
      </c>
      <c r="L12" s="74">
        <v>1.3331401155567961E-2</v>
      </c>
      <c r="M12" s="74">
        <v>2.272247580482389E-2</v>
      </c>
      <c r="N12" s="70">
        <v>4.8569736747598416E-2</v>
      </c>
      <c r="O12" s="70">
        <v>4.1657584042391615E-2</v>
      </c>
      <c r="P12" s="70">
        <v>3.9697460488170584E-2</v>
      </c>
      <c r="Q12" s="74">
        <v>3.8193539855285362E-2</v>
      </c>
      <c r="R12" s="74">
        <v>4.7058152532531282E-2</v>
      </c>
      <c r="S12" s="74">
        <v>4.2969930798150036E-2</v>
      </c>
      <c r="T12" s="74">
        <v>5.4774663715757385E-2</v>
      </c>
      <c r="U12" s="74">
        <v>4.6784817138387051E-2</v>
      </c>
      <c r="V12" s="74">
        <v>4.4722507165357597E-2</v>
      </c>
      <c r="W12" s="74">
        <v>4.5630638997478726E-2</v>
      </c>
    </row>
    <row r="13" spans="1:23" x14ac:dyDescent="0.25">
      <c r="H13" s="5" t="s">
        <v>43</v>
      </c>
      <c r="I13" s="8" t="s">
        <v>24</v>
      </c>
      <c r="J13" s="74">
        <v>-4.0098924140705941E-2</v>
      </c>
      <c r="K13" s="74">
        <v>4.852348858311646E-3</v>
      </c>
      <c r="L13" s="74">
        <v>6.6066509417721395E-2</v>
      </c>
      <c r="M13" s="74">
        <v>0.10668552659590612</v>
      </c>
      <c r="N13" s="70">
        <v>0.17401122200879088</v>
      </c>
      <c r="O13" s="70">
        <v>0.14737233778258449</v>
      </c>
      <c r="P13" s="70">
        <v>0.13867611049583325</v>
      </c>
      <c r="Q13" s="74">
        <v>0.1328166046878263</v>
      </c>
      <c r="R13" s="74">
        <v>0.17520366455626193</v>
      </c>
      <c r="S13" s="74">
        <v>0.16213434548095162</v>
      </c>
      <c r="T13" s="74">
        <v>0.2014453988213972</v>
      </c>
      <c r="U13" s="74">
        <v>0.16471954964924282</v>
      </c>
      <c r="V13" s="74">
        <v>0.12995579757574457</v>
      </c>
      <c r="W13" s="74">
        <v>0.12623892332494521</v>
      </c>
    </row>
    <row r="14" spans="1:23" x14ac:dyDescent="0.25">
      <c r="H14" s="84"/>
      <c r="I14" s="8"/>
      <c r="J14" s="15"/>
      <c r="K14" s="15"/>
      <c r="L14" s="15"/>
      <c r="M14" s="60"/>
      <c r="N14" s="60"/>
      <c r="O14" s="60"/>
      <c r="P14" s="85"/>
      <c r="Q14" s="85"/>
      <c r="R14" s="86"/>
      <c r="S14" s="86"/>
      <c r="T14" s="86"/>
      <c r="U14" s="86"/>
      <c r="V14" s="40"/>
      <c r="W14" s="40"/>
    </row>
    <row r="15" spans="1:23" x14ac:dyDescent="0.25">
      <c r="H15" s="5"/>
      <c r="I15" s="8"/>
      <c r="J15" s="15"/>
      <c r="K15" s="15"/>
      <c r="L15" s="15"/>
      <c r="M15" s="60"/>
      <c r="N15" s="60"/>
      <c r="O15" s="65"/>
      <c r="P15" s="85"/>
      <c r="Q15" s="85"/>
      <c r="R15" s="74"/>
      <c r="S15" s="123"/>
      <c r="T15" s="135"/>
      <c r="U15" s="135"/>
      <c r="V15" s="127"/>
      <c r="W15" s="127"/>
    </row>
    <row r="16" spans="1:23" x14ac:dyDescent="0.25">
      <c r="H16" s="5"/>
      <c r="I16" s="8"/>
      <c r="J16" s="15"/>
      <c r="K16" s="15"/>
      <c r="L16" s="15"/>
      <c r="M16" s="60"/>
      <c r="N16" s="60"/>
      <c r="O16" s="60"/>
      <c r="P16" s="70"/>
      <c r="Q16" s="70"/>
      <c r="R16" s="74"/>
      <c r="S16" s="74"/>
      <c r="T16" s="135"/>
      <c r="U16" s="135"/>
      <c r="V16" s="127"/>
      <c r="W16" s="127"/>
    </row>
    <row r="17" spans="9:20" x14ac:dyDescent="0.25">
      <c r="I17" s="8"/>
      <c r="O17" s="60"/>
      <c r="P17" s="60"/>
      <c r="Q17" s="60"/>
      <c r="R17" s="92"/>
      <c r="S17" s="74"/>
      <c r="T17" s="74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R14"/>
  <sheetViews>
    <sheetView showGridLines="0" zoomScale="120" zoomScaleNormal="120" workbookViewId="0">
      <selection activeCell="N11" sqref="N11"/>
    </sheetView>
  </sheetViews>
  <sheetFormatPr defaultRowHeight="15" x14ac:dyDescent="0.25"/>
  <cols>
    <col min="8" max="9" width="11.7109375" style="9" customWidth="1"/>
    <col min="10" max="11" width="8.42578125" style="9" customWidth="1"/>
  </cols>
  <sheetData>
    <row r="1" spans="1:18" x14ac:dyDescent="0.25">
      <c r="A1" s="2" t="s">
        <v>48</v>
      </c>
      <c r="B1" s="28" t="s">
        <v>91</v>
      </c>
      <c r="H1" s="43" t="s">
        <v>50</v>
      </c>
      <c r="I1" s="44"/>
    </row>
    <row r="2" spans="1:18" x14ac:dyDescent="0.25">
      <c r="A2" s="2" t="s">
        <v>51</v>
      </c>
      <c r="B2" s="28" t="s">
        <v>120</v>
      </c>
    </row>
    <row r="3" spans="1:18" x14ac:dyDescent="0.25">
      <c r="A3" s="3" t="s">
        <v>52</v>
      </c>
      <c r="B3" s="29" t="s">
        <v>53</v>
      </c>
    </row>
    <row r="4" spans="1:18" x14ac:dyDescent="0.25">
      <c r="A4" s="3" t="s">
        <v>54</v>
      </c>
      <c r="B4" s="29" t="s">
        <v>55</v>
      </c>
    </row>
    <row r="5" spans="1:18" x14ac:dyDescent="0.25">
      <c r="A5" s="4" t="s">
        <v>56</v>
      </c>
      <c r="B5" s="29"/>
    </row>
    <row r="6" spans="1:18" x14ac:dyDescent="0.25">
      <c r="A6" s="4" t="s">
        <v>57</v>
      </c>
      <c r="B6" s="30"/>
    </row>
    <row r="9" spans="1:18" x14ac:dyDescent="0.25">
      <c r="H9" s="8"/>
      <c r="I9" s="8"/>
      <c r="J9" s="36">
        <v>44561</v>
      </c>
      <c r="K9" s="36">
        <v>44926</v>
      </c>
      <c r="L9" s="36">
        <v>45291</v>
      </c>
      <c r="M9" s="36">
        <v>45657</v>
      </c>
      <c r="N9" s="36">
        <v>45747</v>
      </c>
      <c r="O9" s="36">
        <v>45838</v>
      </c>
      <c r="P9" s="36"/>
    </row>
    <row r="10" spans="1:18" x14ac:dyDescent="0.25">
      <c r="H10" s="8" t="s">
        <v>14</v>
      </c>
      <c r="I10" s="31" t="s">
        <v>35</v>
      </c>
      <c r="J10" s="15">
        <v>3.0528290252699999</v>
      </c>
      <c r="K10" s="15">
        <v>3.1301510287699998</v>
      </c>
      <c r="L10" s="15">
        <v>2.9616348858100001</v>
      </c>
      <c r="M10" s="50">
        <v>2.93317804439</v>
      </c>
      <c r="N10" s="50">
        <v>3.21100300159</v>
      </c>
      <c r="O10" s="50">
        <v>3.2666028222299999</v>
      </c>
      <c r="P10" s="50"/>
      <c r="Q10" s="137"/>
      <c r="R10" s="115"/>
    </row>
    <row r="11" spans="1:18" x14ac:dyDescent="0.25">
      <c r="H11" s="8" t="s">
        <v>92</v>
      </c>
      <c r="I11" s="8" t="s">
        <v>93</v>
      </c>
      <c r="J11" s="15">
        <v>0.47058081681000002</v>
      </c>
      <c r="K11" s="15">
        <v>0.38777481444</v>
      </c>
      <c r="L11" s="15">
        <v>0.39654631657</v>
      </c>
      <c r="M11" s="50">
        <v>0.48413802776999998</v>
      </c>
      <c r="N11" s="50">
        <v>0.44726489091999999</v>
      </c>
      <c r="O11" s="50">
        <v>0.49973605238000002</v>
      </c>
      <c r="P11" s="50"/>
      <c r="Q11" s="137"/>
      <c r="R11" s="115"/>
    </row>
    <row r="12" spans="1:18" x14ac:dyDescent="0.25">
      <c r="H12" s="8" t="s">
        <v>6</v>
      </c>
      <c r="I12" s="31" t="s">
        <v>29</v>
      </c>
      <c r="J12" s="15">
        <v>0.62655144845999999</v>
      </c>
      <c r="K12" s="15">
        <v>0.46320950342</v>
      </c>
      <c r="L12" s="15">
        <v>0.33259483810000001</v>
      </c>
      <c r="M12" s="50">
        <v>0.50055306574000002</v>
      </c>
      <c r="N12" s="50">
        <v>0.49676137702000001</v>
      </c>
      <c r="O12" s="50">
        <v>0.46361667160000003</v>
      </c>
      <c r="P12" s="50"/>
      <c r="Q12" s="137"/>
      <c r="R12" s="115"/>
    </row>
    <row r="13" spans="1:18" x14ac:dyDescent="0.25">
      <c r="H13" s="8" t="s">
        <v>94</v>
      </c>
      <c r="I13" s="31" t="s">
        <v>95</v>
      </c>
      <c r="J13" s="15">
        <v>0.13899480532</v>
      </c>
      <c r="K13" s="15">
        <v>0.11984464935</v>
      </c>
      <c r="L13" s="15">
        <v>0.15698597705</v>
      </c>
      <c r="M13" s="50">
        <v>0.21257850711000001</v>
      </c>
      <c r="N13" s="50">
        <v>0.22167463784000002</v>
      </c>
      <c r="O13" s="50">
        <v>0.23127012264000002</v>
      </c>
      <c r="P13" s="50"/>
      <c r="Q13" s="137"/>
      <c r="R13" s="115"/>
    </row>
    <row r="14" spans="1:18" x14ac:dyDescent="0.25">
      <c r="K14" s="37"/>
      <c r="L14" s="37"/>
      <c r="M14" s="40"/>
      <c r="N14" s="40">
        <f t="shared" ref="N14:O14" si="0">SUM(N10:N13)</f>
        <v>4.3767039073699996</v>
      </c>
      <c r="O14" s="40">
        <f t="shared" si="0"/>
        <v>4.4612256688499992</v>
      </c>
      <c r="P14" s="63"/>
      <c r="Q14" s="63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R17"/>
  <sheetViews>
    <sheetView showGridLines="0" zoomScale="120" zoomScaleNormal="120" workbookViewId="0">
      <selection activeCell="N11" sqref="N11"/>
    </sheetView>
  </sheetViews>
  <sheetFormatPr defaultRowHeight="15" x14ac:dyDescent="0.25"/>
  <cols>
    <col min="8" max="8" width="19.5703125" customWidth="1"/>
    <col min="9" max="9" width="12.5703125" customWidth="1"/>
    <col min="10" max="11" width="8" customWidth="1"/>
  </cols>
  <sheetData>
    <row r="1" spans="1:18" x14ac:dyDescent="0.25">
      <c r="A1" s="2" t="s">
        <v>48</v>
      </c>
      <c r="B1" s="28" t="s">
        <v>96</v>
      </c>
      <c r="H1" s="159" t="s">
        <v>50</v>
      </c>
      <c r="I1" s="160"/>
    </row>
    <row r="2" spans="1:18" x14ac:dyDescent="0.25">
      <c r="A2" s="2" t="s">
        <v>51</v>
      </c>
      <c r="B2" s="28" t="s">
        <v>122</v>
      </c>
    </row>
    <row r="3" spans="1:18" x14ac:dyDescent="0.25">
      <c r="A3" s="3" t="s">
        <v>52</v>
      </c>
      <c r="B3" s="29" t="s">
        <v>53</v>
      </c>
    </row>
    <row r="4" spans="1:18" x14ac:dyDescent="0.25">
      <c r="A4" s="3" t="s">
        <v>54</v>
      </c>
      <c r="B4" s="29" t="s">
        <v>55</v>
      </c>
    </row>
    <row r="5" spans="1:18" x14ac:dyDescent="0.25">
      <c r="A5" s="4" t="s">
        <v>56</v>
      </c>
      <c r="B5" s="26" t="s">
        <v>197</v>
      </c>
    </row>
    <row r="6" spans="1:18" x14ac:dyDescent="0.25">
      <c r="A6" s="4" t="s">
        <v>57</v>
      </c>
      <c r="B6" s="26" t="s">
        <v>282</v>
      </c>
    </row>
    <row r="9" spans="1:18" x14ac:dyDescent="0.25">
      <c r="H9" s="8"/>
      <c r="I9" s="8"/>
      <c r="J9" s="36">
        <v>44561</v>
      </c>
      <c r="K9" s="36">
        <v>44926</v>
      </c>
      <c r="L9" s="36">
        <v>45291</v>
      </c>
      <c r="M9" s="36">
        <v>45657</v>
      </c>
      <c r="N9" s="36">
        <v>45747</v>
      </c>
      <c r="O9" s="36">
        <v>45838</v>
      </c>
      <c r="P9" s="36"/>
    </row>
    <row r="10" spans="1:18" x14ac:dyDescent="0.25">
      <c r="H10" s="8" t="s">
        <v>169</v>
      </c>
      <c r="I10" s="8" t="s">
        <v>252</v>
      </c>
      <c r="J10" s="15">
        <v>2.6469500037600002</v>
      </c>
      <c r="K10" s="15">
        <v>2.7444166598099997</v>
      </c>
      <c r="L10" s="15">
        <v>2.5853882545400002</v>
      </c>
      <c r="N10" s="36"/>
    </row>
    <row r="11" spans="1:18" x14ac:dyDescent="0.25">
      <c r="H11" s="8" t="s">
        <v>97</v>
      </c>
      <c r="I11" s="8" t="s">
        <v>46</v>
      </c>
      <c r="J11" s="17">
        <v>1.6420060920999999</v>
      </c>
      <c r="K11" s="17">
        <v>1.35656333617</v>
      </c>
      <c r="L11" s="17">
        <v>1.26237376299</v>
      </c>
      <c r="M11" s="119">
        <v>1.1328515663500001</v>
      </c>
      <c r="N11" s="122">
        <v>1.1253079933900001</v>
      </c>
      <c r="O11" s="122">
        <v>1.1595320032700001</v>
      </c>
      <c r="P11" s="119"/>
      <c r="Q11" s="119"/>
      <c r="R11" s="119"/>
    </row>
    <row r="12" spans="1:18" x14ac:dyDescent="0.25">
      <c r="H12" s="8" t="s">
        <v>10</v>
      </c>
      <c r="I12" s="8" t="s">
        <v>45</v>
      </c>
      <c r="J12" s="17"/>
      <c r="K12" s="17"/>
      <c r="L12" s="17"/>
      <c r="M12" s="119">
        <v>1.6329231907299999</v>
      </c>
      <c r="N12" s="122">
        <v>1.7720876111399999</v>
      </c>
      <c r="O12" s="122">
        <v>1.7844515886600001</v>
      </c>
      <c r="P12" s="119"/>
      <c r="Q12" s="119"/>
      <c r="R12" s="119"/>
    </row>
    <row r="13" spans="1:18" x14ac:dyDescent="0.25">
      <c r="H13" s="8" t="s">
        <v>94</v>
      </c>
      <c r="I13" s="31" t="s">
        <v>95</v>
      </c>
      <c r="J13" s="17"/>
      <c r="K13" s="17"/>
      <c r="L13" s="17"/>
      <c r="M13" s="119">
        <v>1.3646728879299999</v>
      </c>
      <c r="N13" s="122">
        <v>1.4793083028399998</v>
      </c>
      <c r="O13" s="122">
        <v>1.5172420769200001</v>
      </c>
      <c r="P13" s="119"/>
      <c r="Q13" s="119"/>
      <c r="R13" s="119"/>
    </row>
    <row r="14" spans="1:18" x14ac:dyDescent="0.25">
      <c r="H14" s="9"/>
      <c r="I14" s="9"/>
      <c r="J14" s="9"/>
      <c r="K14" s="9"/>
      <c r="M14" s="97"/>
      <c r="N14" s="97">
        <f>SUM(N11:N13)</f>
        <v>4.3767039073699996</v>
      </c>
      <c r="O14" s="97">
        <f>SUM(O11:O13)</f>
        <v>4.46122566885</v>
      </c>
    </row>
    <row r="15" spans="1:18" x14ac:dyDescent="0.25">
      <c r="H15" s="9"/>
      <c r="I15" s="9"/>
      <c r="J15" s="57"/>
      <c r="K15" s="57"/>
    </row>
    <row r="16" spans="1:18" x14ac:dyDescent="0.25">
      <c r="H16" s="9"/>
      <c r="I16" s="9"/>
      <c r="J16" s="57"/>
      <c r="K16" s="57"/>
    </row>
    <row r="17" spans="10:11" x14ac:dyDescent="0.25">
      <c r="J17" s="57"/>
      <c r="K17" s="57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W17"/>
  <sheetViews>
    <sheetView showGridLines="0" zoomScale="120" zoomScaleNormal="120" workbookViewId="0">
      <selection activeCell="N11" sqref="N11"/>
    </sheetView>
  </sheetViews>
  <sheetFormatPr defaultRowHeight="15" x14ac:dyDescent="0.25"/>
  <cols>
    <col min="8" max="9" width="13.7109375" customWidth="1"/>
    <col min="10" max="12" width="6" customWidth="1"/>
    <col min="13" max="15" width="5.140625" customWidth="1"/>
    <col min="16" max="20" width="4.7109375" customWidth="1"/>
    <col min="21" max="23" width="4.7109375" bestFit="1" customWidth="1"/>
  </cols>
  <sheetData>
    <row r="1" spans="1:23" x14ac:dyDescent="0.25">
      <c r="A1" s="2" t="s">
        <v>48</v>
      </c>
      <c r="B1" s="28" t="s">
        <v>126</v>
      </c>
      <c r="E1" s="32"/>
      <c r="I1" s="133" t="s">
        <v>50</v>
      </c>
    </row>
    <row r="2" spans="1:23" x14ac:dyDescent="0.25">
      <c r="A2" s="2" t="s">
        <v>51</v>
      </c>
      <c r="B2" s="28" t="s">
        <v>127</v>
      </c>
      <c r="J2" s="8"/>
      <c r="K2" s="8"/>
      <c r="L2" s="8"/>
      <c r="M2" s="8"/>
      <c r="N2" s="8"/>
      <c r="O2" s="8"/>
      <c r="P2" s="8"/>
      <c r="Q2" s="9"/>
    </row>
    <row r="3" spans="1:23" x14ac:dyDescent="0.25">
      <c r="A3" s="3" t="s">
        <v>52</v>
      </c>
      <c r="B3" s="29" t="s">
        <v>53</v>
      </c>
      <c r="J3" s="8"/>
      <c r="K3" s="8"/>
      <c r="L3" s="8"/>
      <c r="M3" s="8"/>
      <c r="N3" s="8"/>
      <c r="O3" s="8"/>
      <c r="P3" s="8"/>
      <c r="Q3" s="9"/>
    </row>
    <row r="4" spans="1:23" x14ac:dyDescent="0.25">
      <c r="A4" s="3" t="s">
        <v>54</v>
      </c>
      <c r="B4" s="29" t="s">
        <v>55</v>
      </c>
      <c r="J4" s="8"/>
      <c r="K4" s="8"/>
      <c r="L4" s="8"/>
      <c r="M4" s="8"/>
      <c r="N4" s="8"/>
      <c r="O4" s="8"/>
      <c r="P4" s="8"/>
      <c r="Q4" s="9"/>
    </row>
    <row r="5" spans="1:23" x14ac:dyDescent="0.25">
      <c r="A5" s="4" t="s">
        <v>56</v>
      </c>
      <c r="B5" s="29"/>
      <c r="J5" s="8"/>
      <c r="K5" s="8"/>
      <c r="L5" s="8"/>
      <c r="M5" s="8"/>
      <c r="N5" s="8"/>
      <c r="O5" s="8"/>
      <c r="P5" s="8"/>
      <c r="Q5" s="9"/>
    </row>
    <row r="6" spans="1:23" x14ac:dyDescent="0.25">
      <c r="A6" s="4" t="s">
        <v>57</v>
      </c>
      <c r="B6" s="30"/>
      <c r="H6" s="8"/>
      <c r="I6" s="8"/>
      <c r="J6" s="6" t="s">
        <v>76</v>
      </c>
      <c r="K6" s="6"/>
      <c r="L6" s="6"/>
      <c r="M6" s="6" t="s">
        <v>131</v>
      </c>
      <c r="N6" s="6"/>
      <c r="O6" s="6" t="s">
        <v>136</v>
      </c>
      <c r="P6" s="6"/>
      <c r="Q6" s="6" t="s">
        <v>149</v>
      </c>
      <c r="R6" s="6"/>
      <c r="S6" s="6" t="s">
        <v>156</v>
      </c>
      <c r="T6" s="6"/>
      <c r="U6" s="6" t="s">
        <v>276</v>
      </c>
      <c r="V6" s="6"/>
      <c r="W6" s="6" t="s">
        <v>293</v>
      </c>
    </row>
    <row r="7" spans="1:23" x14ac:dyDescent="0.25">
      <c r="H7" s="8"/>
      <c r="I7" s="8"/>
      <c r="J7" s="139" t="s">
        <v>77</v>
      </c>
      <c r="K7" s="139"/>
      <c r="L7" s="139"/>
      <c r="M7" s="139" t="s">
        <v>132</v>
      </c>
      <c r="N7" s="139"/>
      <c r="O7" s="139" t="s">
        <v>137</v>
      </c>
      <c r="P7" s="139"/>
      <c r="Q7" s="139" t="s">
        <v>148</v>
      </c>
      <c r="R7" s="139"/>
      <c r="S7" s="139" t="s">
        <v>157</v>
      </c>
      <c r="T7" s="139"/>
      <c r="U7" s="139" t="s">
        <v>277</v>
      </c>
      <c r="V7" s="139"/>
      <c r="W7" s="144" t="s">
        <v>294</v>
      </c>
    </row>
    <row r="8" spans="1:23" x14ac:dyDescent="0.25">
      <c r="H8" s="33" t="s">
        <v>98</v>
      </c>
      <c r="I8" s="31" t="s">
        <v>99</v>
      </c>
      <c r="J8" s="22">
        <v>1.1462243929494993</v>
      </c>
      <c r="K8" s="22">
        <v>1.1478432271412629</v>
      </c>
      <c r="L8" s="22">
        <v>1.107667791731358</v>
      </c>
      <c r="M8" s="22">
        <v>1.1071441939133015</v>
      </c>
      <c r="N8" s="22">
        <v>1.0762769220285038</v>
      </c>
      <c r="O8" s="22">
        <v>1.1112984890713051</v>
      </c>
      <c r="P8" s="22">
        <v>1.1148527417432621</v>
      </c>
      <c r="Q8" s="22">
        <v>1.254197642505511</v>
      </c>
      <c r="R8" s="120">
        <v>1.4048016963534391</v>
      </c>
      <c r="S8" s="120">
        <v>1.3743017478225992</v>
      </c>
      <c r="T8" s="125">
        <v>1.07212639916396</v>
      </c>
      <c r="U8" s="125">
        <v>1.1186539931724206</v>
      </c>
      <c r="V8" s="125">
        <v>0.44407937942383419</v>
      </c>
      <c r="W8" s="125">
        <v>0.34545848923555023</v>
      </c>
    </row>
    <row r="9" spans="1:23" x14ac:dyDescent="0.25">
      <c r="H9" s="33" t="s">
        <v>100</v>
      </c>
      <c r="I9" s="31" t="s">
        <v>101</v>
      </c>
      <c r="J9" s="17">
        <v>2.69122478878</v>
      </c>
      <c r="K9" s="17">
        <v>1.90355931125</v>
      </c>
      <c r="L9" s="17">
        <v>2.9120624657400001</v>
      </c>
      <c r="M9" s="17">
        <v>2.7329473284099999</v>
      </c>
      <c r="N9" s="17">
        <v>3.1735048317699999</v>
      </c>
      <c r="O9" s="17">
        <v>3.4876311516800005</v>
      </c>
      <c r="P9" s="17">
        <v>3.5758993313200005</v>
      </c>
      <c r="Q9" s="17">
        <v>1.8777672966799983</v>
      </c>
      <c r="R9" s="121">
        <v>2.6127598891200003</v>
      </c>
      <c r="S9" s="121">
        <v>2.8011775395099994</v>
      </c>
      <c r="T9" s="119">
        <v>3.9195402817399998</v>
      </c>
      <c r="U9" s="119">
        <v>3.7616609715899987</v>
      </c>
      <c r="V9" s="119">
        <v>3.8901292063400001</v>
      </c>
      <c r="W9" s="119">
        <v>4.54144767903</v>
      </c>
    </row>
    <row r="10" spans="1:23" x14ac:dyDescent="0.25">
      <c r="J10" s="22"/>
      <c r="K10" s="22"/>
      <c r="L10" s="22"/>
      <c r="M10" s="22"/>
      <c r="N10" s="46"/>
      <c r="O10" s="46"/>
      <c r="P10" s="46"/>
      <c r="Q10" s="64"/>
      <c r="R10" s="66"/>
    </row>
    <row r="11" spans="1:23" x14ac:dyDescent="0.25">
      <c r="J11" s="17"/>
      <c r="K11" s="17"/>
      <c r="L11" s="46"/>
      <c r="M11" s="46"/>
      <c r="N11" s="67"/>
      <c r="O11" s="67"/>
      <c r="P11" s="67"/>
      <c r="Q11" s="68"/>
    </row>
    <row r="12" spans="1:23" x14ac:dyDescent="0.25">
      <c r="J12" s="8"/>
      <c r="K12" s="8"/>
      <c r="L12" s="8"/>
      <c r="M12" s="8"/>
      <c r="N12" s="8"/>
      <c r="O12" s="8"/>
      <c r="P12" s="8"/>
      <c r="Q12" s="9"/>
    </row>
    <row r="13" spans="1:23" x14ac:dyDescent="0.25">
      <c r="J13" s="8"/>
      <c r="K13" s="8"/>
      <c r="L13" s="8"/>
      <c r="M13" s="8"/>
      <c r="N13" s="8"/>
      <c r="O13" s="8"/>
      <c r="P13" s="8"/>
      <c r="Q13" s="9"/>
    </row>
    <row r="14" spans="1:23" x14ac:dyDescent="0.25">
      <c r="J14" s="8"/>
      <c r="K14" s="8"/>
      <c r="L14" s="8"/>
      <c r="M14" s="8"/>
      <c r="N14" s="8"/>
      <c r="O14" s="8"/>
      <c r="P14" s="8"/>
      <c r="Q14" s="9"/>
    </row>
    <row r="15" spans="1:23" x14ac:dyDescent="0.25">
      <c r="J15" s="8"/>
      <c r="K15" s="8"/>
      <c r="L15" s="8"/>
      <c r="M15" s="8"/>
      <c r="N15" s="8"/>
      <c r="O15" s="8"/>
      <c r="P15" s="8"/>
      <c r="Q15" s="9"/>
    </row>
    <row r="16" spans="1:23" x14ac:dyDescent="0.25">
      <c r="J16" s="8"/>
      <c r="K16" s="8"/>
      <c r="L16" s="8"/>
      <c r="M16" s="8"/>
      <c r="N16" s="8"/>
      <c r="O16" s="8"/>
      <c r="P16" s="8"/>
      <c r="Q16" s="9"/>
    </row>
    <row r="17" spans="10:17" x14ac:dyDescent="0.25">
      <c r="J17" s="8"/>
      <c r="K17" s="8"/>
      <c r="L17" s="8"/>
      <c r="M17" s="8"/>
      <c r="N17" s="8"/>
      <c r="O17" s="8"/>
      <c r="P17" s="8"/>
      <c r="Q17" s="9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W19"/>
  <sheetViews>
    <sheetView showGridLines="0" zoomScale="120" zoomScaleNormal="120" workbookViewId="0">
      <selection activeCell="N11" sqref="N11"/>
    </sheetView>
  </sheetViews>
  <sheetFormatPr defaultRowHeight="15" x14ac:dyDescent="0.25"/>
  <cols>
    <col min="7" max="7" width="6.42578125" customWidth="1"/>
    <col min="8" max="8" width="21.28515625" customWidth="1"/>
    <col min="9" max="9" width="11.7109375" customWidth="1"/>
    <col min="10" max="10" width="4.7109375" bestFit="1" customWidth="1"/>
    <col min="11" max="12" width="3.7109375" bestFit="1" customWidth="1"/>
    <col min="13" max="13" width="4.7109375" customWidth="1"/>
    <col min="14" max="14" width="3.7109375" bestFit="1" customWidth="1"/>
    <col min="15" max="15" width="4.7109375" customWidth="1"/>
    <col min="16" max="16" width="3.7109375" bestFit="1" customWidth="1"/>
    <col min="17" max="17" width="4.7109375" customWidth="1"/>
    <col min="18" max="18" width="3.7109375" bestFit="1" customWidth="1"/>
    <col min="19" max="19" width="4.7109375" customWidth="1"/>
    <col min="20" max="20" width="3.7109375" bestFit="1" customWidth="1"/>
    <col min="21" max="21" width="4.7109375" bestFit="1" customWidth="1"/>
    <col min="22" max="22" width="3.7109375" bestFit="1" customWidth="1"/>
    <col min="23" max="23" width="4.7109375" bestFit="1" customWidth="1"/>
  </cols>
  <sheetData>
    <row r="1" spans="1:23" x14ac:dyDescent="0.25">
      <c r="A1" s="2" t="s">
        <v>48</v>
      </c>
      <c r="B1" s="28" t="s">
        <v>128</v>
      </c>
      <c r="I1" s="43" t="s">
        <v>50</v>
      </c>
    </row>
    <row r="2" spans="1:23" x14ac:dyDescent="0.25">
      <c r="A2" s="2" t="s">
        <v>51</v>
      </c>
      <c r="B2" s="28" t="s">
        <v>129</v>
      </c>
      <c r="H2" s="8"/>
      <c r="I2" s="8"/>
      <c r="J2" s="8"/>
      <c r="K2" s="8"/>
      <c r="L2" s="8"/>
      <c r="M2" s="8"/>
      <c r="N2" s="8"/>
      <c r="O2" s="8"/>
      <c r="P2" s="8"/>
      <c r="Q2" s="8"/>
    </row>
    <row r="3" spans="1:23" x14ac:dyDescent="0.25">
      <c r="A3" s="3" t="s">
        <v>52</v>
      </c>
      <c r="B3" s="29" t="s">
        <v>53</v>
      </c>
      <c r="H3" s="8"/>
      <c r="I3" s="8"/>
      <c r="J3" s="8"/>
      <c r="K3" s="8"/>
      <c r="L3" s="8"/>
      <c r="M3" s="8"/>
      <c r="N3" s="8"/>
      <c r="O3" s="8"/>
      <c r="P3" s="8"/>
      <c r="Q3" s="8"/>
    </row>
    <row r="4" spans="1:23" x14ac:dyDescent="0.25">
      <c r="A4" s="3" t="s">
        <v>54</v>
      </c>
      <c r="B4" s="29" t="s">
        <v>55</v>
      </c>
      <c r="H4" s="8"/>
      <c r="I4" s="8"/>
      <c r="J4" s="8"/>
      <c r="K4" s="8"/>
      <c r="L4" s="8"/>
      <c r="M4" s="8"/>
      <c r="N4" s="8"/>
      <c r="O4" s="8"/>
      <c r="P4" s="8"/>
      <c r="Q4" s="8"/>
    </row>
    <row r="5" spans="1:23" x14ac:dyDescent="0.25">
      <c r="A5" s="4" t="s">
        <v>56</v>
      </c>
      <c r="B5" s="29" t="s">
        <v>299</v>
      </c>
      <c r="H5" s="8"/>
      <c r="I5" s="8"/>
      <c r="J5" s="8"/>
      <c r="K5" s="8"/>
      <c r="L5" s="8"/>
      <c r="M5" s="8"/>
      <c r="N5" s="8"/>
      <c r="O5" s="8"/>
      <c r="P5" s="8"/>
      <c r="Q5" s="8"/>
    </row>
    <row r="6" spans="1:23" x14ac:dyDescent="0.25">
      <c r="A6" s="4" t="s">
        <v>57</v>
      </c>
      <c r="B6" s="30" t="s">
        <v>300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spans="1:23" x14ac:dyDescent="0.25">
      <c r="H7" s="8"/>
      <c r="I7" s="8"/>
      <c r="J7" s="6" t="s">
        <v>76</v>
      </c>
      <c r="K7" s="6"/>
      <c r="L7" s="6"/>
      <c r="M7" s="6" t="s">
        <v>131</v>
      </c>
      <c r="N7" s="6"/>
      <c r="O7" s="6" t="s">
        <v>136</v>
      </c>
      <c r="P7" s="6"/>
      <c r="Q7" s="6" t="s">
        <v>149</v>
      </c>
      <c r="R7" s="6"/>
      <c r="S7" s="6" t="s">
        <v>156</v>
      </c>
      <c r="T7" s="6"/>
      <c r="U7" s="6" t="s">
        <v>276</v>
      </c>
      <c r="V7" s="6"/>
      <c r="W7" s="6" t="s">
        <v>293</v>
      </c>
    </row>
    <row r="8" spans="1:23" x14ac:dyDescent="0.25">
      <c r="H8" s="8"/>
      <c r="I8" s="8"/>
      <c r="J8" s="144" t="s">
        <v>77</v>
      </c>
      <c r="K8" s="144"/>
      <c r="L8" s="144"/>
      <c r="M8" s="144" t="s">
        <v>132</v>
      </c>
      <c r="N8" s="144"/>
      <c r="O8" s="144" t="s">
        <v>137</v>
      </c>
      <c r="P8" s="144"/>
      <c r="Q8" s="144" t="s">
        <v>148</v>
      </c>
      <c r="R8" s="144"/>
      <c r="S8" s="144" t="s">
        <v>157</v>
      </c>
      <c r="T8" s="144"/>
      <c r="U8" s="144" t="s">
        <v>277</v>
      </c>
      <c r="V8" s="144"/>
      <c r="W8" s="144" t="s">
        <v>294</v>
      </c>
    </row>
    <row r="9" spans="1:23" x14ac:dyDescent="0.25">
      <c r="H9" s="33" t="s">
        <v>102</v>
      </c>
      <c r="I9" s="51" t="s">
        <v>103</v>
      </c>
      <c r="J9" s="46">
        <v>0.73148599965237882</v>
      </c>
      <c r="K9" s="46">
        <v>0.72920026170789476</v>
      </c>
      <c r="L9" s="46">
        <v>0.72176907820069414</v>
      </c>
      <c r="M9" s="46">
        <v>0.7169224883561538</v>
      </c>
      <c r="N9" s="46">
        <v>0.714287705995302</v>
      </c>
      <c r="O9" s="46">
        <v>0.73485042899546626</v>
      </c>
      <c r="P9" s="46">
        <v>0.73576965973166364</v>
      </c>
      <c r="Q9" s="46">
        <v>0.75469143231729252</v>
      </c>
      <c r="R9" s="47">
        <v>0.7149786343668505</v>
      </c>
      <c r="S9" s="47">
        <v>0.7343399300186445</v>
      </c>
      <c r="T9" s="47">
        <v>0.77173849942292383</v>
      </c>
      <c r="U9" s="47">
        <v>0.78610072221453875</v>
      </c>
      <c r="V9" s="47">
        <v>0.76329826055411509</v>
      </c>
      <c r="W9" s="47">
        <v>0.76543728841878556</v>
      </c>
    </row>
    <row r="10" spans="1:23" x14ac:dyDescent="0.25">
      <c r="H10" s="33" t="s">
        <v>104</v>
      </c>
      <c r="I10" s="31" t="s">
        <v>105</v>
      </c>
      <c r="J10" s="46">
        <v>0.25926642150777196</v>
      </c>
      <c r="K10" s="46">
        <v>0.26459134897628217</v>
      </c>
      <c r="L10" s="46">
        <v>0.27198095410317169</v>
      </c>
      <c r="M10" s="46">
        <v>0.27741076748489085</v>
      </c>
      <c r="N10" s="46">
        <v>0.27920550761090424</v>
      </c>
      <c r="O10" s="46">
        <v>0.25978048154649858</v>
      </c>
      <c r="P10" s="46">
        <v>0.25816965072370085</v>
      </c>
      <c r="Q10" s="46">
        <v>0.23699887169556991</v>
      </c>
      <c r="R10" s="47">
        <v>0.26578792717214761</v>
      </c>
      <c r="S10" s="47">
        <v>0.24857217167665821</v>
      </c>
      <c r="T10" s="47">
        <v>0.21374521549383713</v>
      </c>
      <c r="U10" s="47">
        <v>0.19818194166745082</v>
      </c>
      <c r="V10" s="47">
        <v>0.21757535547005613</v>
      </c>
      <c r="W10" s="47">
        <v>0.21032485368699699</v>
      </c>
    </row>
    <row r="11" spans="1:23" x14ac:dyDescent="0.25">
      <c r="H11" s="33" t="s">
        <v>106</v>
      </c>
      <c r="I11" s="52" t="s">
        <v>107</v>
      </c>
      <c r="J11" s="46">
        <v>9.2475788398493648E-3</v>
      </c>
      <c r="K11" s="46">
        <v>6.2083893158230577E-3</v>
      </c>
      <c r="L11" s="46">
        <v>6.2499676961342314E-3</v>
      </c>
      <c r="M11" s="46">
        <v>5.6667441589553528E-3</v>
      </c>
      <c r="N11" s="46">
        <v>6.5067863937938262E-3</v>
      </c>
      <c r="O11" s="46">
        <v>5.369089458035126E-3</v>
      </c>
      <c r="P11" s="46">
        <v>6.0606895446354437E-3</v>
      </c>
      <c r="Q11" s="46">
        <v>8.309695987137598E-3</v>
      </c>
      <c r="R11" s="47">
        <v>1.9233438461001871E-2</v>
      </c>
      <c r="S11" s="47">
        <v>1.7087898304697251E-2</v>
      </c>
      <c r="T11" s="47">
        <v>1.4516285083239024E-2</v>
      </c>
      <c r="U11" s="47">
        <v>1.5717336118010471E-2</v>
      </c>
      <c r="V11" s="47">
        <v>1.9126383975828918E-2</v>
      </c>
      <c r="W11" s="47">
        <v>2.4237857894217434E-2</v>
      </c>
    </row>
    <row r="12" spans="1:23" x14ac:dyDescent="0.25">
      <c r="H12" s="8"/>
      <c r="I12" s="8"/>
      <c r="J12" s="17"/>
      <c r="K12" s="17"/>
      <c r="L12" s="17"/>
      <c r="M12" s="17"/>
      <c r="N12" s="8"/>
      <c r="O12" s="8"/>
      <c r="P12" s="8"/>
      <c r="Q12" s="8"/>
    </row>
    <row r="13" spans="1:23" x14ac:dyDescent="0.25">
      <c r="H13" s="8"/>
      <c r="I13" s="8"/>
      <c r="J13" s="22"/>
      <c r="K13" s="22"/>
      <c r="L13" s="22"/>
      <c r="M13" s="22"/>
      <c r="N13" s="22"/>
      <c r="O13" s="22"/>
      <c r="P13" s="8"/>
      <c r="Q13" s="8"/>
    </row>
    <row r="14" spans="1:23" x14ac:dyDescent="0.25">
      <c r="H14" s="8"/>
      <c r="I14" s="8"/>
      <c r="J14" s="22"/>
      <c r="K14" s="22"/>
      <c r="L14" s="22"/>
      <c r="M14" s="22"/>
      <c r="N14" s="22"/>
      <c r="O14" s="22"/>
      <c r="P14" s="8"/>
      <c r="Q14" s="8"/>
    </row>
    <row r="15" spans="1:23" x14ac:dyDescent="0.25">
      <c r="H15" s="8"/>
      <c r="I15" s="8"/>
      <c r="J15" s="22"/>
      <c r="K15" s="22"/>
      <c r="L15" s="22"/>
      <c r="M15" s="22"/>
      <c r="N15" s="22"/>
      <c r="O15" s="22"/>
      <c r="P15" s="8"/>
      <c r="Q15" s="8"/>
    </row>
    <row r="16" spans="1:23" x14ac:dyDescent="0.25"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8:17" x14ac:dyDescent="0.25"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8:17" x14ac:dyDescent="0.25"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8:17" x14ac:dyDescent="0.25">
      <c r="H19" s="8"/>
      <c r="I19" s="8"/>
      <c r="J19" s="8"/>
      <c r="K19" s="8"/>
      <c r="L19" s="8"/>
      <c r="M19" s="8"/>
      <c r="N19" s="8"/>
      <c r="O19" s="8"/>
      <c r="P19" s="8"/>
      <c r="Q19" s="8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3"/>
  <dimension ref="A1:Y23"/>
  <sheetViews>
    <sheetView showGridLines="0" zoomScale="120" zoomScaleNormal="120" workbookViewId="0">
      <selection activeCell="N11" sqref="N11"/>
    </sheetView>
  </sheetViews>
  <sheetFormatPr defaultRowHeight="15" x14ac:dyDescent="0.25"/>
  <cols>
    <col min="7" max="7" width="7.7109375" customWidth="1"/>
    <col min="8" max="9" width="13.7109375" customWidth="1"/>
    <col min="10" max="23" width="4.7109375" bestFit="1" customWidth="1"/>
  </cols>
  <sheetData>
    <row r="1" spans="1:25" x14ac:dyDescent="0.25">
      <c r="A1" s="2" t="s">
        <v>48</v>
      </c>
      <c r="B1" s="28" t="s">
        <v>108</v>
      </c>
      <c r="H1" s="43" t="s">
        <v>50</v>
      </c>
      <c r="I1" s="44"/>
    </row>
    <row r="2" spans="1:25" x14ac:dyDescent="0.25">
      <c r="A2" s="2" t="s">
        <v>51</v>
      </c>
      <c r="B2" s="87" t="s">
        <v>109</v>
      </c>
      <c r="H2" s="8"/>
      <c r="I2" s="8"/>
      <c r="J2" s="8"/>
      <c r="K2" s="8"/>
      <c r="L2" s="8"/>
      <c r="M2" s="8"/>
      <c r="N2" s="8"/>
      <c r="O2" s="8"/>
      <c r="P2" s="8"/>
    </row>
    <row r="3" spans="1:25" x14ac:dyDescent="0.25">
      <c r="A3" s="3" t="s">
        <v>52</v>
      </c>
      <c r="B3" s="29" t="s">
        <v>53</v>
      </c>
      <c r="H3" s="8"/>
      <c r="I3" s="8"/>
      <c r="J3" s="8"/>
      <c r="K3" s="8"/>
      <c r="L3" s="8"/>
      <c r="M3" s="8"/>
      <c r="N3" s="8"/>
      <c r="O3" s="8"/>
      <c r="P3" s="8"/>
    </row>
    <row r="4" spans="1:25" x14ac:dyDescent="0.25">
      <c r="A4" s="3" t="s">
        <v>54</v>
      </c>
      <c r="B4" s="29" t="s">
        <v>55</v>
      </c>
      <c r="H4" s="8"/>
      <c r="I4" s="8"/>
      <c r="J4" s="8"/>
      <c r="K4" s="8"/>
      <c r="L4" s="8"/>
      <c r="M4" s="8"/>
      <c r="N4" s="8"/>
      <c r="O4" s="8"/>
      <c r="P4" s="8"/>
    </row>
    <row r="5" spans="1:25" x14ac:dyDescent="0.25">
      <c r="A5" s="4" t="s">
        <v>56</v>
      </c>
      <c r="B5" s="29" t="s">
        <v>199</v>
      </c>
      <c r="H5" s="8"/>
      <c r="I5" s="8"/>
      <c r="J5" s="8"/>
      <c r="K5" s="8"/>
      <c r="L5" s="8"/>
      <c r="M5" s="8"/>
      <c r="N5" s="8"/>
      <c r="O5" s="8"/>
      <c r="P5" s="8"/>
    </row>
    <row r="6" spans="1:25" x14ac:dyDescent="0.25">
      <c r="A6" s="4" t="s">
        <v>57</v>
      </c>
      <c r="B6" s="88" t="s">
        <v>121</v>
      </c>
      <c r="H6" s="8"/>
      <c r="I6" s="8"/>
      <c r="J6" s="8"/>
      <c r="K6" s="8"/>
      <c r="L6" s="8"/>
      <c r="M6" s="8"/>
      <c r="N6" s="8"/>
      <c r="O6" s="8"/>
      <c r="P6" s="8"/>
    </row>
    <row r="7" spans="1:25" x14ac:dyDescent="0.25">
      <c r="H7" s="8"/>
      <c r="I7" s="8"/>
      <c r="J7" s="8"/>
      <c r="K7" s="8"/>
      <c r="L7" s="8"/>
      <c r="M7" s="8"/>
      <c r="N7" s="8"/>
      <c r="O7" s="8"/>
      <c r="P7" s="8"/>
      <c r="R7" s="119"/>
      <c r="U7" s="122">
        <v>-1</v>
      </c>
    </row>
    <row r="8" spans="1:25" x14ac:dyDescent="0.25">
      <c r="H8" s="8"/>
      <c r="I8" s="8"/>
      <c r="J8" s="6" t="s">
        <v>76</v>
      </c>
      <c r="K8" s="6"/>
      <c r="L8" s="6"/>
      <c r="M8" s="6" t="s">
        <v>131</v>
      </c>
      <c r="N8" s="6"/>
      <c r="O8" s="6" t="s">
        <v>136</v>
      </c>
      <c r="P8" s="6"/>
      <c r="Q8" s="6" t="s">
        <v>149</v>
      </c>
      <c r="R8" s="6"/>
      <c r="S8" s="6" t="s">
        <v>156</v>
      </c>
      <c r="T8" s="6"/>
      <c r="U8" s="6" t="s">
        <v>276</v>
      </c>
      <c r="V8" s="6"/>
      <c r="W8" s="6" t="s">
        <v>293</v>
      </c>
    </row>
    <row r="9" spans="1:25" x14ac:dyDescent="0.25">
      <c r="H9" s="8"/>
      <c r="I9" s="8"/>
      <c r="J9" s="144" t="s">
        <v>77</v>
      </c>
      <c r="K9" s="144"/>
      <c r="L9" s="144"/>
      <c r="M9" s="144" t="s">
        <v>132</v>
      </c>
      <c r="N9" s="144"/>
      <c r="O9" s="144" t="s">
        <v>137</v>
      </c>
      <c r="P9" s="144"/>
      <c r="Q9" s="144" t="s">
        <v>148</v>
      </c>
      <c r="R9" s="144"/>
      <c r="S9" s="144" t="s">
        <v>157</v>
      </c>
      <c r="T9" s="144"/>
      <c r="U9" s="144" t="s">
        <v>277</v>
      </c>
      <c r="V9" s="144"/>
      <c r="W9" s="144" t="s">
        <v>294</v>
      </c>
    </row>
    <row r="10" spans="1:25" x14ac:dyDescent="0.25">
      <c r="H10" s="17" t="s">
        <v>167</v>
      </c>
      <c r="I10" s="100" t="s">
        <v>250</v>
      </c>
      <c r="J10" s="55">
        <v>0.63769696214000005</v>
      </c>
      <c r="K10" s="55">
        <v>0.39648571546</v>
      </c>
      <c r="L10" s="55">
        <v>0.5618303846699999</v>
      </c>
      <c r="M10" s="55">
        <v>0.60747462100000016</v>
      </c>
      <c r="N10" s="55">
        <v>0.65592093632000004</v>
      </c>
      <c r="O10" s="55">
        <v>0.7816140079899998</v>
      </c>
      <c r="P10" s="55">
        <v>0.8069764891300002</v>
      </c>
      <c r="Q10" s="55">
        <v>0.45383700217999978</v>
      </c>
      <c r="R10" s="122">
        <v>0.82069818044999998</v>
      </c>
      <c r="S10" s="122">
        <v>0.9272744531099999</v>
      </c>
      <c r="T10" s="122">
        <v>1.0817150994400007</v>
      </c>
      <c r="U10" s="122">
        <v>0.93083549506999974</v>
      </c>
      <c r="V10" s="122">
        <v>1.01762128311</v>
      </c>
      <c r="W10" s="122">
        <v>1.1162079316400004</v>
      </c>
      <c r="X10" s="70">
        <f>W10/V10-1</f>
        <v>9.6879507304235224E-2</v>
      </c>
      <c r="Y10" s="122"/>
    </row>
    <row r="11" spans="1:25" x14ac:dyDescent="0.25">
      <c r="H11" s="17" t="s">
        <v>165</v>
      </c>
      <c r="I11" s="100" t="s">
        <v>259</v>
      </c>
      <c r="J11" s="55">
        <v>6.0430791890000002E-2</v>
      </c>
      <c r="K11" s="55">
        <v>6.0206047589999992E-2</v>
      </c>
      <c r="L11" s="55">
        <v>6.7070596029999999E-2</v>
      </c>
      <c r="M11" s="55">
        <v>4.3774494060000002E-2</v>
      </c>
      <c r="N11" s="55">
        <v>5.4579266059999999E-2</v>
      </c>
      <c r="O11" s="55">
        <v>7.1311030800000008E-2</v>
      </c>
      <c r="P11" s="55">
        <v>5.9135103130000005E-2</v>
      </c>
      <c r="Q11" s="55">
        <v>6.3674187579999986E-2</v>
      </c>
      <c r="R11" s="122">
        <v>7.0387238889999995E-2</v>
      </c>
      <c r="S11" s="122">
        <v>9.7702573410000007E-2</v>
      </c>
      <c r="T11" s="122">
        <v>8.7565062800000024E-2</v>
      </c>
      <c r="U11" s="122">
        <v>6.2665260610000009E-2</v>
      </c>
      <c r="V11" s="122">
        <v>5.9511208170000003E-2</v>
      </c>
      <c r="W11" s="122">
        <v>5.7259169079999998E-2</v>
      </c>
      <c r="X11" s="70">
        <f t="shared" ref="X11:X15" si="0">W11/V11-1</f>
        <v>-3.7842268023979941E-2</v>
      </c>
      <c r="Y11" s="122"/>
    </row>
    <row r="12" spans="1:25" x14ac:dyDescent="0.25">
      <c r="H12" s="17" t="s">
        <v>166</v>
      </c>
      <c r="I12" s="100" t="s">
        <v>110</v>
      </c>
      <c r="J12" s="55">
        <v>3.4123679060000002E-2</v>
      </c>
      <c r="K12" s="55">
        <v>3.7910156060000005E-2</v>
      </c>
      <c r="L12" s="55">
        <v>3.0935029400000001E-2</v>
      </c>
      <c r="M12" s="55">
        <v>3.3696909380000001E-2</v>
      </c>
      <c r="N12" s="55">
        <v>3.5184748950000004E-2</v>
      </c>
      <c r="O12" s="55">
        <v>2.9213367690000002E-2</v>
      </c>
      <c r="P12" s="55">
        <v>7.4353123879999983E-2</v>
      </c>
      <c r="Q12" s="55">
        <v>9.128091633999999E-2</v>
      </c>
      <c r="R12" s="122">
        <v>2.1915562489999998E-2</v>
      </c>
      <c r="S12" s="122">
        <v>2.693571174E-2</v>
      </c>
      <c r="T12" s="122">
        <v>4.2738438819999995E-2</v>
      </c>
      <c r="U12" s="122">
        <v>1.8672098969999995E-2</v>
      </c>
      <c r="V12" s="122">
        <v>6.010611355E-2</v>
      </c>
      <c r="W12" s="122">
        <v>3.551685101000001E-2</v>
      </c>
      <c r="X12" s="70">
        <f t="shared" si="0"/>
        <v>-0.40909752914809761</v>
      </c>
      <c r="Y12" s="122"/>
    </row>
    <row r="13" spans="1:25" x14ac:dyDescent="0.25">
      <c r="H13" s="8" t="s">
        <v>168</v>
      </c>
      <c r="I13" s="100" t="s">
        <v>191</v>
      </c>
      <c r="J13" s="55">
        <v>-0.16252277097000001</v>
      </c>
      <c r="K13" s="55">
        <v>-7.7449574519999981E-2</v>
      </c>
      <c r="L13" s="55">
        <v>-9.2589755720000028E-2</v>
      </c>
      <c r="M13" s="55">
        <v>-9.9879415539999961E-2</v>
      </c>
      <c r="N13" s="55">
        <v>-0.1105184426</v>
      </c>
      <c r="O13" s="55">
        <v>-0.12182025128</v>
      </c>
      <c r="P13" s="55">
        <v>-0.13272798022999999</v>
      </c>
      <c r="Q13" s="55">
        <v>-0.10304906628999999</v>
      </c>
      <c r="R13" s="122">
        <v>-0.26456176377000001</v>
      </c>
      <c r="S13" s="122">
        <v>-0.39292291593000001</v>
      </c>
      <c r="T13" s="122">
        <v>-0.48520378779000001</v>
      </c>
      <c r="U13" s="122">
        <v>-0.41791415746000021</v>
      </c>
      <c r="V13" s="122">
        <v>-0.46534250087999995</v>
      </c>
      <c r="W13" s="122">
        <v>-0.49782141268000002</v>
      </c>
      <c r="X13" s="70">
        <f t="shared" si="0"/>
        <v>6.979571334786705E-2</v>
      </c>
      <c r="Y13" s="122"/>
    </row>
    <row r="14" spans="1:25" x14ac:dyDescent="0.25">
      <c r="H14" s="8" t="s">
        <v>111</v>
      </c>
      <c r="I14" s="100" t="s">
        <v>112</v>
      </c>
      <c r="J14" s="55">
        <v>-0.11990118759</v>
      </c>
      <c r="K14" s="55">
        <v>-9.0870617150000013E-2</v>
      </c>
      <c r="L14" s="55">
        <v>-9.0053897299999963E-2</v>
      </c>
      <c r="M14" s="55">
        <v>-9.2682283580000024E-2</v>
      </c>
      <c r="N14" s="55">
        <v>-9.994257694E-2</v>
      </c>
      <c r="O14" s="55">
        <v>-0.11192751647999999</v>
      </c>
      <c r="P14" s="55">
        <v>-0.11532603786000004</v>
      </c>
      <c r="Q14" s="55">
        <v>-9.6131875280000001E-2</v>
      </c>
      <c r="R14" s="122">
        <v>-9.2084089359999996E-2</v>
      </c>
      <c r="S14" s="122">
        <v>-9.9131860929999996E-2</v>
      </c>
      <c r="T14" s="122">
        <v>-0.10394824572999999</v>
      </c>
      <c r="U14" s="122">
        <v>-0.12597804089000003</v>
      </c>
      <c r="V14" s="122">
        <v>-0.14169853517</v>
      </c>
      <c r="W14" s="122">
        <v>-0.15363217363000001</v>
      </c>
      <c r="X14" s="70">
        <f t="shared" si="0"/>
        <v>8.4218502652005922E-2</v>
      </c>
      <c r="Y14" s="122"/>
    </row>
    <row r="15" spans="1:25" x14ac:dyDescent="0.25">
      <c r="H15" s="8" t="s">
        <v>113</v>
      </c>
      <c r="I15" s="100" t="s">
        <v>114</v>
      </c>
      <c r="J15" s="55">
        <v>-0.50669033252000006</v>
      </c>
      <c r="K15" s="55">
        <v>-0.45017152258000004</v>
      </c>
      <c r="L15" s="55">
        <v>-0.46853353748000004</v>
      </c>
      <c r="M15" s="55">
        <v>-0.46567912799</v>
      </c>
      <c r="N15" s="55">
        <v>-0.52101447849000004</v>
      </c>
      <c r="O15" s="55">
        <v>-0.59540580319999992</v>
      </c>
      <c r="P15" s="55">
        <v>-0.60842567431000005</v>
      </c>
      <c r="Q15" s="55">
        <v>-0.38501154579999991</v>
      </c>
      <c r="R15" s="122">
        <v>-0.51711396209999994</v>
      </c>
      <c r="S15" s="122">
        <v>-0.51409219681000018</v>
      </c>
      <c r="T15" s="122">
        <v>-0.56795383883999973</v>
      </c>
      <c r="U15" s="122">
        <v>-0.47666211318999985</v>
      </c>
      <c r="V15" s="122">
        <v>-0.48741761242000015</v>
      </c>
      <c r="W15" s="122">
        <v>-0.51639091375000012</v>
      </c>
      <c r="X15" s="70">
        <f t="shared" si="0"/>
        <v>5.9442458769902062E-2</v>
      </c>
      <c r="Y15" s="122"/>
    </row>
    <row r="16" spans="1:25" x14ac:dyDescent="0.25">
      <c r="H16" s="8"/>
      <c r="I16" s="8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66"/>
    </row>
    <row r="17" spans="8:23" x14ac:dyDescent="0.25">
      <c r="H17" s="8"/>
      <c r="I17" s="8"/>
      <c r="J17" s="17"/>
      <c r="K17" s="17"/>
      <c r="L17" s="17"/>
      <c r="M17" s="17"/>
      <c r="N17" s="17"/>
      <c r="O17" s="17"/>
      <c r="P17" s="8"/>
      <c r="R17" s="138"/>
      <c r="S17" s="138"/>
      <c r="T17" s="138"/>
      <c r="U17" s="138"/>
      <c r="V17" s="127"/>
      <c r="W17" s="127"/>
    </row>
    <row r="18" spans="8:23" x14ac:dyDescent="0.25">
      <c r="H18" s="8"/>
      <c r="I18" s="8"/>
      <c r="J18" s="17"/>
      <c r="K18" s="17"/>
      <c r="L18" s="17"/>
      <c r="M18" s="17"/>
      <c r="N18" s="17"/>
      <c r="O18" s="17"/>
      <c r="P18" s="8"/>
    </row>
    <row r="19" spans="8:23" x14ac:dyDescent="0.25">
      <c r="H19" s="8"/>
      <c r="I19" s="8"/>
      <c r="J19" s="17"/>
      <c r="K19" s="17"/>
      <c r="L19" s="17"/>
      <c r="M19" s="17"/>
      <c r="N19" s="17"/>
      <c r="O19" s="17"/>
      <c r="P19" s="8"/>
    </row>
    <row r="20" spans="8:23" x14ac:dyDescent="0.25">
      <c r="H20" s="8"/>
      <c r="I20" s="8"/>
      <c r="J20" s="17"/>
      <c r="K20" s="17"/>
      <c r="L20" s="17"/>
      <c r="M20" s="17"/>
      <c r="N20" s="17"/>
      <c r="O20" s="17"/>
      <c r="P20" s="8"/>
    </row>
    <row r="21" spans="8:23" x14ac:dyDescent="0.25">
      <c r="H21" s="8"/>
      <c r="I21" s="8"/>
      <c r="J21" s="17"/>
      <c r="K21" s="17"/>
      <c r="L21" s="17"/>
      <c r="M21" s="17"/>
      <c r="N21" s="17"/>
      <c r="O21" s="17"/>
      <c r="P21" s="8"/>
    </row>
    <row r="22" spans="8:23" x14ac:dyDescent="0.25">
      <c r="H22" s="8"/>
      <c r="I22" s="8"/>
      <c r="J22" s="17"/>
      <c r="K22" s="17"/>
      <c r="L22" s="17"/>
      <c r="M22" s="17"/>
      <c r="N22" s="17"/>
      <c r="O22" s="17"/>
      <c r="P22" s="8"/>
    </row>
    <row r="23" spans="8:23" x14ac:dyDescent="0.25">
      <c r="J23" s="17"/>
      <c r="K23" s="17"/>
      <c r="L23" s="17"/>
      <c r="M23" s="17"/>
      <c r="N23" s="17"/>
      <c r="O23" s="17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4"/>
  <dimension ref="A1:X24"/>
  <sheetViews>
    <sheetView showGridLines="0" zoomScale="120" zoomScaleNormal="120" workbookViewId="0">
      <selection activeCell="N11" sqref="N11"/>
    </sheetView>
  </sheetViews>
  <sheetFormatPr defaultRowHeight="15" x14ac:dyDescent="0.25"/>
  <cols>
    <col min="8" max="8" width="11.7109375" customWidth="1"/>
    <col min="9" max="9" width="7.28515625" customWidth="1"/>
    <col min="10" max="10" width="6.140625" bestFit="1" customWidth="1"/>
    <col min="11" max="11" width="6.28515625" bestFit="1" customWidth="1"/>
    <col min="12" max="12" width="6.140625" bestFit="1" customWidth="1"/>
    <col min="13" max="13" width="5.28515625" bestFit="1" customWidth="1"/>
    <col min="14" max="15" width="5.140625" bestFit="1" customWidth="1"/>
    <col min="16" max="16" width="5.7109375" bestFit="1" customWidth="1"/>
    <col min="17" max="17" width="5.7109375" customWidth="1"/>
    <col min="18" max="23" width="5.7109375" bestFit="1" customWidth="1"/>
  </cols>
  <sheetData>
    <row r="1" spans="1:24" x14ac:dyDescent="0.25">
      <c r="A1" s="2" t="s">
        <v>48</v>
      </c>
      <c r="B1" s="28" t="s">
        <v>115</v>
      </c>
      <c r="F1" s="159" t="s">
        <v>50</v>
      </c>
      <c r="G1" s="160"/>
      <c r="H1" s="160"/>
      <c r="I1" s="160"/>
    </row>
    <row r="2" spans="1:24" x14ac:dyDescent="0.25">
      <c r="A2" s="2" t="s">
        <v>51</v>
      </c>
      <c r="B2" s="34" t="s">
        <v>116</v>
      </c>
      <c r="H2" s="8"/>
      <c r="I2" s="8"/>
      <c r="J2" s="8"/>
      <c r="K2" s="8"/>
      <c r="L2" s="8"/>
      <c r="M2" s="8"/>
      <c r="N2" s="8"/>
      <c r="O2" s="8"/>
      <c r="P2" s="8"/>
    </row>
    <row r="3" spans="1:24" x14ac:dyDescent="0.25">
      <c r="A3" s="3" t="s">
        <v>52</v>
      </c>
      <c r="B3" s="29" t="s">
        <v>53</v>
      </c>
      <c r="H3" s="8"/>
      <c r="I3" s="8"/>
      <c r="J3" s="8"/>
      <c r="K3" s="8"/>
      <c r="L3" s="8"/>
      <c r="M3" s="8"/>
      <c r="N3" s="8"/>
      <c r="O3" s="8"/>
      <c r="P3" s="8"/>
    </row>
    <row r="4" spans="1:24" x14ac:dyDescent="0.25">
      <c r="A4" s="3" t="s">
        <v>54</v>
      </c>
      <c r="B4" s="29" t="s">
        <v>55</v>
      </c>
      <c r="H4" s="8"/>
      <c r="I4" s="8"/>
      <c r="J4" s="8"/>
      <c r="K4" s="8"/>
      <c r="L4" s="8"/>
      <c r="M4" s="8"/>
      <c r="N4" s="8"/>
      <c r="O4" s="8"/>
      <c r="P4" s="8"/>
    </row>
    <row r="5" spans="1:24" x14ac:dyDescent="0.25">
      <c r="A5" s="4" t="s">
        <v>56</v>
      </c>
      <c r="B5" s="29"/>
      <c r="H5" s="8"/>
      <c r="I5" s="8"/>
      <c r="J5" s="8"/>
      <c r="K5" s="8"/>
      <c r="L5" s="8"/>
      <c r="M5" s="8"/>
      <c r="N5" s="8"/>
      <c r="O5" s="8"/>
      <c r="P5" s="8"/>
    </row>
    <row r="6" spans="1:24" x14ac:dyDescent="0.25">
      <c r="A6" s="4" t="s">
        <v>57</v>
      </c>
      <c r="B6" s="88"/>
      <c r="H6" s="8"/>
      <c r="I6" s="8"/>
      <c r="J6" s="8"/>
      <c r="K6" s="8"/>
      <c r="L6" s="8"/>
      <c r="M6" s="8"/>
      <c r="N6" s="8"/>
      <c r="O6" s="8"/>
      <c r="P6" s="8"/>
      <c r="R6" s="129"/>
    </row>
    <row r="7" spans="1:24" x14ac:dyDescent="0.25">
      <c r="H7" s="8"/>
      <c r="I7" s="8"/>
      <c r="J7" s="6" t="s">
        <v>76</v>
      </c>
      <c r="K7" s="6"/>
      <c r="L7" s="6"/>
      <c r="M7" s="6" t="s">
        <v>131</v>
      </c>
      <c r="N7" s="6"/>
      <c r="O7" s="6" t="s">
        <v>136</v>
      </c>
      <c r="P7" s="6"/>
      <c r="Q7" s="6" t="s">
        <v>149</v>
      </c>
      <c r="R7" s="6"/>
      <c r="S7" s="6" t="s">
        <v>156</v>
      </c>
      <c r="T7" s="6"/>
      <c r="U7" s="6" t="s">
        <v>276</v>
      </c>
      <c r="V7" s="6"/>
      <c r="W7" s="6" t="s">
        <v>293</v>
      </c>
    </row>
    <row r="8" spans="1:24" x14ac:dyDescent="0.25">
      <c r="H8" s="8"/>
      <c r="I8" s="8"/>
      <c r="J8" s="144" t="s">
        <v>77</v>
      </c>
      <c r="K8" s="144"/>
      <c r="L8" s="144"/>
      <c r="M8" s="144" t="s">
        <v>132</v>
      </c>
      <c r="N8" s="144"/>
      <c r="O8" s="144" t="s">
        <v>137</v>
      </c>
      <c r="P8" s="144"/>
      <c r="Q8" s="144" t="s">
        <v>148</v>
      </c>
      <c r="R8" s="144"/>
      <c r="S8" s="144" t="s">
        <v>157</v>
      </c>
      <c r="T8" s="144"/>
      <c r="U8" s="144" t="s">
        <v>277</v>
      </c>
      <c r="V8" s="144"/>
      <c r="W8" s="144" t="s">
        <v>294</v>
      </c>
    </row>
    <row r="9" spans="1:24" x14ac:dyDescent="0.25">
      <c r="H9" s="8" t="s">
        <v>117</v>
      </c>
      <c r="I9" s="8" t="s">
        <v>285</v>
      </c>
      <c r="J9" s="55">
        <v>-56.862857990000016</v>
      </c>
      <c r="K9" s="55">
        <v>-123.88979513999988</v>
      </c>
      <c r="L9" s="55">
        <v>8.6588196000001449</v>
      </c>
      <c r="M9" s="55">
        <v>26.705197329999876</v>
      </c>
      <c r="N9" s="55">
        <v>14.209453300000007</v>
      </c>
      <c r="O9" s="55">
        <v>52.984835520000104</v>
      </c>
      <c r="P9" s="55">
        <v>83.985023739999491</v>
      </c>
      <c r="Q9" s="55">
        <v>24.599618730000383</v>
      </c>
      <c r="R9" s="122">
        <v>36.666911949999999</v>
      </c>
      <c r="S9" s="122">
        <v>39.913720960000006</v>
      </c>
      <c r="T9" s="122">
        <v>42.57643788</v>
      </c>
      <c r="U9" s="122">
        <v>-19.241803570000002</v>
      </c>
      <c r="V9" s="122">
        <v>35.723778670000002</v>
      </c>
      <c r="W9" s="122">
        <v>33.258689349999997</v>
      </c>
      <c r="X9" s="122"/>
    </row>
    <row r="10" spans="1:24" x14ac:dyDescent="0.25">
      <c r="H10" s="8" t="s">
        <v>23</v>
      </c>
      <c r="I10" s="8" t="s">
        <v>44</v>
      </c>
      <c r="J10" s="59">
        <v>-5.2728833772062063E-2</v>
      </c>
      <c r="K10" s="59">
        <v>-8.32094375394727E-2</v>
      </c>
      <c r="L10" s="59">
        <v>-5.2513941838929698E-2</v>
      </c>
      <c r="M10" s="59">
        <v>-3.3476558385787496E-2</v>
      </c>
      <c r="N10" s="59">
        <v>1.3570769867424504E-2</v>
      </c>
      <c r="O10" s="59">
        <v>3.1253152831896433E-2</v>
      </c>
      <c r="P10" s="59">
        <v>4.5903338330356688E-2</v>
      </c>
      <c r="Q10" s="59">
        <v>4.0415190841947023E-2</v>
      </c>
      <c r="R10" s="60">
        <v>4.1871992898439597E-2</v>
      </c>
      <c r="S10" s="60">
        <v>4.5299765422420431E-2</v>
      </c>
      <c r="T10" s="60">
        <v>4.8842401586983872E-2</v>
      </c>
      <c r="U10" s="60">
        <v>3.3848834272294147E-2</v>
      </c>
      <c r="V10" s="60">
        <v>4.0229640764334725E-2</v>
      </c>
      <c r="W10" s="60">
        <v>3.8705801331365162E-2</v>
      </c>
    </row>
    <row r="11" spans="1:24" x14ac:dyDescent="0.25">
      <c r="H11" s="8" t="s">
        <v>24</v>
      </c>
      <c r="I11" s="8" t="s">
        <v>43</v>
      </c>
      <c r="J11" s="59">
        <v>-0.14260973474585639</v>
      </c>
      <c r="K11" s="59">
        <v>-0.23460096961308483</v>
      </c>
      <c r="L11" s="59">
        <v>-0.15310226677990882</v>
      </c>
      <c r="M11" s="59">
        <v>-9.8975625902178371E-2</v>
      </c>
      <c r="N11" s="59">
        <v>4.1320717560418253E-2</v>
      </c>
      <c r="O11" s="59">
        <v>9.615726190181334E-2</v>
      </c>
      <c r="P11" s="59">
        <v>0.14206009847715631</v>
      </c>
      <c r="Q11" s="59">
        <v>0.12495088945894615</v>
      </c>
      <c r="R11" s="60">
        <v>0.13361415446644023</v>
      </c>
      <c r="S11" s="60">
        <v>0.14905978025637551</v>
      </c>
      <c r="T11" s="60">
        <v>0.16336095965015809</v>
      </c>
      <c r="U11" s="60">
        <v>0.1150145032997283</v>
      </c>
      <c r="V11" s="60">
        <v>0.15155689481898463</v>
      </c>
      <c r="W11" s="60">
        <v>0.14777797265998485</v>
      </c>
    </row>
    <row r="12" spans="1:24" x14ac:dyDescent="0.25">
      <c r="H12" s="8"/>
      <c r="I12" s="8"/>
      <c r="J12" s="17"/>
      <c r="K12" s="17"/>
      <c r="L12" s="8"/>
      <c r="M12" s="8"/>
      <c r="N12" s="8"/>
      <c r="O12" s="8"/>
      <c r="P12" s="8"/>
      <c r="Q12" s="8"/>
      <c r="R12" s="67"/>
      <c r="S12" s="122"/>
      <c r="T12" s="122"/>
      <c r="U12" s="67"/>
      <c r="V12" s="127"/>
      <c r="W12" s="127"/>
    </row>
    <row r="13" spans="1:24" x14ac:dyDescent="0.25">
      <c r="H13" s="8"/>
      <c r="I13" s="8"/>
      <c r="J13" s="35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127"/>
      <c r="V13" s="127"/>
      <c r="W13" s="127"/>
    </row>
    <row r="14" spans="1:24" x14ac:dyDescent="0.25">
      <c r="H14" s="8"/>
      <c r="I14" s="8"/>
      <c r="J14" s="35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127"/>
    </row>
    <row r="15" spans="1:24" x14ac:dyDescent="0.25">
      <c r="H15" s="8"/>
      <c r="I15" s="8"/>
      <c r="J15" s="8"/>
      <c r="K15" s="35"/>
      <c r="L15" s="35"/>
      <c r="M15" s="59"/>
      <c r="N15" s="59"/>
      <c r="O15" s="59"/>
      <c r="P15" s="59"/>
      <c r="Q15" s="59"/>
      <c r="R15" s="126"/>
      <c r="S15" s="126"/>
      <c r="T15" s="126"/>
    </row>
    <row r="16" spans="1:24" x14ac:dyDescent="0.25">
      <c r="H16" s="8"/>
      <c r="I16" s="8"/>
      <c r="J16" s="8"/>
      <c r="K16" s="8"/>
      <c r="L16" s="8"/>
      <c r="M16" s="59"/>
      <c r="N16" s="59"/>
      <c r="O16" s="59"/>
      <c r="P16" s="59"/>
      <c r="Q16" s="59"/>
      <c r="R16" s="59"/>
      <c r="S16" s="59"/>
    </row>
    <row r="17" spans="8:16" x14ac:dyDescent="0.25">
      <c r="H17" s="8"/>
      <c r="I17" s="8"/>
      <c r="J17" s="8"/>
      <c r="K17" s="8"/>
      <c r="L17" s="8"/>
      <c r="M17" s="8"/>
      <c r="N17" s="8"/>
      <c r="O17" s="8"/>
      <c r="P17" s="8"/>
    </row>
    <row r="24" spans="8:16" ht="20.45" customHeight="1" x14ac:dyDescent="0.25"/>
  </sheetData>
  <mergeCells count="1">
    <mergeCell ref="F1:I1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X40"/>
  <sheetViews>
    <sheetView showGridLines="0" zoomScale="120" zoomScaleNormal="120" workbookViewId="0">
      <selection activeCell="N11" sqref="N11"/>
    </sheetView>
  </sheetViews>
  <sheetFormatPr defaultColWidth="8.5703125" defaultRowHeight="10.5" x14ac:dyDescent="0.2"/>
  <cols>
    <col min="1" max="6" width="8.5703125" style="24"/>
    <col min="7" max="7" width="4.7109375" style="24" customWidth="1"/>
    <col min="8" max="8" width="6.5703125" style="24" customWidth="1"/>
    <col min="9" max="9" width="7" style="24" customWidth="1"/>
    <col min="10" max="22" width="6.42578125" style="24" customWidth="1"/>
    <col min="23" max="24" width="8.7109375" style="24" customWidth="1"/>
    <col min="25" max="16384" width="8.5703125" style="24"/>
  </cols>
  <sheetData>
    <row r="1" spans="1:24" x14ac:dyDescent="0.2">
      <c r="A1" s="23" t="s">
        <v>48</v>
      </c>
      <c r="B1" s="23" t="s">
        <v>135</v>
      </c>
      <c r="C1" s="13"/>
      <c r="D1" s="13"/>
      <c r="E1" s="13"/>
      <c r="F1" s="13"/>
      <c r="G1" s="13"/>
      <c r="H1" s="13"/>
      <c r="I1" s="106" t="s">
        <v>50</v>
      </c>
      <c r="J1" s="140"/>
      <c r="K1" s="140"/>
      <c r="L1" s="140"/>
      <c r="M1" s="140"/>
    </row>
    <row r="2" spans="1:24" x14ac:dyDescent="0.2">
      <c r="A2" s="23" t="s">
        <v>51</v>
      </c>
      <c r="B2" s="69" t="s">
        <v>281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4" x14ac:dyDescent="0.2">
      <c r="A3" s="13" t="s">
        <v>52</v>
      </c>
      <c r="B3" s="13" t="s">
        <v>53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24" x14ac:dyDescent="0.2">
      <c r="A4" s="13" t="s">
        <v>54</v>
      </c>
      <c r="B4" s="13" t="s">
        <v>55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24" x14ac:dyDescent="0.2">
      <c r="A5" s="13" t="s">
        <v>56</v>
      </c>
      <c r="B5" s="26" t="s">
        <v>196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24" x14ac:dyDescent="0.2">
      <c r="A6" s="13" t="s">
        <v>57</v>
      </c>
      <c r="B6" s="104" t="s">
        <v>263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24" x14ac:dyDescent="0.2">
      <c r="A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24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24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24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24" x14ac:dyDescent="0.2">
      <c r="A11" s="13"/>
      <c r="B11" s="13"/>
      <c r="C11" s="13"/>
      <c r="D11" s="13"/>
      <c r="E11" s="13"/>
      <c r="F11" s="13"/>
      <c r="G11" s="13"/>
      <c r="H11" s="13"/>
      <c r="J11" s="6">
        <v>44561</v>
      </c>
      <c r="K11" s="6">
        <v>44651</v>
      </c>
      <c r="L11" s="6">
        <v>44742</v>
      </c>
      <c r="M11" s="6">
        <v>44834</v>
      </c>
      <c r="N11" s="6">
        <v>44926</v>
      </c>
      <c r="O11" s="6">
        <v>45016</v>
      </c>
      <c r="P11" s="6">
        <v>45107</v>
      </c>
      <c r="Q11" s="6">
        <v>45199</v>
      </c>
      <c r="R11" s="6">
        <v>45291</v>
      </c>
      <c r="S11" s="6">
        <v>45382</v>
      </c>
      <c r="T11" s="6">
        <v>45473</v>
      </c>
      <c r="U11" s="6">
        <v>45565</v>
      </c>
      <c r="V11" s="6">
        <v>45657</v>
      </c>
      <c r="W11" s="6">
        <v>45747</v>
      </c>
      <c r="X11" s="6">
        <v>45838</v>
      </c>
    </row>
    <row r="12" spans="1:24" x14ac:dyDescent="0.2">
      <c r="A12" s="13"/>
      <c r="B12" s="13"/>
      <c r="C12" s="13"/>
      <c r="D12" s="13"/>
      <c r="E12" s="13"/>
      <c r="F12" s="13"/>
      <c r="G12" s="13"/>
      <c r="H12" s="13" t="s">
        <v>175</v>
      </c>
      <c r="I12" s="13" t="s">
        <v>174</v>
      </c>
      <c r="J12" s="25">
        <v>0.49059758713852419</v>
      </c>
      <c r="K12" s="25">
        <v>0.50126553098213866</v>
      </c>
      <c r="L12" s="25">
        <v>0.51447911136658708</v>
      </c>
      <c r="M12" s="25">
        <v>0.52045609743106891</v>
      </c>
      <c r="N12" s="25">
        <v>0.54244418406086503</v>
      </c>
      <c r="O12" s="53">
        <v>0.56954047966029675</v>
      </c>
      <c r="P12" s="53">
        <v>0.57844461093950694</v>
      </c>
      <c r="Q12" s="90">
        <v>0.60688363023839564</v>
      </c>
      <c r="R12" s="90">
        <v>0.62215574904414028</v>
      </c>
      <c r="S12" s="74">
        <v>0.61709035068468066</v>
      </c>
      <c r="T12" s="74">
        <v>0.62220922242457555</v>
      </c>
      <c r="U12" s="74">
        <v>0.62019129475924362</v>
      </c>
      <c r="V12" s="74">
        <v>0.62294038169307453</v>
      </c>
      <c r="W12" s="74">
        <v>0.62720692777214881</v>
      </c>
      <c r="X12" s="74">
        <v>0.62614268475538026</v>
      </c>
    </row>
    <row r="13" spans="1:24" x14ac:dyDescent="0.2">
      <c r="A13" s="13"/>
      <c r="B13" s="13"/>
      <c r="C13" s="13"/>
      <c r="D13" s="13"/>
      <c r="E13" s="13"/>
      <c r="F13" s="13"/>
      <c r="G13" s="13"/>
      <c r="H13" s="13" t="s">
        <v>47</v>
      </c>
      <c r="I13" s="24" t="s">
        <v>1</v>
      </c>
      <c r="J13" s="141">
        <v>0.32936794662503793</v>
      </c>
      <c r="K13" s="141">
        <v>0.33194357461340768</v>
      </c>
      <c r="L13" s="141">
        <v>0.33832270010807447</v>
      </c>
      <c r="M13" s="141">
        <v>0.349526705984886</v>
      </c>
      <c r="N13" s="25">
        <v>0.47307462522969773</v>
      </c>
      <c r="O13" s="25">
        <v>0.44586567065481697</v>
      </c>
      <c r="P13" s="53">
        <v>0.46945208202016947</v>
      </c>
      <c r="Q13" s="74">
        <v>0.46580487776984686</v>
      </c>
      <c r="R13" s="74">
        <v>0.47948102077663385</v>
      </c>
      <c r="S13" s="74">
        <v>0.52775849330990043</v>
      </c>
      <c r="T13" s="74">
        <v>0.57652354696812036</v>
      </c>
      <c r="U13" s="74">
        <v>0.63145717204436103</v>
      </c>
      <c r="V13" s="74">
        <v>0.70472958748832426</v>
      </c>
      <c r="W13" s="74">
        <v>0.71370903299295751</v>
      </c>
      <c r="X13" s="74">
        <v>0.64316427421001565</v>
      </c>
    </row>
    <row r="14" spans="1:24" x14ac:dyDescent="0.2">
      <c r="A14" s="13"/>
      <c r="B14" s="13"/>
      <c r="C14" s="13"/>
      <c r="D14" s="13"/>
      <c r="E14" s="13"/>
      <c r="F14" s="13"/>
      <c r="G14" s="13"/>
      <c r="H14" s="13" t="s">
        <v>26</v>
      </c>
      <c r="I14" s="24" t="s">
        <v>3</v>
      </c>
      <c r="J14" s="141">
        <v>0.41440002156716016</v>
      </c>
      <c r="K14" s="141">
        <v>0.41738506019704269</v>
      </c>
      <c r="L14" s="141">
        <v>0.43055177516084514</v>
      </c>
      <c r="M14" s="141">
        <v>0.44605502111363687</v>
      </c>
      <c r="N14" s="25">
        <v>0.49756832855471789</v>
      </c>
      <c r="O14" s="25">
        <v>0.51443108442099927</v>
      </c>
      <c r="P14" s="53">
        <v>0.52750044156803766</v>
      </c>
      <c r="Q14" s="74">
        <v>0.53247729455219206</v>
      </c>
      <c r="R14" s="74">
        <v>0.55281827833542041</v>
      </c>
      <c r="S14" s="74">
        <v>0.55879999999999996</v>
      </c>
      <c r="T14" s="74">
        <v>0.57479999999999998</v>
      </c>
      <c r="U14" s="74">
        <v>0.5766</v>
      </c>
      <c r="V14" s="74">
        <v>0.58599999999999997</v>
      </c>
      <c r="W14" s="74">
        <v>0.59899999999999998</v>
      </c>
      <c r="X14" s="74">
        <v>0.61299999999999999</v>
      </c>
    </row>
    <row r="15" spans="1:24" x14ac:dyDescent="0.2">
      <c r="A15" s="13"/>
      <c r="B15" s="13"/>
      <c r="C15" s="13"/>
      <c r="D15" s="13"/>
      <c r="E15" s="13"/>
      <c r="F15" s="13"/>
      <c r="G15" s="13"/>
      <c r="H15" s="13" t="s">
        <v>27</v>
      </c>
      <c r="I15" s="24" t="s">
        <v>4</v>
      </c>
      <c r="J15" s="141">
        <v>0.56775941301906196</v>
      </c>
      <c r="K15" s="141">
        <v>0.57362767716180119</v>
      </c>
      <c r="L15" s="141">
        <v>0.58413346218100504</v>
      </c>
      <c r="M15" s="141">
        <v>0.59504516610379365</v>
      </c>
      <c r="N15" s="25">
        <v>0.62555861028211479</v>
      </c>
      <c r="O15" s="25">
        <v>0.63496509074108165</v>
      </c>
      <c r="P15" s="53">
        <v>0.65027623056640793</v>
      </c>
      <c r="Q15" s="74">
        <v>0.64852956381235272</v>
      </c>
      <c r="R15" s="74">
        <v>0.66276949754992076</v>
      </c>
      <c r="S15" s="74">
        <v>0.66288255227230308</v>
      </c>
      <c r="T15" s="74">
        <v>0.67597350063227712</v>
      </c>
      <c r="U15" s="74">
        <v>0.68734025947263699</v>
      </c>
      <c r="V15" s="74">
        <v>0.66778262537287847</v>
      </c>
      <c r="W15" s="74">
        <v>0.68037856569314836</v>
      </c>
      <c r="X15" s="74">
        <v>0.67781890791000732</v>
      </c>
    </row>
    <row r="16" spans="1:24" x14ac:dyDescent="0.2">
      <c r="A16" s="13"/>
      <c r="B16" s="13"/>
      <c r="C16" s="13"/>
      <c r="D16" s="13"/>
      <c r="E16" s="13"/>
      <c r="F16" s="13"/>
      <c r="G16" s="13"/>
      <c r="H16" s="13" t="s">
        <v>25</v>
      </c>
      <c r="I16" s="13" t="s">
        <v>0</v>
      </c>
      <c r="J16" s="25">
        <v>0.76254005964082738</v>
      </c>
      <c r="K16" s="25">
        <v>0.768404325333361</v>
      </c>
      <c r="L16" s="25">
        <v>0.78441392616912731</v>
      </c>
      <c r="M16" s="25">
        <v>0.7820209214604561</v>
      </c>
      <c r="N16" s="25">
        <v>0.78358400821801832</v>
      </c>
      <c r="O16" s="25">
        <v>0.78326456430562663</v>
      </c>
      <c r="P16" s="53">
        <v>0.77914767552586539</v>
      </c>
      <c r="Q16" s="90">
        <v>0.77817905002755905</v>
      </c>
      <c r="R16" s="90">
        <v>0.77627423623296654</v>
      </c>
      <c r="S16" s="74">
        <v>0.78119702125501611</v>
      </c>
      <c r="T16" s="74">
        <v>0.78117793654022838</v>
      </c>
      <c r="U16" s="74">
        <v>0.78332648226824297</v>
      </c>
      <c r="V16" s="74">
        <v>0.77819893272939777</v>
      </c>
      <c r="W16" s="74">
        <v>0.77978847377058447</v>
      </c>
      <c r="X16" s="74">
        <v>0.7746458922192806</v>
      </c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3.5" customHeight="1" x14ac:dyDescent="0.2">
      <c r="A18" s="13"/>
      <c r="B18" s="13"/>
      <c r="C18" s="13"/>
      <c r="D18" s="13"/>
      <c r="E18" s="13"/>
      <c r="F18" s="13"/>
      <c r="G18" s="13"/>
      <c r="H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</row>
    <row r="25" spans="1:13" x14ac:dyDescent="0.2">
      <c r="A25" s="13"/>
      <c r="B25" s="13"/>
      <c r="C25" s="13"/>
      <c r="D25" s="13"/>
      <c r="E25" s="13"/>
      <c r="F25" s="13"/>
      <c r="G25" s="13"/>
    </row>
    <row r="26" spans="1:13" x14ac:dyDescent="0.2">
      <c r="A26" s="13"/>
      <c r="B26" s="13"/>
      <c r="C26" s="13"/>
      <c r="D26" s="13"/>
      <c r="E26" s="13"/>
      <c r="F26" s="13"/>
      <c r="G26" s="13"/>
    </row>
    <row r="27" spans="1:13" x14ac:dyDescent="0.2">
      <c r="A27" s="13"/>
      <c r="B27" s="13"/>
      <c r="C27" s="13"/>
      <c r="D27" s="13"/>
      <c r="E27" s="13"/>
      <c r="F27" s="13"/>
      <c r="G27" s="13"/>
    </row>
    <row r="28" spans="1:13" x14ac:dyDescent="0.2">
      <c r="A28" s="13"/>
      <c r="B28" s="13"/>
      <c r="C28" s="13"/>
      <c r="D28" s="13"/>
      <c r="E28" s="13"/>
      <c r="F28" s="13"/>
      <c r="G28" s="13"/>
    </row>
    <row r="29" spans="1:13" x14ac:dyDescent="0.2">
      <c r="A29" s="13"/>
      <c r="B29" s="13"/>
      <c r="C29" s="13"/>
      <c r="D29" s="13"/>
      <c r="E29" s="13"/>
      <c r="F29" s="13"/>
      <c r="G29" s="13"/>
    </row>
    <row r="30" spans="1:13" x14ac:dyDescent="0.2">
      <c r="A30" s="13"/>
      <c r="B30" s="13"/>
      <c r="C30" s="13"/>
      <c r="D30" s="13"/>
      <c r="E30" s="13"/>
      <c r="F30" s="13"/>
      <c r="G30" s="13"/>
    </row>
    <row r="31" spans="1:13" x14ac:dyDescent="0.2">
      <c r="A31" s="13"/>
      <c r="B31" s="13"/>
      <c r="C31" s="13"/>
      <c r="D31" s="13"/>
      <c r="E31" s="13"/>
      <c r="F31" s="13"/>
      <c r="G31" s="13"/>
    </row>
    <row r="32" spans="1:13" x14ac:dyDescent="0.2">
      <c r="A32" s="13"/>
      <c r="B32" s="13"/>
      <c r="C32" s="13"/>
      <c r="D32" s="13"/>
      <c r="E32" s="13"/>
      <c r="F32" s="13"/>
      <c r="G32" s="13"/>
    </row>
    <row r="33" spans="1:13" x14ac:dyDescent="0.2">
      <c r="A33" s="13"/>
      <c r="B33" s="13"/>
      <c r="C33" s="13"/>
      <c r="D33" s="13"/>
      <c r="E33" s="13"/>
      <c r="F33" s="13"/>
      <c r="G33" s="13"/>
    </row>
    <row r="34" spans="1:13" x14ac:dyDescent="0.2">
      <c r="A34" s="13"/>
      <c r="B34" s="13"/>
      <c r="C34" s="13"/>
      <c r="D34" s="13"/>
      <c r="E34" s="13"/>
      <c r="F34" s="13"/>
      <c r="G34" s="13"/>
    </row>
    <row r="35" spans="1:13" x14ac:dyDescent="0.2">
      <c r="A35" s="13"/>
      <c r="B35" s="13"/>
      <c r="C35" s="13"/>
      <c r="D35" s="13"/>
      <c r="E35" s="13"/>
      <c r="F35" s="13"/>
      <c r="G35" s="13"/>
    </row>
    <row r="36" spans="1:13" x14ac:dyDescent="0.2">
      <c r="A36" s="13"/>
      <c r="B36" s="13"/>
      <c r="C36" s="13"/>
      <c r="D36" s="13"/>
      <c r="E36" s="13"/>
      <c r="F36" s="13"/>
      <c r="G36" s="13"/>
    </row>
    <row r="37" spans="1:13" x14ac:dyDescent="0.2">
      <c r="A37" s="13"/>
      <c r="B37" s="13"/>
      <c r="C37" s="13"/>
      <c r="D37" s="13"/>
      <c r="E37" s="13"/>
      <c r="F37" s="13"/>
      <c r="G37" s="13"/>
    </row>
    <row r="38" spans="1:13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">
      <c r="A39" s="13"/>
      <c r="B39" s="13"/>
      <c r="C39" s="13"/>
      <c r="D39" s="13"/>
      <c r="E39" s="13"/>
      <c r="F39" s="13"/>
    </row>
    <row r="40" spans="1:13" x14ac:dyDescent="0.2">
      <c r="A40" s="13"/>
      <c r="B40" s="13"/>
      <c r="C40" s="13"/>
      <c r="D40" s="13"/>
      <c r="E40" s="13"/>
      <c r="F40" s="13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5"/>
  <dimension ref="A1:G32"/>
  <sheetViews>
    <sheetView showGridLines="0" zoomScale="120" zoomScaleNormal="120" workbookViewId="0">
      <selection activeCell="D1" sqref="D1:G1"/>
    </sheetView>
  </sheetViews>
  <sheetFormatPr defaultRowHeight="15" x14ac:dyDescent="0.25"/>
  <cols>
    <col min="1" max="1" width="21.28515625" customWidth="1"/>
  </cols>
  <sheetData>
    <row r="1" spans="1:7" x14ac:dyDescent="0.25">
      <c r="D1" s="159" t="s">
        <v>50</v>
      </c>
      <c r="E1" s="160"/>
      <c r="F1" s="160"/>
      <c r="G1" s="160"/>
    </row>
    <row r="3" spans="1:7" x14ac:dyDescent="0.25">
      <c r="A3" s="109" t="s">
        <v>194</v>
      </c>
      <c r="B3" s="108"/>
      <c r="C3" s="108" t="s">
        <v>200</v>
      </c>
      <c r="D3" s="108"/>
    </row>
    <row r="4" spans="1:7" x14ac:dyDescent="0.25">
      <c r="A4" s="109" t="s">
        <v>201</v>
      </c>
      <c r="B4" s="108"/>
      <c r="C4" s="108" t="s">
        <v>202</v>
      </c>
      <c r="D4" s="108"/>
    </row>
    <row r="5" spans="1:7" x14ac:dyDescent="0.25">
      <c r="A5" s="109" t="s">
        <v>203</v>
      </c>
      <c r="B5" s="108"/>
      <c r="C5" s="108" t="s">
        <v>204</v>
      </c>
      <c r="D5" s="108"/>
    </row>
    <row r="6" spans="1:7" x14ac:dyDescent="0.25">
      <c r="A6" s="109" t="s">
        <v>205</v>
      </c>
      <c r="B6" s="108"/>
      <c r="C6" s="108" t="s">
        <v>206</v>
      </c>
      <c r="D6" s="108"/>
    </row>
    <row r="7" spans="1:7" x14ac:dyDescent="0.25">
      <c r="A7" s="109" t="s">
        <v>53</v>
      </c>
      <c r="B7" s="108"/>
      <c r="C7" s="108" t="s">
        <v>207</v>
      </c>
      <c r="D7" s="108"/>
    </row>
    <row r="8" spans="1:7" x14ac:dyDescent="0.25">
      <c r="A8" s="109" t="s">
        <v>208</v>
      </c>
      <c r="B8" s="108"/>
      <c r="C8" s="108" t="s">
        <v>209</v>
      </c>
      <c r="D8" s="108"/>
    </row>
    <row r="9" spans="1:7" x14ac:dyDescent="0.25">
      <c r="A9" s="109" t="s">
        <v>210</v>
      </c>
      <c r="B9" s="108"/>
      <c r="C9" s="108" t="s">
        <v>211</v>
      </c>
      <c r="D9" s="108"/>
    </row>
    <row r="10" spans="1:7" x14ac:dyDescent="0.25">
      <c r="A10" s="109" t="s">
        <v>212</v>
      </c>
      <c r="B10" s="108"/>
      <c r="C10" s="108" t="s">
        <v>213</v>
      </c>
      <c r="D10" s="108"/>
    </row>
    <row r="11" spans="1:7" x14ac:dyDescent="0.25">
      <c r="A11" s="109" t="s">
        <v>195</v>
      </c>
      <c r="B11" s="108"/>
      <c r="C11" s="108" t="s">
        <v>214</v>
      </c>
      <c r="D11" s="108"/>
    </row>
    <row r="12" spans="1:7" x14ac:dyDescent="0.25">
      <c r="A12" s="109" t="s">
        <v>215</v>
      </c>
      <c r="B12" s="108"/>
      <c r="C12" s="108" t="s">
        <v>216</v>
      </c>
      <c r="D12" s="108"/>
    </row>
    <row r="13" spans="1:7" x14ac:dyDescent="0.25">
      <c r="A13" s="109" t="s">
        <v>193</v>
      </c>
      <c r="B13" s="108"/>
      <c r="C13" s="108" t="s">
        <v>217</v>
      </c>
      <c r="D13" s="108"/>
    </row>
    <row r="14" spans="1:7" x14ac:dyDescent="0.25">
      <c r="A14" s="109" t="s">
        <v>218</v>
      </c>
      <c r="B14" s="108"/>
      <c r="C14" s="108" t="s">
        <v>219</v>
      </c>
      <c r="D14" s="108"/>
    </row>
    <row r="15" spans="1:7" x14ac:dyDescent="0.25">
      <c r="A15" s="109" t="s">
        <v>192</v>
      </c>
      <c r="B15" s="108"/>
      <c r="C15" s="108" t="s">
        <v>220</v>
      </c>
      <c r="D15" s="108"/>
    </row>
    <row r="16" spans="1:7" x14ac:dyDescent="0.25">
      <c r="A16" s="109" t="s">
        <v>145</v>
      </c>
      <c r="B16" s="108"/>
      <c r="C16" s="108" t="s">
        <v>221</v>
      </c>
      <c r="D16" s="108"/>
    </row>
    <row r="17" spans="1:4" x14ac:dyDescent="0.25">
      <c r="A17" s="110" t="s">
        <v>222</v>
      </c>
      <c r="C17" s="108" t="s">
        <v>223</v>
      </c>
      <c r="D17" s="107"/>
    </row>
    <row r="18" spans="1:4" ht="36" x14ac:dyDescent="0.25">
      <c r="A18" s="109" t="s">
        <v>224</v>
      </c>
      <c r="B18" s="108"/>
      <c r="C18" s="108" t="s">
        <v>279</v>
      </c>
      <c r="D18" s="108"/>
    </row>
    <row r="19" spans="1:4" ht="36" x14ac:dyDescent="0.25">
      <c r="A19" s="109" t="s">
        <v>225</v>
      </c>
      <c r="B19" s="108"/>
      <c r="C19" s="108" t="s">
        <v>226</v>
      </c>
      <c r="D19" s="108"/>
    </row>
    <row r="20" spans="1:4" ht="24" x14ac:dyDescent="0.25">
      <c r="A20" s="109" t="s">
        <v>227</v>
      </c>
      <c r="B20" s="108"/>
      <c r="C20" s="108" t="s">
        <v>280</v>
      </c>
      <c r="D20" s="108"/>
    </row>
    <row r="21" spans="1:4" ht="36" x14ac:dyDescent="0.25">
      <c r="A21" s="109" t="s">
        <v>228</v>
      </c>
      <c r="B21" s="108"/>
      <c r="C21" s="108" t="s">
        <v>229</v>
      </c>
      <c r="D21" s="108"/>
    </row>
    <row r="22" spans="1:4" x14ac:dyDescent="0.25">
      <c r="A22" s="109" t="s">
        <v>146</v>
      </c>
      <c r="B22" s="108"/>
      <c r="C22" s="108" t="s">
        <v>230</v>
      </c>
      <c r="D22" s="108"/>
    </row>
    <row r="23" spans="1:4" x14ac:dyDescent="0.25">
      <c r="A23" s="109" t="s">
        <v>147</v>
      </c>
      <c r="B23" s="108"/>
      <c r="C23" s="108" t="s">
        <v>231</v>
      </c>
      <c r="D23" s="108"/>
    </row>
    <row r="24" spans="1:4" x14ac:dyDescent="0.25">
      <c r="A24" s="109" t="s">
        <v>232</v>
      </c>
      <c r="B24" s="108"/>
      <c r="C24" s="108" t="s">
        <v>233</v>
      </c>
      <c r="D24" s="108"/>
    </row>
    <row r="25" spans="1:4" x14ac:dyDescent="0.25">
      <c r="A25" s="109" t="s">
        <v>234</v>
      </c>
      <c r="B25" s="108"/>
      <c r="C25" s="108" t="s">
        <v>235</v>
      </c>
      <c r="D25" s="108"/>
    </row>
    <row r="26" spans="1:4" x14ac:dyDescent="0.25">
      <c r="A26" s="109" t="s">
        <v>236</v>
      </c>
      <c r="B26" s="108"/>
      <c r="C26" s="108" t="s">
        <v>237</v>
      </c>
      <c r="D26" s="108"/>
    </row>
    <row r="27" spans="1:4" x14ac:dyDescent="0.25">
      <c r="A27" s="109" t="s">
        <v>238</v>
      </c>
      <c r="B27" s="108"/>
      <c r="C27" s="108" t="s">
        <v>239</v>
      </c>
      <c r="D27" s="108"/>
    </row>
    <row r="28" spans="1:4" x14ac:dyDescent="0.25">
      <c r="A28" s="109" t="s">
        <v>240</v>
      </c>
      <c r="B28" s="108"/>
      <c r="C28" s="108" t="s">
        <v>241</v>
      </c>
      <c r="D28" s="108"/>
    </row>
    <row r="29" spans="1:4" x14ac:dyDescent="0.25">
      <c r="A29" s="109" t="s">
        <v>242</v>
      </c>
      <c r="B29" s="108"/>
      <c r="C29" s="108" t="s">
        <v>243</v>
      </c>
      <c r="D29" s="108"/>
    </row>
    <row r="30" spans="1:4" x14ac:dyDescent="0.25">
      <c r="A30" s="109" t="s">
        <v>244</v>
      </c>
      <c r="B30" s="108"/>
      <c r="C30" s="108" t="s">
        <v>245</v>
      </c>
      <c r="D30" s="108"/>
    </row>
    <row r="31" spans="1:4" x14ac:dyDescent="0.25">
      <c r="A31" s="109" t="s">
        <v>246</v>
      </c>
      <c r="B31" s="108"/>
      <c r="C31" s="108" t="s">
        <v>247</v>
      </c>
      <c r="D31" s="108"/>
    </row>
    <row r="32" spans="1:4" x14ac:dyDescent="0.25">
      <c r="A32" s="109" t="s">
        <v>248</v>
      </c>
      <c r="B32" s="108"/>
      <c r="C32" s="108" t="s">
        <v>249</v>
      </c>
      <c r="D32" s="108"/>
    </row>
  </sheetData>
  <mergeCells count="1">
    <mergeCell ref="D1:G1"/>
  </mergeCells>
  <hyperlinks>
    <hyperlink ref="D1" location="Tartalom_Index!A1" display="Vissza a Tartalomra / Return to the Index"/>
    <hyperlink ref="D1: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O27"/>
  <sheetViews>
    <sheetView showGridLines="0" zoomScale="97" zoomScaleNormal="120" workbookViewId="0">
      <selection activeCell="N11" sqref="N11"/>
    </sheetView>
  </sheetViews>
  <sheetFormatPr defaultColWidth="8.7109375" defaultRowHeight="12.75" x14ac:dyDescent="0.2"/>
  <cols>
    <col min="1" max="1" width="8.7109375" style="165"/>
    <col min="2" max="2" width="17.140625" style="165" customWidth="1"/>
    <col min="3" max="3" width="20.7109375" style="165" customWidth="1"/>
    <col min="4" max="7" width="8.7109375" style="165"/>
    <col min="8" max="8" width="23.28515625" style="165" customWidth="1"/>
    <col min="9" max="9" width="17.7109375" style="165" customWidth="1"/>
    <col min="10" max="10" width="14.140625" style="165" customWidth="1"/>
    <col min="11" max="11" width="17.28515625" style="165" customWidth="1"/>
    <col min="12" max="12" width="14.140625" style="165" customWidth="1"/>
    <col min="13" max="14" width="8.7109375" style="165"/>
    <col min="15" max="15" width="6.140625" style="165" customWidth="1"/>
    <col min="16" max="16384" width="8.7109375" style="165"/>
  </cols>
  <sheetData>
    <row r="1" spans="1:15" x14ac:dyDescent="0.2">
      <c r="A1" s="2" t="s">
        <v>48</v>
      </c>
      <c r="B1" s="10" t="s">
        <v>301</v>
      </c>
      <c r="C1" s="2"/>
      <c r="D1" s="2"/>
      <c r="E1" s="2"/>
      <c r="F1" s="161" t="s">
        <v>50</v>
      </c>
      <c r="G1" s="2"/>
      <c r="H1" s="162"/>
      <c r="I1" s="163"/>
      <c r="J1" s="164"/>
    </row>
    <row r="2" spans="1:15" x14ac:dyDescent="0.2">
      <c r="A2" s="2" t="s">
        <v>51</v>
      </c>
      <c r="B2" s="10" t="s">
        <v>302</v>
      </c>
      <c r="C2" s="2"/>
      <c r="D2" s="2"/>
      <c r="E2" s="2"/>
      <c r="F2" s="2"/>
      <c r="G2" s="2"/>
    </row>
    <row r="3" spans="1:15" x14ac:dyDescent="0.2">
      <c r="A3" s="3" t="s">
        <v>52</v>
      </c>
      <c r="B3" s="3" t="s">
        <v>53</v>
      </c>
      <c r="C3" s="3"/>
      <c r="D3" s="3"/>
      <c r="E3" s="166"/>
      <c r="F3" s="166"/>
      <c r="G3" s="166"/>
    </row>
    <row r="4" spans="1:15" x14ac:dyDescent="0.2">
      <c r="A4" s="3" t="s">
        <v>54</v>
      </c>
      <c r="B4" s="3" t="s">
        <v>55</v>
      </c>
      <c r="C4" s="3"/>
      <c r="D4" s="3"/>
      <c r="E4" s="166"/>
      <c r="F4" s="166"/>
      <c r="G4" s="166"/>
    </row>
    <row r="5" spans="1:15" ht="15" x14ac:dyDescent="0.25">
      <c r="A5" s="4" t="s">
        <v>56</v>
      </c>
      <c r="B5" s="167" t="s">
        <v>303</v>
      </c>
      <c r="C5" s="4"/>
      <c r="D5" s="4"/>
      <c r="E5" s="4"/>
      <c r="F5" s="4"/>
      <c r="G5" s="4"/>
      <c r="H5" s="168"/>
    </row>
    <row r="6" spans="1:15" ht="15" x14ac:dyDescent="0.25">
      <c r="A6" s="4" t="s">
        <v>57</v>
      </c>
      <c r="B6" s="104" t="s">
        <v>263</v>
      </c>
      <c r="C6" s="4"/>
      <c r="D6" s="4"/>
      <c r="E6" s="4"/>
      <c r="F6" s="4"/>
      <c r="G6" s="4"/>
      <c r="H6" s="168"/>
    </row>
    <row r="7" spans="1:15" ht="67.900000000000006" customHeight="1" x14ac:dyDescent="0.2">
      <c r="A7" s="169"/>
      <c r="B7" s="169"/>
      <c r="C7" s="169"/>
    </row>
    <row r="10" spans="1:15" x14ac:dyDescent="0.2">
      <c r="J10" s="170" t="s">
        <v>304</v>
      </c>
      <c r="K10" s="170"/>
      <c r="L10" s="170" t="s">
        <v>305</v>
      </c>
      <c r="M10" s="170"/>
      <c r="N10" s="170"/>
    </row>
    <row r="11" spans="1:15" ht="14.45" customHeight="1" x14ac:dyDescent="0.2">
      <c r="J11" s="171" t="s">
        <v>131</v>
      </c>
      <c r="K11" s="171" t="s">
        <v>149</v>
      </c>
      <c r="L11" s="171" t="s">
        <v>149</v>
      </c>
      <c r="M11" s="171" t="s">
        <v>276</v>
      </c>
      <c r="N11" s="171" t="s">
        <v>286</v>
      </c>
      <c r="O11" s="171" t="s">
        <v>293</v>
      </c>
    </row>
    <row r="12" spans="1:15" x14ac:dyDescent="0.2">
      <c r="J12" s="170" t="s">
        <v>306</v>
      </c>
      <c r="K12" s="170"/>
      <c r="L12" s="170" t="s">
        <v>307</v>
      </c>
      <c r="M12" s="170"/>
      <c r="N12" s="170"/>
    </row>
    <row r="13" spans="1:15" x14ac:dyDescent="0.2">
      <c r="H13" s="172"/>
      <c r="I13" s="172"/>
      <c r="J13" s="173" t="s">
        <v>308</v>
      </c>
      <c r="K13" s="173" t="s">
        <v>309</v>
      </c>
      <c r="L13" s="173" t="s">
        <v>309</v>
      </c>
      <c r="M13" s="173" t="s">
        <v>310</v>
      </c>
      <c r="N13" s="173" t="s">
        <v>311</v>
      </c>
      <c r="O13" s="173" t="s">
        <v>312</v>
      </c>
    </row>
    <row r="14" spans="1:15" x14ac:dyDescent="0.2">
      <c r="H14" s="172" t="s">
        <v>313</v>
      </c>
      <c r="I14" s="172" t="s">
        <v>314</v>
      </c>
      <c r="J14" s="78">
        <v>49.69</v>
      </c>
      <c r="K14" s="78">
        <v>50.16</v>
      </c>
      <c r="L14" s="78">
        <v>41.65</v>
      </c>
      <c r="M14" s="78">
        <v>45.9</v>
      </c>
      <c r="N14" s="78">
        <v>49.51</v>
      </c>
      <c r="O14" s="78">
        <v>53.31</v>
      </c>
    </row>
    <row r="15" spans="1:15" x14ac:dyDescent="0.2">
      <c r="H15" s="172" t="s">
        <v>315</v>
      </c>
      <c r="I15" s="172" t="s">
        <v>316</v>
      </c>
      <c r="J15" s="78">
        <v>20.61</v>
      </c>
      <c r="K15" s="78">
        <v>24.12</v>
      </c>
      <c r="L15" s="78">
        <v>23.35</v>
      </c>
      <c r="M15" s="78">
        <v>26.63</v>
      </c>
      <c r="N15" s="78">
        <v>27.39</v>
      </c>
      <c r="O15" s="78">
        <v>28.34</v>
      </c>
    </row>
    <row r="16" spans="1:15" x14ac:dyDescent="0.2">
      <c r="H16" s="172" t="s">
        <v>317</v>
      </c>
      <c r="I16" s="172" t="s">
        <v>318</v>
      </c>
      <c r="J16" s="174">
        <v>128</v>
      </c>
      <c r="K16" s="174">
        <v>101</v>
      </c>
      <c r="L16" s="174">
        <v>101</v>
      </c>
      <c r="M16" s="174">
        <v>65</v>
      </c>
      <c r="N16" s="174">
        <v>63</v>
      </c>
      <c r="O16" s="174">
        <v>62</v>
      </c>
    </row>
    <row r="17" spans="8:13" x14ac:dyDescent="0.2">
      <c r="J17" s="174"/>
      <c r="K17" s="175"/>
      <c r="L17" s="175"/>
      <c r="M17" s="78"/>
    </row>
    <row r="18" spans="8:13" x14ac:dyDescent="0.2">
      <c r="J18" s="176"/>
      <c r="K18" s="177"/>
      <c r="L18" s="178"/>
    </row>
    <row r="19" spans="8:13" x14ac:dyDescent="0.2">
      <c r="J19" s="178"/>
      <c r="K19" s="178"/>
    </row>
    <row r="20" spans="8:13" x14ac:dyDescent="0.2">
      <c r="J20" s="176"/>
      <c r="K20" s="178"/>
    </row>
    <row r="21" spans="8:13" x14ac:dyDescent="0.2">
      <c r="J21" s="179"/>
      <c r="K21" s="179"/>
      <c r="L21" s="179"/>
    </row>
    <row r="22" spans="8:13" x14ac:dyDescent="0.2">
      <c r="J22" s="179"/>
      <c r="K22" s="179"/>
      <c r="L22" s="179"/>
    </row>
    <row r="23" spans="8:13" x14ac:dyDescent="0.2">
      <c r="H23" s="172"/>
    </row>
    <row r="24" spans="8:13" x14ac:dyDescent="0.2">
      <c r="H24" s="172"/>
    </row>
    <row r="26" spans="8:13" x14ac:dyDescent="0.2">
      <c r="J26" s="180"/>
      <c r="K26" s="180"/>
    </row>
    <row r="27" spans="8:13" x14ac:dyDescent="0.2">
      <c r="K27" s="180"/>
    </row>
  </sheetData>
  <mergeCells count="5">
    <mergeCell ref="A7:C7"/>
    <mergeCell ref="J10:K10"/>
    <mergeCell ref="L10:N10"/>
    <mergeCell ref="J12:K12"/>
    <mergeCell ref="L12:N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Y15"/>
  <sheetViews>
    <sheetView showGridLines="0" topLeftCell="A5" zoomScale="103" zoomScaleNormal="115" workbookViewId="0">
      <selection activeCell="N11" sqref="N11"/>
    </sheetView>
  </sheetViews>
  <sheetFormatPr defaultRowHeight="15" x14ac:dyDescent="0.25"/>
  <cols>
    <col min="8" max="8" width="13.5703125" customWidth="1"/>
    <col min="9" max="9" width="11.85546875" bestFit="1" customWidth="1"/>
    <col min="10" max="10" width="15.42578125" customWidth="1"/>
  </cols>
  <sheetData>
    <row r="1" spans="1:25" x14ac:dyDescent="0.25">
      <c r="A1" s="2" t="s">
        <v>48</v>
      </c>
      <c r="B1" s="10" t="s">
        <v>319</v>
      </c>
    </row>
    <row r="2" spans="1:25" x14ac:dyDescent="0.25">
      <c r="A2" s="2" t="s">
        <v>51</v>
      </c>
      <c r="B2" s="10" t="s">
        <v>320</v>
      </c>
    </row>
    <row r="3" spans="1:25" x14ac:dyDescent="0.25">
      <c r="A3" s="3" t="s">
        <v>52</v>
      </c>
      <c r="B3" s="3" t="s">
        <v>53</v>
      </c>
    </row>
    <row r="4" spans="1:25" x14ac:dyDescent="0.25">
      <c r="A4" s="3" t="s">
        <v>54</v>
      </c>
      <c r="B4" s="3" t="s">
        <v>55</v>
      </c>
    </row>
    <row r="5" spans="1:25" x14ac:dyDescent="0.25">
      <c r="A5" s="4" t="s">
        <v>56</v>
      </c>
      <c r="B5" s="167" t="s">
        <v>321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5" x14ac:dyDescent="0.25">
      <c r="A6" s="4" t="s">
        <v>57</v>
      </c>
      <c r="B6" s="181" t="s">
        <v>322</v>
      </c>
      <c r="H6" s="8"/>
      <c r="I6" s="8" t="s">
        <v>323</v>
      </c>
      <c r="J6" s="157" t="s">
        <v>324</v>
      </c>
      <c r="K6" s="157"/>
      <c r="L6" s="157"/>
      <c r="M6" s="157"/>
      <c r="N6" s="157"/>
      <c r="O6" s="157"/>
      <c r="P6" s="157"/>
      <c r="Q6" s="157"/>
      <c r="R6" s="157" t="s">
        <v>325</v>
      </c>
      <c r="S6" s="157"/>
      <c r="T6" s="157"/>
      <c r="U6" s="157"/>
      <c r="V6" s="157"/>
      <c r="W6" s="157"/>
      <c r="X6" s="157"/>
      <c r="Y6" s="157"/>
    </row>
    <row r="7" spans="1:25" x14ac:dyDescent="0.25">
      <c r="H7" s="8"/>
      <c r="I7" s="8" t="s">
        <v>323</v>
      </c>
      <c r="J7" s="8" t="s">
        <v>323</v>
      </c>
      <c r="K7" s="182" t="s">
        <v>155</v>
      </c>
      <c r="L7" s="8"/>
      <c r="M7" s="182"/>
      <c r="N7" s="182" t="s">
        <v>277</v>
      </c>
      <c r="O7" s="182"/>
      <c r="P7" s="182" t="s">
        <v>326</v>
      </c>
      <c r="Q7" s="8" t="s">
        <v>323</v>
      </c>
      <c r="R7" s="182" t="s">
        <v>323</v>
      </c>
      <c r="S7" s="182" t="s">
        <v>155</v>
      </c>
      <c r="T7" s="8"/>
      <c r="U7" s="182"/>
      <c r="V7" s="182" t="s">
        <v>277</v>
      </c>
      <c r="W7" s="182"/>
      <c r="X7" s="182" t="s">
        <v>326</v>
      </c>
      <c r="Y7" t="s">
        <v>323</v>
      </c>
    </row>
    <row r="8" spans="1:25" x14ac:dyDescent="0.25">
      <c r="H8" s="8"/>
      <c r="I8" s="8" t="s">
        <v>323</v>
      </c>
      <c r="J8" s="157" t="s">
        <v>192</v>
      </c>
      <c r="K8" s="157"/>
      <c r="L8" s="157"/>
      <c r="M8" s="157"/>
      <c r="N8" s="157"/>
      <c r="O8" s="157"/>
      <c r="P8" s="157"/>
      <c r="Q8" s="153"/>
      <c r="R8" s="157" t="s">
        <v>193</v>
      </c>
      <c r="S8" s="157"/>
      <c r="T8" s="157"/>
      <c r="U8" s="157"/>
      <c r="V8" s="157"/>
      <c r="W8" s="157"/>
      <c r="X8" s="157"/>
    </row>
    <row r="9" spans="1:25" x14ac:dyDescent="0.25">
      <c r="H9" s="8"/>
      <c r="I9" s="8" t="s">
        <v>323</v>
      </c>
      <c r="J9" s="8" t="s">
        <v>323</v>
      </c>
      <c r="K9" s="182" t="s">
        <v>327</v>
      </c>
      <c r="L9" s="8"/>
      <c r="M9" s="182"/>
      <c r="N9" s="182" t="s">
        <v>310</v>
      </c>
      <c r="O9" s="182"/>
      <c r="P9" s="182" t="s">
        <v>312</v>
      </c>
      <c r="Q9" s="182" t="s">
        <v>323</v>
      </c>
      <c r="R9" s="182" t="s">
        <v>323</v>
      </c>
      <c r="S9" s="182" t="s">
        <v>327</v>
      </c>
      <c r="T9" s="8"/>
      <c r="U9" s="182"/>
      <c r="V9" s="182" t="s">
        <v>310</v>
      </c>
      <c r="W9" s="182"/>
      <c r="X9" s="182" t="s">
        <v>312</v>
      </c>
      <c r="Y9" t="s">
        <v>323</v>
      </c>
    </row>
    <row r="10" spans="1:25" x14ac:dyDescent="0.25">
      <c r="H10" s="8" t="s">
        <v>328</v>
      </c>
      <c r="I10" s="8" t="s">
        <v>329</v>
      </c>
      <c r="J10" s="8"/>
      <c r="K10" s="14">
        <v>2087.8599999999997</v>
      </c>
      <c r="L10" s="14">
        <v>2091.6500000000005</v>
      </c>
      <c r="M10" s="14">
        <v>2078.1600000000003</v>
      </c>
      <c r="N10" s="14">
        <v>2124.9800000000009</v>
      </c>
      <c r="O10" s="14">
        <v>2163.4599999999996</v>
      </c>
      <c r="P10" s="14">
        <v>2195.6400000000003</v>
      </c>
      <c r="Q10" s="14"/>
      <c r="R10" s="14"/>
      <c r="S10" s="14">
        <v>510.3099999999996</v>
      </c>
      <c r="T10" s="14">
        <v>520.349999999999</v>
      </c>
      <c r="U10" s="14">
        <v>546.94999999999914</v>
      </c>
      <c r="V10" s="14">
        <v>559.6999999999997</v>
      </c>
      <c r="W10" s="14">
        <v>570.19999999999959</v>
      </c>
      <c r="X10" s="14">
        <v>590.7799999999994</v>
      </c>
    </row>
    <row r="11" spans="1:25" x14ac:dyDescent="0.25">
      <c r="H11" s="8" t="s">
        <v>330</v>
      </c>
      <c r="I11" s="8" t="s">
        <v>331</v>
      </c>
      <c r="J11" s="8"/>
      <c r="K11" s="14">
        <v>2726.26</v>
      </c>
      <c r="L11" s="14">
        <v>2806.7</v>
      </c>
      <c r="M11" s="14">
        <v>2807.73</v>
      </c>
      <c r="N11" s="14">
        <v>2923.07</v>
      </c>
      <c r="O11" s="14">
        <v>3015.23</v>
      </c>
      <c r="P11" s="14">
        <v>3072.23</v>
      </c>
      <c r="Q11" s="14"/>
      <c r="R11" s="14"/>
      <c r="S11" s="14">
        <v>560.67999999999995</v>
      </c>
      <c r="T11" s="14">
        <v>573.03</v>
      </c>
      <c r="U11" s="14">
        <v>594.23</v>
      </c>
      <c r="V11" s="14">
        <v>584.89</v>
      </c>
      <c r="W11" s="14">
        <v>594.38</v>
      </c>
      <c r="X11" s="14">
        <v>645.35</v>
      </c>
    </row>
    <row r="12" spans="1:25" x14ac:dyDescent="0.25">
      <c r="H12" s="8" t="s">
        <v>332</v>
      </c>
      <c r="I12" s="8" t="s">
        <v>333</v>
      </c>
      <c r="J12" s="8"/>
      <c r="K12" s="14">
        <v>1942.8459487097903</v>
      </c>
      <c r="L12" s="14">
        <v>1910.5852065011081</v>
      </c>
      <c r="M12" s="14">
        <v>1827.69760449926</v>
      </c>
      <c r="N12" s="14">
        <v>1858.6608198115707</v>
      </c>
      <c r="O12" s="14">
        <v>1859.6427477535394</v>
      </c>
      <c r="P12" s="14">
        <v>1850.103768041319</v>
      </c>
      <c r="Q12" s="14"/>
      <c r="R12" s="14"/>
      <c r="S12" s="14">
        <v>665.66360610795857</v>
      </c>
      <c r="T12" s="14">
        <v>631.60563970482838</v>
      </c>
      <c r="U12" s="14">
        <v>636.86160106347609</v>
      </c>
      <c r="V12" s="14">
        <v>638.5085227594451</v>
      </c>
      <c r="W12" s="14">
        <v>656.75853895716659</v>
      </c>
      <c r="X12" s="14">
        <v>679.15345319172138</v>
      </c>
    </row>
    <row r="13" spans="1:25" x14ac:dyDescent="0.25"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5" x14ac:dyDescent="0.25"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x14ac:dyDescent="0.25"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</sheetData>
  <mergeCells count="4">
    <mergeCell ref="J6:Q6"/>
    <mergeCell ref="R6:Y6"/>
    <mergeCell ref="J8:P8"/>
    <mergeCell ref="R8:X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7"/>
  <dimension ref="A1:R44"/>
  <sheetViews>
    <sheetView showGridLines="0" zoomScale="86" zoomScaleNormal="120" workbookViewId="0">
      <selection activeCell="N11" sqref="N11"/>
    </sheetView>
  </sheetViews>
  <sheetFormatPr defaultRowHeight="15" x14ac:dyDescent="0.25"/>
  <cols>
    <col min="7" max="7" width="14.7109375" customWidth="1"/>
    <col min="9" max="9" width="25.42578125" customWidth="1"/>
    <col min="10" max="10" width="10.140625" style="186" customWidth="1"/>
    <col min="11" max="13" width="9.85546875" style="186" customWidth="1"/>
    <col min="14" max="14" width="14.28515625" style="186" customWidth="1"/>
    <col min="15" max="15" width="9.85546875" style="186" customWidth="1"/>
    <col min="16" max="16" width="9.85546875" customWidth="1"/>
  </cols>
  <sheetData>
    <row r="1" spans="1:18" x14ac:dyDescent="0.25">
      <c r="A1" s="2" t="s">
        <v>48</v>
      </c>
      <c r="B1" s="183" t="s">
        <v>334</v>
      </c>
      <c r="C1" s="184"/>
      <c r="D1" s="184"/>
      <c r="E1" s="184"/>
      <c r="F1" s="184"/>
      <c r="G1" s="161" t="s">
        <v>50</v>
      </c>
      <c r="H1" s="184"/>
      <c r="J1" s="185"/>
    </row>
    <row r="2" spans="1:18" x14ac:dyDescent="0.25">
      <c r="A2" s="2" t="s">
        <v>51</v>
      </c>
      <c r="B2" s="103" t="s">
        <v>335</v>
      </c>
      <c r="C2" s="184"/>
      <c r="D2" s="184"/>
      <c r="E2" s="184"/>
      <c r="F2" s="184"/>
      <c r="H2" s="184"/>
    </row>
    <row r="3" spans="1:18" x14ac:dyDescent="0.25">
      <c r="A3" s="3" t="s">
        <v>52</v>
      </c>
      <c r="B3" s="3" t="s">
        <v>53</v>
      </c>
      <c r="C3" s="184"/>
      <c r="D3" s="184"/>
      <c r="E3" s="184"/>
      <c r="F3" s="184"/>
      <c r="H3" s="184"/>
    </row>
    <row r="4" spans="1:18" x14ac:dyDescent="0.25">
      <c r="A4" s="3" t="s">
        <v>54</v>
      </c>
      <c r="B4" s="3" t="s">
        <v>55</v>
      </c>
      <c r="C4" s="184"/>
      <c r="D4" s="184"/>
      <c r="E4" s="184"/>
      <c r="F4" s="184"/>
      <c r="H4" s="184"/>
    </row>
    <row r="5" spans="1:18" x14ac:dyDescent="0.25">
      <c r="A5" s="4" t="s">
        <v>56</v>
      </c>
      <c r="B5" s="167" t="s">
        <v>336</v>
      </c>
      <c r="C5" s="184"/>
      <c r="D5" s="184"/>
      <c r="E5" s="184"/>
      <c r="F5" s="184"/>
    </row>
    <row r="6" spans="1:18" x14ac:dyDescent="0.25">
      <c r="A6" s="4" t="s">
        <v>57</v>
      </c>
      <c r="B6" s="167" t="s">
        <v>337</v>
      </c>
      <c r="C6" s="184"/>
      <c r="D6" s="184"/>
      <c r="E6" s="184"/>
      <c r="F6" s="184"/>
    </row>
    <row r="7" spans="1:18" x14ac:dyDescent="0.25">
      <c r="A7" s="187"/>
      <c r="B7" s="187"/>
      <c r="C7" s="187"/>
      <c r="D7" s="187"/>
      <c r="E7" s="187"/>
      <c r="F7" s="187"/>
      <c r="H7" s="188"/>
      <c r="I7" s="8"/>
      <c r="J7" s="11" t="s">
        <v>328</v>
      </c>
      <c r="K7" s="11"/>
      <c r="L7" s="11"/>
      <c r="M7" s="11"/>
      <c r="N7" s="189" t="s">
        <v>338</v>
      </c>
      <c r="O7" s="11"/>
      <c r="P7" s="8"/>
    </row>
    <row r="8" spans="1:18" x14ac:dyDescent="0.25">
      <c r="A8" s="187"/>
      <c r="B8" s="187"/>
      <c r="C8" s="187"/>
      <c r="D8" s="187"/>
      <c r="E8" s="187"/>
      <c r="F8" s="187"/>
      <c r="H8" s="188"/>
      <c r="I8" s="8"/>
      <c r="J8" s="190" t="s">
        <v>149</v>
      </c>
      <c r="K8" s="190" t="s">
        <v>276</v>
      </c>
      <c r="L8" s="190" t="s">
        <v>286</v>
      </c>
      <c r="M8" s="190" t="s">
        <v>293</v>
      </c>
      <c r="N8" s="190" t="s">
        <v>149</v>
      </c>
      <c r="O8" s="190" t="s">
        <v>276</v>
      </c>
      <c r="P8" s="190" t="s">
        <v>286</v>
      </c>
      <c r="Q8" s="190" t="s">
        <v>293</v>
      </c>
      <c r="R8" s="191" t="s">
        <v>323</v>
      </c>
    </row>
    <row r="9" spans="1:18" x14ac:dyDescent="0.25">
      <c r="A9" s="187"/>
      <c r="B9" s="187"/>
      <c r="C9" s="187"/>
      <c r="D9" s="187"/>
      <c r="E9" s="187"/>
      <c r="F9" s="187"/>
      <c r="H9" s="192"/>
      <c r="I9" s="8"/>
      <c r="J9" s="193" t="s">
        <v>329</v>
      </c>
      <c r="K9" s="11"/>
      <c r="L9" s="11"/>
      <c r="M9" s="11"/>
      <c r="N9" s="193" t="s">
        <v>339</v>
      </c>
      <c r="O9" s="11"/>
      <c r="P9" s="8"/>
      <c r="Q9" s="11"/>
    </row>
    <row r="10" spans="1:18" x14ac:dyDescent="0.25">
      <c r="A10" s="187"/>
      <c r="B10" s="187"/>
      <c r="C10" s="187"/>
      <c r="D10" s="187"/>
      <c r="E10" s="187"/>
      <c r="F10" s="187"/>
      <c r="H10" s="192"/>
      <c r="I10" s="8"/>
      <c r="J10" s="190" t="s">
        <v>309</v>
      </c>
      <c r="K10" s="190" t="s">
        <v>310</v>
      </c>
      <c r="L10" s="190" t="s">
        <v>311</v>
      </c>
      <c r="M10" s="190" t="s">
        <v>312</v>
      </c>
      <c r="N10" s="190" t="s">
        <v>309</v>
      </c>
      <c r="O10" s="190" t="s">
        <v>310</v>
      </c>
      <c r="P10" s="190" t="s">
        <v>311</v>
      </c>
      <c r="Q10" s="190" t="s">
        <v>312</v>
      </c>
    </row>
    <row r="11" spans="1:18" x14ac:dyDescent="0.25">
      <c r="A11" s="187"/>
      <c r="B11" s="187"/>
      <c r="C11" s="187"/>
      <c r="D11" s="187"/>
      <c r="E11" s="187"/>
      <c r="F11" s="187"/>
      <c r="H11" s="194" t="s">
        <v>95</v>
      </c>
      <c r="I11" s="194" t="s">
        <v>94</v>
      </c>
      <c r="J11" s="46">
        <v>1.83E-2</v>
      </c>
      <c r="K11" s="126">
        <v>2.8400000000000002E-2</v>
      </c>
      <c r="L11" s="126">
        <v>1.12E-2</v>
      </c>
      <c r="M11" s="126">
        <v>9.5999999999999992E-3</v>
      </c>
      <c r="N11" s="46"/>
      <c r="O11" s="46"/>
      <c r="P11" s="46"/>
    </row>
    <row r="12" spans="1:18" x14ac:dyDescent="0.25">
      <c r="A12" s="187"/>
      <c r="B12" s="187"/>
      <c r="C12" s="187"/>
      <c r="D12" s="187"/>
      <c r="E12" s="187"/>
      <c r="F12" s="187"/>
      <c r="H12" s="194" t="s">
        <v>340</v>
      </c>
      <c r="I12" s="194" t="s">
        <v>341</v>
      </c>
      <c r="J12" s="46">
        <v>2.7400000000000001E-2</v>
      </c>
      <c r="K12" s="126">
        <v>2.2499999999999999E-2</v>
      </c>
      <c r="L12" s="126">
        <v>2.18E-2</v>
      </c>
      <c r="M12" s="126">
        <v>2.1100000000000001E-2</v>
      </c>
      <c r="N12" s="46"/>
      <c r="O12" s="46"/>
      <c r="P12" s="46"/>
    </row>
    <row r="13" spans="1:18" x14ac:dyDescent="0.25">
      <c r="A13" s="187"/>
      <c r="B13" s="187"/>
      <c r="C13" s="187"/>
      <c r="D13" s="187"/>
      <c r="E13" s="187"/>
      <c r="F13" s="187"/>
      <c r="H13" s="194" t="s">
        <v>342</v>
      </c>
      <c r="I13" s="194" t="s">
        <v>343</v>
      </c>
      <c r="J13" s="46">
        <v>0.49530000000000002</v>
      </c>
      <c r="K13" s="126">
        <v>0.42420000000000002</v>
      </c>
      <c r="L13" s="126">
        <v>0.40749999999999997</v>
      </c>
      <c r="M13" s="126">
        <v>0.379</v>
      </c>
      <c r="N13" s="46"/>
      <c r="O13" s="46"/>
      <c r="P13" s="46"/>
    </row>
    <row r="14" spans="1:18" x14ac:dyDescent="0.25">
      <c r="A14" s="187"/>
      <c r="B14" s="187"/>
      <c r="C14" s="187"/>
      <c r="D14" s="187"/>
      <c r="E14" s="187"/>
      <c r="F14" s="187"/>
      <c r="H14" s="194" t="s">
        <v>344</v>
      </c>
      <c r="I14" s="194" t="s">
        <v>345</v>
      </c>
      <c r="J14" s="46">
        <v>3.5000000000000001E-3</v>
      </c>
      <c r="K14" s="126">
        <v>8.9999999999999998E-4</v>
      </c>
      <c r="L14" s="126">
        <v>8.9999999999999998E-4</v>
      </c>
      <c r="M14" s="126">
        <v>8.9999999999999998E-4</v>
      </c>
      <c r="N14" s="46"/>
      <c r="O14" s="46"/>
      <c r="P14" s="46"/>
    </row>
    <row r="15" spans="1:18" x14ac:dyDescent="0.25">
      <c r="A15" s="187"/>
      <c r="B15" s="187"/>
      <c r="C15" s="187"/>
      <c r="D15" s="187"/>
      <c r="E15" s="187"/>
      <c r="F15" s="187"/>
      <c r="H15" s="194" t="s">
        <v>31</v>
      </c>
      <c r="I15" s="194" t="s">
        <v>8</v>
      </c>
      <c r="J15" s="46">
        <v>1.6400000000000001E-2</v>
      </c>
      <c r="K15" s="126">
        <v>1.06E-2</v>
      </c>
      <c r="L15" s="126">
        <v>1.21E-2</v>
      </c>
      <c r="M15" s="126">
        <v>1.4200000000000001E-2</v>
      </c>
      <c r="N15" s="46"/>
      <c r="O15" s="46"/>
      <c r="P15" s="46"/>
    </row>
    <row r="16" spans="1:18" x14ac:dyDescent="0.25">
      <c r="A16" s="187"/>
      <c r="B16" s="187"/>
      <c r="C16" s="187"/>
      <c r="D16" s="187"/>
      <c r="E16" s="187"/>
      <c r="F16" s="187"/>
      <c r="H16" s="194" t="s">
        <v>346</v>
      </c>
      <c r="I16" s="194" t="s">
        <v>347</v>
      </c>
      <c r="J16" s="46">
        <v>0</v>
      </c>
      <c r="K16" s="126">
        <v>0</v>
      </c>
      <c r="L16" s="126">
        <v>0</v>
      </c>
      <c r="M16" s="126">
        <v>0</v>
      </c>
      <c r="N16" s="46"/>
      <c r="O16" s="46"/>
      <c r="P16" s="46"/>
    </row>
    <row r="17" spans="1:17" x14ac:dyDescent="0.25">
      <c r="A17" s="187"/>
      <c r="B17" s="187"/>
      <c r="C17" s="187"/>
      <c r="D17" s="187"/>
      <c r="E17" s="187"/>
      <c r="F17" s="187"/>
      <c r="H17" s="194" t="s">
        <v>348</v>
      </c>
      <c r="I17" s="194" t="s">
        <v>349</v>
      </c>
      <c r="J17" s="46">
        <v>7.85E-2</v>
      </c>
      <c r="K17" s="126">
        <v>6.6400000000000001E-2</v>
      </c>
      <c r="L17" s="126">
        <v>5.9400000000000001E-2</v>
      </c>
      <c r="M17" s="126">
        <v>7.6399999999999996E-2</v>
      </c>
      <c r="N17" s="46"/>
      <c r="O17" s="46"/>
      <c r="P17" s="46"/>
    </row>
    <row r="18" spans="1:17" x14ac:dyDescent="0.25">
      <c r="A18" s="187"/>
      <c r="B18" s="187"/>
      <c r="C18" s="187"/>
      <c r="D18" s="187"/>
      <c r="E18" s="187"/>
      <c r="F18" s="187"/>
      <c r="H18" s="194" t="s">
        <v>350</v>
      </c>
      <c r="I18" s="194" t="s">
        <v>351</v>
      </c>
      <c r="J18" s="46">
        <v>0.36049999999999999</v>
      </c>
      <c r="K18" s="126">
        <v>0.44690000000000002</v>
      </c>
      <c r="L18" s="126">
        <v>0.48709999999999998</v>
      </c>
      <c r="M18" s="126">
        <v>0.4975</v>
      </c>
      <c r="N18" s="46"/>
      <c r="O18" s="46"/>
      <c r="P18" s="46"/>
    </row>
    <row r="19" spans="1:17" x14ac:dyDescent="0.25">
      <c r="A19" s="187"/>
      <c r="B19" s="187"/>
      <c r="C19" s="187"/>
      <c r="D19" s="187"/>
      <c r="E19" s="187"/>
      <c r="F19" s="187"/>
      <c r="H19" s="195" t="s">
        <v>352</v>
      </c>
      <c r="I19" s="194" t="s">
        <v>353</v>
      </c>
      <c r="J19" s="46"/>
      <c r="K19" s="46"/>
      <c r="L19" s="46"/>
      <c r="M19" s="46"/>
      <c r="N19" s="46">
        <v>0.16220000000000001</v>
      </c>
      <c r="O19" s="126">
        <v>0.18709999999999999</v>
      </c>
      <c r="P19" s="126">
        <v>0.2049</v>
      </c>
      <c r="Q19" s="126">
        <v>0.2087</v>
      </c>
    </row>
    <row r="20" spans="1:17" x14ac:dyDescent="0.25">
      <c r="A20" s="187"/>
      <c r="B20" s="187"/>
      <c r="C20" s="187"/>
      <c r="D20" s="187"/>
      <c r="E20" s="187"/>
      <c r="F20" s="187"/>
      <c r="G20" s="187"/>
      <c r="H20" s="194" t="s">
        <v>46</v>
      </c>
      <c r="I20" s="194" t="s">
        <v>97</v>
      </c>
      <c r="J20" s="46"/>
      <c r="K20" s="46"/>
      <c r="L20" s="46"/>
      <c r="M20" s="46"/>
      <c r="N20" s="46">
        <v>0.28820000000000001</v>
      </c>
      <c r="O20" s="126">
        <v>0.31259999999999999</v>
      </c>
      <c r="P20" s="126">
        <v>0.3155</v>
      </c>
      <c r="Q20" s="126">
        <v>0.30180000000000001</v>
      </c>
    </row>
    <row r="21" spans="1:17" x14ac:dyDescent="0.25">
      <c r="A21" s="187"/>
      <c r="B21" s="187"/>
      <c r="C21" s="187"/>
      <c r="D21" s="187"/>
      <c r="E21" s="187"/>
      <c r="F21" s="187"/>
      <c r="G21" s="187"/>
      <c r="H21" s="194" t="s">
        <v>95</v>
      </c>
      <c r="I21" s="194" t="s">
        <v>94</v>
      </c>
      <c r="J21" s="46"/>
      <c r="K21" s="46"/>
      <c r="L21" s="46"/>
      <c r="M21" s="46"/>
      <c r="N21" s="46">
        <v>5.11E-2</v>
      </c>
      <c r="O21" s="126">
        <v>3.5400000000000001E-2</v>
      </c>
      <c r="P21" s="126">
        <v>2.9499999999999998E-2</v>
      </c>
      <c r="Q21" s="126">
        <v>4.0500000000000001E-2</v>
      </c>
    </row>
    <row r="22" spans="1:17" x14ac:dyDescent="0.25">
      <c r="A22" s="187"/>
      <c r="B22" s="187"/>
      <c r="C22" s="187"/>
      <c r="D22" s="187"/>
      <c r="E22" s="187"/>
      <c r="F22" s="187"/>
      <c r="G22" s="187"/>
      <c r="H22" s="194" t="s">
        <v>354</v>
      </c>
      <c r="I22" s="194" t="s">
        <v>333</v>
      </c>
      <c r="J22" s="46"/>
      <c r="K22" s="46"/>
      <c r="L22" s="46"/>
      <c r="M22" s="46"/>
      <c r="N22" s="46">
        <v>0.49840000000000001</v>
      </c>
      <c r="O22" s="126">
        <v>0.46479999999999999</v>
      </c>
      <c r="P22" s="126">
        <v>0.4501</v>
      </c>
      <c r="Q22" s="126">
        <v>0.44900000000000001</v>
      </c>
    </row>
    <row r="23" spans="1:17" x14ac:dyDescent="0.25">
      <c r="A23" s="187"/>
      <c r="B23" s="187"/>
      <c r="C23" s="187"/>
      <c r="D23" s="187"/>
      <c r="E23" s="187"/>
      <c r="F23" s="187"/>
      <c r="G23" s="187"/>
      <c r="H23" s="192"/>
      <c r="I23" s="194"/>
      <c r="J23" s="83"/>
      <c r="K23" s="196"/>
      <c r="L23" s="196"/>
      <c r="M23" s="196"/>
      <c r="N23" s="196"/>
      <c r="O23" s="197"/>
      <c r="P23" s="46"/>
      <c r="Q23" s="126"/>
    </row>
    <row r="24" spans="1:17" x14ac:dyDescent="0.25">
      <c r="A24" s="187"/>
      <c r="B24" s="187"/>
      <c r="C24" s="187"/>
      <c r="D24" s="187"/>
      <c r="E24" s="187"/>
      <c r="F24" s="187"/>
      <c r="G24" s="187"/>
      <c r="H24" s="187"/>
    </row>
    <row r="25" spans="1:17" x14ac:dyDescent="0.25">
      <c r="A25" s="187"/>
      <c r="B25" s="187"/>
      <c r="C25" s="187"/>
      <c r="D25" s="187"/>
      <c r="E25" s="187"/>
      <c r="F25" s="187"/>
      <c r="G25" s="187"/>
      <c r="H25" s="187"/>
    </row>
    <row r="26" spans="1:17" x14ac:dyDescent="0.25">
      <c r="A26" s="187"/>
      <c r="B26" s="187"/>
      <c r="C26" s="187"/>
      <c r="D26" s="187"/>
      <c r="E26" s="187"/>
      <c r="F26" s="187"/>
      <c r="J26"/>
      <c r="K26"/>
      <c r="L26"/>
      <c r="M26"/>
      <c r="N26"/>
      <c r="O26"/>
    </row>
    <row r="27" spans="1:17" x14ac:dyDescent="0.25">
      <c r="A27" s="187"/>
      <c r="B27" s="187"/>
      <c r="C27" s="187"/>
      <c r="D27" s="187"/>
      <c r="E27" s="187"/>
      <c r="F27" s="187"/>
      <c r="J27"/>
      <c r="K27"/>
      <c r="L27"/>
      <c r="M27"/>
      <c r="N27"/>
      <c r="O27"/>
    </row>
    <row r="28" spans="1:17" x14ac:dyDescent="0.25">
      <c r="A28" s="187"/>
      <c r="B28" s="187"/>
      <c r="C28" s="187"/>
      <c r="D28" s="187"/>
      <c r="E28" s="187"/>
      <c r="F28" s="187"/>
      <c r="J28"/>
      <c r="K28"/>
      <c r="L28"/>
      <c r="M28"/>
      <c r="N28"/>
      <c r="O28"/>
    </row>
    <row r="29" spans="1:17" x14ac:dyDescent="0.25">
      <c r="A29" s="187"/>
      <c r="B29" s="187"/>
      <c r="C29" s="187"/>
      <c r="D29" s="187"/>
      <c r="E29" s="187"/>
      <c r="F29" s="187"/>
      <c r="J29"/>
      <c r="K29"/>
      <c r="L29"/>
      <c r="M29"/>
      <c r="N29"/>
      <c r="O29"/>
    </row>
    <row r="30" spans="1:17" x14ac:dyDescent="0.25">
      <c r="A30" s="187"/>
      <c r="B30" s="187"/>
      <c r="C30" s="187"/>
      <c r="D30" s="187"/>
      <c r="E30" s="187"/>
      <c r="F30" s="187"/>
      <c r="J30"/>
      <c r="K30"/>
      <c r="L30"/>
      <c r="M30"/>
      <c r="N30"/>
      <c r="O30"/>
    </row>
    <row r="31" spans="1:17" x14ac:dyDescent="0.25">
      <c r="A31" s="187"/>
      <c r="B31" s="187"/>
      <c r="C31" s="187"/>
      <c r="D31" s="187"/>
      <c r="E31" s="187"/>
      <c r="F31" s="187"/>
      <c r="J31"/>
      <c r="K31"/>
      <c r="L31"/>
      <c r="M31"/>
      <c r="N31"/>
      <c r="O31"/>
    </row>
    <row r="32" spans="1:17" x14ac:dyDescent="0.25">
      <c r="A32" s="187"/>
      <c r="B32" s="187"/>
      <c r="C32" s="187"/>
      <c r="D32" s="187"/>
      <c r="E32" s="187"/>
      <c r="F32" s="187"/>
      <c r="J32"/>
      <c r="K32"/>
      <c r="L32"/>
      <c r="M32"/>
      <c r="N32"/>
      <c r="O32"/>
    </row>
    <row r="33" spans="1:15" x14ac:dyDescent="0.25">
      <c r="A33" s="187"/>
      <c r="B33" s="187"/>
      <c r="C33" s="187"/>
      <c r="D33" s="187"/>
      <c r="E33" s="187"/>
      <c r="F33" s="187"/>
      <c r="J33"/>
      <c r="K33"/>
      <c r="L33"/>
      <c r="M33"/>
      <c r="N33"/>
      <c r="O33"/>
    </row>
    <row r="34" spans="1:15" x14ac:dyDescent="0.25">
      <c r="J34"/>
      <c r="K34"/>
      <c r="L34"/>
      <c r="M34"/>
      <c r="N34"/>
      <c r="O34"/>
    </row>
    <row r="35" spans="1:15" x14ac:dyDescent="0.25">
      <c r="J35"/>
      <c r="K35"/>
      <c r="L35"/>
      <c r="M35"/>
      <c r="N35"/>
      <c r="O35"/>
    </row>
    <row r="36" spans="1:15" x14ac:dyDescent="0.25">
      <c r="J36"/>
      <c r="K36"/>
      <c r="L36"/>
      <c r="M36"/>
      <c r="N36"/>
      <c r="O36"/>
    </row>
    <row r="37" spans="1:15" x14ac:dyDescent="0.25">
      <c r="J37"/>
      <c r="K37"/>
      <c r="L37"/>
      <c r="M37"/>
      <c r="N37"/>
      <c r="O37"/>
    </row>
    <row r="38" spans="1:15" x14ac:dyDescent="0.25">
      <c r="J38"/>
      <c r="K38"/>
      <c r="L38"/>
      <c r="M38"/>
      <c r="N38"/>
      <c r="O38"/>
    </row>
    <row r="39" spans="1:15" x14ac:dyDescent="0.25">
      <c r="J39"/>
      <c r="K39"/>
      <c r="L39"/>
      <c r="M39"/>
      <c r="N39"/>
      <c r="O39"/>
    </row>
    <row r="40" spans="1:15" x14ac:dyDescent="0.25">
      <c r="J40"/>
      <c r="K40"/>
      <c r="L40"/>
      <c r="M40"/>
      <c r="N40"/>
      <c r="O40"/>
    </row>
    <row r="41" spans="1:15" x14ac:dyDescent="0.25">
      <c r="J41"/>
      <c r="K41"/>
      <c r="L41"/>
      <c r="M41"/>
      <c r="N41"/>
      <c r="O41"/>
    </row>
    <row r="42" spans="1:15" x14ac:dyDescent="0.25">
      <c r="J42"/>
      <c r="K42"/>
      <c r="L42"/>
      <c r="M42"/>
      <c r="N42"/>
      <c r="O42"/>
    </row>
    <row r="43" spans="1:15" x14ac:dyDescent="0.25">
      <c r="J43"/>
      <c r="K43"/>
      <c r="L43"/>
      <c r="M43"/>
      <c r="N43"/>
      <c r="O43"/>
    </row>
    <row r="44" spans="1:15" x14ac:dyDescent="0.25">
      <c r="J44"/>
      <c r="K44"/>
      <c r="L44"/>
      <c r="M44"/>
      <c r="N44"/>
      <c r="O44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8"/>
  <dimension ref="A1:Q44"/>
  <sheetViews>
    <sheetView showGridLines="0" zoomScale="80" zoomScaleNormal="120" workbookViewId="0">
      <selection activeCell="N11" sqref="N11"/>
    </sheetView>
  </sheetViews>
  <sheetFormatPr defaultRowHeight="15" x14ac:dyDescent="0.25"/>
  <cols>
    <col min="7" max="7" width="14.7109375" customWidth="1"/>
    <col min="9" max="9" width="25.42578125" customWidth="1"/>
    <col min="10" max="10" width="10.140625" style="186" customWidth="1"/>
    <col min="11" max="13" width="9.85546875" style="186" customWidth="1"/>
    <col min="14" max="14" width="14.28515625" style="186" customWidth="1"/>
    <col min="15" max="15" width="9.85546875" style="186" customWidth="1"/>
    <col min="16" max="16" width="9.85546875" customWidth="1"/>
  </cols>
  <sheetData>
    <row r="1" spans="1:17" x14ac:dyDescent="0.25">
      <c r="A1" s="2" t="s">
        <v>48</v>
      </c>
      <c r="B1" s="198" t="s">
        <v>355</v>
      </c>
      <c r="C1" s="184"/>
      <c r="D1" s="184"/>
      <c r="E1" s="184"/>
      <c r="F1" s="184"/>
      <c r="H1" s="184"/>
      <c r="J1" s="199" t="s">
        <v>50</v>
      </c>
    </row>
    <row r="2" spans="1:17" x14ac:dyDescent="0.25">
      <c r="A2" s="2" t="s">
        <v>51</v>
      </c>
      <c r="B2" s="103" t="s">
        <v>356</v>
      </c>
      <c r="C2" s="184"/>
      <c r="D2" s="184"/>
      <c r="E2" s="184"/>
      <c r="F2" s="184"/>
      <c r="H2" s="184"/>
    </row>
    <row r="3" spans="1:17" x14ac:dyDescent="0.25">
      <c r="A3" s="3" t="s">
        <v>52</v>
      </c>
      <c r="B3" s="3" t="s">
        <v>53</v>
      </c>
      <c r="C3" s="184"/>
      <c r="D3" s="184"/>
      <c r="E3" s="184"/>
      <c r="F3" s="184"/>
      <c r="H3" s="184"/>
    </row>
    <row r="4" spans="1:17" x14ac:dyDescent="0.25">
      <c r="A4" s="3" t="s">
        <v>54</v>
      </c>
      <c r="B4" s="3" t="s">
        <v>55</v>
      </c>
      <c r="C4" s="184"/>
      <c r="D4" s="184"/>
      <c r="E4" s="184"/>
      <c r="F4" s="184"/>
      <c r="H4" s="184"/>
    </row>
    <row r="5" spans="1:17" x14ac:dyDescent="0.25">
      <c r="A5" s="4" t="s">
        <v>56</v>
      </c>
      <c r="B5" s="167" t="s">
        <v>336</v>
      </c>
      <c r="C5" s="184"/>
      <c r="D5" s="184"/>
      <c r="E5" s="184"/>
      <c r="F5" s="184"/>
    </row>
    <row r="6" spans="1:17" x14ac:dyDescent="0.25">
      <c r="A6" s="4" t="s">
        <v>57</v>
      </c>
      <c r="B6" s="104" t="s">
        <v>357</v>
      </c>
      <c r="C6" s="184"/>
      <c r="D6" s="184"/>
      <c r="E6" s="184"/>
      <c r="F6" s="184"/>
    </row>
    <row r="7" spans="1:17" x14ac:dyDescent="0.25">
      <c r="A7" s="187"/>
      <c r="B7" s="187"/>
      <c r="C7" s="187"/>
      <c r="D7" s="187"/>
      <c r="E7" s="187"/>
      <c r="F7" s="187"/>
    </row>
    <row r="8" spans="1:17" x14ac:dyDescent="0.25">
      <c r="A8" s="187"/>
      <c r="B8" s="187"/>
      <c r="C8" s="187"/>
      <c r="D8" s="187"/>
      <c r="E8" s="187"/>
      <c r="F8" s="187"/>
      <c r="H8" s="188"/>
      <c r="I8" s="8"/>
      <c r="J8" s="11" t="s">
        <v>328</v>
      </c>
      <c r="K8" s="11"/>
      <c r="L8" s="11"/>
      <c r="M8" s="11"/>
      <c r="N8" s="189" t="s">
        <v>338</v>
      </c>
      <c r="O8" s="11"/>
      <c r="P8" s="8"/>
    </row>
    <row r="9" spans="1:17" x14ac:dyDescent="0.25">
      <c r="A9" s="187"/>
      <c r="B9" s="187"/>
      <c r="C9" s="187"/>
      <c r="D9" s="187"/>
      <c r="E9" s="187"/>
      <c r="F9" s="187"/>
      <c r="H9" s="188"/>
      <c r="I9" s="8"/>
      <c r="J9" s="190" t="s">
        <v>149</v>
      </c>
      <c r="K9" s="190" t="s">
        <v>276</v>
      </c>
      <c r="L9" s="190" t="s">
        <v>286</v>
      </c>
      <c r="M9" s="190" t="s">
        <v>293</v>
      </c>
      <c r="N9" s="190" t="s">
        <v>149</v>
      </c>
      <c r="O9" s="190" t="s">
        <v>276</v>
      </c>
      <c r="P9" s="190" t="s">
        <v>286</v>
      </c>
      <c r="Q9" s="190" t="s">
        <v>293</v>
      </c>
    </row>
    <row r="10" spans="1:17" x14ac:dyDescent="0.25">
      <c r="A10" s="187"/>
      <c r="B10" s="187"/>
      <c r="C10" s="187"/>
      <c r="D10" s="187"/>
      <c r="E10" s="187"/>
      <c r="F10" s="187"/>
      <c r="H10" s="192"/>
      <c r="I10" s="8"/>
      <c r="J10" s="193" t="s">
        <v>329</v>
      </c>
      <c r="K10" s="11"/>
      <c r="L10" s="11"/>
      <c r="M10" s="11"/>
      <c r="N10" s="193" t="s">
        <v>339</v>
      </c>
      <c r="O10" s="11"/>
      <c r="P10" s="11"/>
      <c r="Q10" s="11"/>
    </row>
    <row r="11" spans="1:17" x14ac:dyDescent="0.25">
      <c r="A11" s="187"/>
      <c r="B11" s="187"/>
      <c r="C11" s="187"/>
      <c r="D11" s="187"/>
      <c r="E11" s="187"/>
      <c r="F11" s="187"/>
      <c r="H11" s="192"/>
      <c r="I11" s="8"/>
      <c r="J11" s="190" t="s">
        <v>309</v>
      </c>
      <c r="K11" s="190" t="s">
        <v>310</v>
      </c>
      <c r="L11" s="190" t="s">
        <v>311</v>
      </c>
      <c r="M11" s="190" t="s">
        <v>312</v>
      </c>
      <c r="N11" s="190" t="s">
        <v>309</v>
      </c>
      <c r="O11" s="190" t="s">
        <v>310</v>
      </c>
      <c r="P11" s="190" t="s">
        <v>311</v>
      </c>
      <c r="Q11" s="190" t="s">
        <v>312</v>
      </c>
    </row>
    <row r="12" spans="1:17" x14ac:dyDescent="0.25">
      <c r="A12" s="187"/>
      <c r="B12" s="187"/>
      <c r="C12" s="187"/>
      <c r="D12" s="187"/>
      <c r="E12" s="187"/>
      <c r="F12" s="187"/>
      <c r="H12" s="194" t="s">
        <v>95</v>
      </c>
      <c r="I12" s="194" t="s">
        <v>94</v>
      </c>
      <c r="J12" s="200">
        <v>5.7700000000000001E-2</v>
      </c>
      <c r="K12" s="200">
        <v>4.48E-2</v>
      </c>
      <c r="L12" s="200">
        <v>4.2299999999999997E-2</v>
      </c>
      <c r="M12" s="200">
        <v>4.07E-2</v>
      </c>
      <c r="N12" s="201"/>
      <c r="O12" s="201"/>
      <c r="P12" s="22"/>
    </row>
    <row r="13" spans="1:17" x14ac:dyDescent="0.25">
      <c r="A13" s="187"/>
      <c r="B13" s="187"/>
      <c r="C13" s="187"/>
      <c r="D13" s="187"/>
      <c r="E13" s="187"/>
      <c r="F13" s="187"/>
      <c r="H13" s="194" t="s">
        <v>340</v>
      </c>
      <c r="I13" s="194" t="s">
        <v>341</v>
      </c>
      <c r="J13" s="200">
        <v>7.8600000000000003E-2</v>
      </c>
      <c r="K13" s="200">
        <v>5.7700000000000001E-2</v>
      </c>
      <c r="L13" s="200">
        <v>5.33E-2</v>
      </c>
      <c r="M13" s="200">
        <v>4.9500000000000002E-2</v>
      </c>
      <c r="N13" s="201"/>
      <c r="O13" s="201"/>
      <c r="P13" s="22"/>
    </row>
    <row r="14" spans="1:17" x14ac:dyDescent="0.25">
      <c r="A14" s="187"/>
      <c r="B14" s="187"/>
      <c r="C14" s="187"/>
      <c r="D14" s="187"/>
      <c r="E14" s="187"/>
      <c r="F14" s="187"/>
      <c r="H14" s="194" t="s">
        <v>342</v>
      </c>
      <c r="I14" s="194" t="s">
        <v>343</v>
      </c>
      <c r="J14" s="200">
        <v>0.251</v>
      </c>
      <c r="K14" s="200">
        <v>0.26200000000000001</v>
      </c>
      <c r="L14" s="200">
        <v>0.23250000000000001</v>
      </c>
      <c r="M14" s="200">
        <v>0.22320000000000001</v>
      </c>
      <c r="N14" s="201"/>
      <c r="O14" s="201"/>
      <c r="P14" s="22"/>
    </row>
    <row r="15" spans="1:17" x14ac:dyDescent="0.25">
      <c r="A15" s="187"/>
      <c r="B15" s="187"/>
      <c r="C15" s="187"/>
      <c r="D15" s="187"/>
      <c r="E15" s="187"/>
      <c r="F15" s="187"/>
      <c r="H15" s="194" t="s">
        <v>344</v>
      </c>
      <c r="I15" s="194" t="s">
        <v>345</v>
      </c>
      <c r="J15" s="200">
        <v>9.5200000000000007E-2</v>
      </c>
      <c r="K15" s="200">
        <v>8.9899999999999994E-2</v>
      </c>
      <c r="L15" s="200">
        <v>0.1072</v>
      </c>
      <c r="M15" s="200">
        <v>0.1038</v>
      </c>
      <c r="N15" s="201"/>
      <c r="O15" s="201"/>
      <c r="P15" s="22"/>
    </row>
    <row r="16" spans="1:17" x14ac:dyDescent="0.25">
      <c r="A16" s="187"/>
      <c r="B16" s="187"/>
      <c r="C16" s="187"/>
      <c r="D16" s="187"/>
      <c r="E16" s="187"/>
      <c r="F16" s="187"/>
      <c r="H16" s="194" t="s">
        <v>31</v>
      </c>
      <c r="I16" s="194" t="s">
        <v>8</v>
      </c>
      <c r="J16" s="200">
        <v>5.2600000000000001E-2</v>
      </c>
      <c r="K16" s="200">
        <v>2.5700000000000001E-2</v>
      </c>
      <c r="L16" s="200">
        <v>2.3599999999999999E-2</v>
      </c>
      <c r="M16" s="200">
        <v>2.2200000000000001E-2</v>
      </c>
      <c r="N16" s="201"/>
      <c r="O16" s="201"/>
      <c r="P16" s="22"/>
    </row>
    <row r="17" spans="1:17" x14ac:dyDescent="0.25">
      <c r="A17" s="187"/>
      <c r="B17" s="187"/>
      <c r="C17" s="187"/>
      <c r="D17" s="187"/>
      <c r="E17" s="187"/>
      <c r="F17" s="187"/>
      <c r="H17" s="194" t="s">
        <v>346</v>
      </c>
      <c r="I17" s="194" t="s">
        <v>347</v>
      </c>
      <c r="J17" s="200">
        <v>0.15160000000000001</v>
      </c>
      <c r="K17" s="200">
        <v>0.17610000000000001</v>
      </c>
      <c r="L17" s="200">
        <v>0.18190000000000001</v>
      </c>
      <c r="M17" s="200">
        <v>0.18329999999999999</v>
      </c>
      <c r="N17" s="201"/>
      <c r="O17" s="201"/>
      <c r="P17" s="22"/>
    </row>
    <row r="18" spans="1:17" x14ac:dyDescent="0.25">
      <c r="A18" s="187"/>
      <c r="B18" s="187"/>
      <c r="C18" s="187"/>
      <c r="D18" s="187"/>
      <c r="E18" s="187"/>
      <c r="F18" s="187"/>
      <c r="H18" s="194" t="s">
        <v>348</v>
      </c>
      <c r="I18" s="194" t="s">
        <v>349</v>
      </c>
      <c r="J18" s="200">
        <v>7.0099999999999996E-2</v>
      </c>
      <c r="K18" s="200">
        <v>8.1500000000000003E-2</v>
      </c>
      <c r="L18" s="200">
        <v>8.09E-2</v>
      </c>
      <c r="M18" s="200">
        <v>8.3599999999999994E-2</v>
      </c>
      <c r="N18" s="201"/>
      <c r="O18" s="201"/>
      <c r="P18" s="22"/>
    </row>
    <row r="19" spans="1:17" x14ac:dyDescent="0.25">
      <c r="A19" s="187"/>
      <c r="B19" s="187"/>
      <c r="C19" s="187"/>
      <c r="D19" s="187"/>
      <c r="E19" s="187"/>
      <c r="F19" s="187"/>
      <c r="H19" s="194" t="s">
        <v>350</v>
      </c>
      <c r="I19" s="194" t="s">
        <v>351</v>
      </c>
      <c r="J19" s="200">
        <v>0.2455</v>
      </c>
      <c r="K19" s="200">
        <v>0.26219999999999999</v>
      </c>
      <c r="L19" s="200">
        <v>0.27829999999999999</v>
      </c>
      <c r="M19" s="200">
        <v>0.29360000000000003</v>
      </c>
      <c r="N19" s="201"/>
      <c r="O19" s="201"/>
      <c r="P19" s="22"/>
    </row>
    <row r="20" spans="1:17" x14ac:dyDescent="0.25">
      <c r="A20" s="187"/>
      <c r="B20" s="187"/>
      <c r="C20" s="187"/>
      <c r="D20" s="187"/>
      <c r="E20" s="187"/>
      <c r="F20" s="187"/>
      <c r="G20" s="187"/>
      <c r="H20" s="195" t="s">
        <v>352</v>
      </c>
      <c r="I20" s="194" t="s">
        <v>353</v>
      </c>
      <c r="J20" s="200"/>
      <c r="K20" s="200"/>
      <c r="L20" s="200"/>
      <c r="M20" s="200"/>
      <c r="N20" s="200">
        <v>2.2000000000000001E-3</v>
      </c>
      <c r="O20" s="200">
        <v>2.5000000000000001E-3</v>
      </c>
      <c r="P20" s="202">
        <v>-1.2999999999999999E-3</v>
      </c>
      <c r="Q20" s="202">
        <v>3.0999999999999999E-3</v>
      </c>
    </row>
    <row r="21" spans="1:17" x14ac:dyDescent="0.25">
      <c r="A21" s="187"/>
      <c r="B21" s="187"/>
      <c r="C21" s="187"/>
      <c r="D21" s="187"/>
      <c r="E21" s="187"/>
      <c r="F21" s="187"/>
      <c r="G21" s="187"/>
      <c r="H21" s="194" t="s">
        <v>46</v>
      </c>
      <c r="I21" s="194" t="s">
        <v>97</v>
      </c>
      <c r="J21" s="201"/>
      <c r="K21" s="201"/>
      <c r="L21" s="201"/>
      <c r="M21" s="201"/>
      <c r="N21" s="200">
        <v>0.4103</v>
      </c>
      <c r="O21" s="200">
        <v>0.39900000000000002</v>
      </c>
      <c r="P21" s="202">
        <v>0.38529999999999998</v>
      </c>
      <c r="Q21" s="202">
        <v>0.36359999999999998</v>
      </c>
    </row>
    <row r="22" spans="1:17" x14ac:dyDescent="0.25">
      <c r="A22" s="187"/>
      <c r="B22" s="187"/>
      <c r="C22" s="187"/>
      <c r="D22" s="187"/>
      <c r="E22" s="187"/>
      <c r="F22" s="187"/>
      <c r="G22" s="187"/>
      <c r="H22" s="194" t="s">
        <v>95</v>
      </c>
      <c r="I22" s="194" t="s">
        <v>94</v>
      </c>
      <c r="J22" s="201"/>
      <c r="K22" s="201"/>
      <c r="L22" s="201"/>
      <c r="M22" s="201"/>
      <c r="N22" s="200">
        <v>9.7199999999999995E-2</v>
      </c>
      <c r="O22" s="200">
        <v>6.5299999999999997E-2</v>
      </c>
      <c r="P22" s="202">
        <v>8.6999999999999994E-2</v>
      </c>
      <c r="Q22" s="202">
        <v>8.6099999999999996E-2</v>
      </c>
    </row>
    <row r="23" spans="1:17" x14ac:dyDescent="0.25">
      <c r="A23" s="187"/>
      <c r="B23" s="187"/>
      <c r="C23" s="187"/>
      <c r="D23" s="187"/>
      <c r="E23" s="187"/>
      <c r="F23" s="187"/>
      <c r="G23" s="187"/>
      <c r="H23" s="194" t="s">
        <v>358</v>
      </c>
      <c r="I23" s="194" t="s">
        <v>333</v>
      </c>
      <c r="J23" s="203"/>
      <c r="K23" s="204"/>
      <c r="L23" s="204"/>
      <c r="M23" s="204"/>
      <c r="N23" s="200">
        <v>0.49030000000000001</v>
      </c>
      <c r="O23" s="200">
        <v>0.53310000000000002</v>
      </c>
      <c r="P23" s="202">
        <v>0.52910000000000001</v>
      </c>
      <c r="Q23" s="202">
        <v>0.54710000000000003</v>
      </c>
    </row>
    <row r="24" spans="1:17" x14ac:dyDescent="0.25">
      <c r="A24" s="187"/>
      <c r="B24" s="187"/>
      <c r="C24" s="187"/>
      <c r="D24" s="187"/>
      <c r="E24" s="187"/>
      <c r="F24" s="187"/>
      <c r="G24" s="187"/>
      <c r="H24" s="187"/>
    </row>
    <row r="25" spans="1:17" x14ac:dyDescent="0.25">
      <c r="A25" s="187"/>
      <c r="B25" s="187"/>
      <c r="C25" s="187"/>
      <c r="D25" s="187"/>
      <c r="E25" s="187"/>
      <c r="F25" s="187"/>
      <c r="G25" s="187"/>
      <c r="H25" s="187"/>
    </row>
    <row r="26" spans="1:17" x14ac:dyDescent="0.25">
      <c r="A26" s="187"/>
      <c r="B26" s="187"/>
      <c r="C26" s="187"/>
      <c r="D26" s="187"/>
      <c r="E26" s="187"/>
      <c r="F26" s="187"/>
      <c r="J26"/>
      <c r="K26"/>
      <c r="L26"/>
      <c r="M26"/>
      <c r="N26"/>
      <c r="O26"/>
    </row>
    <row r="27" spans="1:17" x14ac:dyDescent="0.25">
      <c r="A27" s="187"/>
      <c r="B27" s="187"/>
      <c r="C27" s="187"/>
      <c r="D27" s="187"/>
      <c r="E27" s="187"/>
      <c r="F27" s="187"/>
      <c r="J27"/>
      <c r="K27"/>
      <c r="L27"/>
      <c r="M27"/>
      <c r="N27"/>
      <c r="O27"/>
    </row>
    <row r="28" spans="1:17" x14ac:dyDescent="0.25">
      <c r="A28" s="187"/>
      <c r="B28" s="187"/>
      <c r="C28" s="187"/>
      <c r="D28" s="187"/>
      <c r="E28" s="187"/>
      <c r="F28" s="187"/>
      <c r="J28"/>
      <c r="K28"/>
      <c r="L28"/>
      <c r="M28"/>
      <c r="N28"/>
      <c r="O28"/>
    </row>
    <row r="29" spans="1:17" x14ac:dyDescent="0.25">
      <c r="A29" s="187"/>
      <c r="B29" s="187"/>
      <c r="C29" s="187"/>
      <c r="D29" s="187"/>
      <c r="E29" s="187"/>
      <c r="F29" s="187"/>
      <c r="J29"/>
      <c r="K29"/>
      <c r="L29"/>
      <c r="M29"/>
      <c r="N29"/>
      <c r="O29"/>
    </row>
    <row r="30" spans="1:17" x14ac:dyDescent="0.25">
      <c r="A30" s="187"/>
      <c r="B30" s="187"/>
      <c r="C30" s="187"/>
      <c r="D30" s="187"/>
      <c r="E30" s="187"/>
      <c r="F30" s="187"/>
      <c r="J30"/>
      <c r="K30"/>
      <c r="L30"/>
      <c r="M30"/>
      <c r="N30"/>
      <c r="O30"/>
    </row>
    <row r="31" spans="1:17" x14ac:dyDescent="0.25">
      <c r="A31" s="187"/>
      <c r="B31" s="187"/>
      <c r="C31" s="187"/>
      <c r="D31" s="187"/>
      <c r="E31" s="187"/>
      <c r="F31" s="187"/>
      <c r="J31"/>
      <c r="K31"/>
      <c r="L31"/>
      <c r="M31"/>
      <c r="N31"/>
      <c r="O31"/>
    </row>
    <row r="32" spans="1:17" x14ac:dyDescent="0.25">
      <c r="A32" s="187"/>
      <c r="B32" s="187"/>
      <c r="C32" s="187"/>
      <c r="D32" s="187"/>
      <c r="E32" s="187"/>
      <c r="F32" s="187"/>
      <c r="J32"/>
      <c r="K32"/>
      <c r="L32"/>
      <c r="M32"/>
      <c r="N32"/>
      <c r="O32"/>
    </row>
    <row r="33" spans="1:15" x14ac:dyDescent="0.25">
      <c r="A33" s="187"/>
      <c r="B33" s="187"/>
      <c r="C33" s="187"/>
      <c r="D33" s="187"/>
      <c r="E33" s="187"/>
      <c r="F33" s="187"/>
      <c r="J33"/>
      <c r="K33"/>
      <c r="L33"/>
      <c r="M33"/>
      <c r="N33"/>
      <c r="O33"/>
    </row>
    <row r="34" spans="1:15" x14ac:dyDescent="0.25">
      <c r="J34"/>
      <c r="K34"/>
      <c r="L34"/>
      <c r="M34"/>
      <c r="N34"/>
      <c r="O34"/>
    </row>
    <row r="35" spans="1:15" x14ac:dyDescent="0.25">
      <c r="J35"/>
      <c r="K35"/>
      <c r="L35"/>
      <c r="M35"/>
      <c r="N35"/>
      <c r="O35"/>
    </row>
    <row r="36" spans="1:15" x14ac:dyDescent="0.25">
      <c r="J36"/>
      <c r="K36"/>
      <c r="L36"/>
      <c r="M36"/>
      <c r="N36"/>
      <c r="O36"/>
    </row>
    <row r="37" spans="1:15" x14ac:dyDescent="0.25">
      <c r="J37"/>
      <c r="K37"/>
      <c r="L37"/>
      <c r="M37"/>
      <c r="N37"/>
      <c r="O37"/>
    </row>
    <row r="38" spans="1:15" x14ac:dyDescent="0.25">
      <c r="J38"/>
      <c r="K38"/>
      <c r="L38"/>
      <c r="M38"/>
      <c r="N38"/>
      <c r="O38"/>
    </row>
    <row r="39" spans="1:15" x14ac:dyDescent="0.25">
      <c r="J39"/>
      <c r="K39"/>
      <c r="L39"/>
      <c r="M39"/>
      <c r="N39"/>
      <c r="O39"/>
    </row>
    <row r="40" spans="1:15" x14ac:dyDescent="0.25">
      <c r="J40"/>
      <c r="K40"/>
      <c r="L40"/>
      <c r="M40"/>
      <c r="N40"/>
      <c r="O40"/>
    </row>
    <row r="41" spans="1:15" x14ac:dyDescent="0.25">
      <c r="J41"/>
      <c r="K41"/>
      <c r="L41"/>
      <c r="M41"/>
      <c r="N41"/>
      <c r="O41"/>
    </row>
    <row r="42" spans="1:15" x14ac:dyDescent="0.25">
      <c r="J42"/>
      <c r="K42"/>
      <c r="L42"/>
      <c r="M42"/>
      <c r="N42"/>
      <c r="O42"/>
    </row>
    <row r="43" spans="1:15" x14ac:dyDescent="0.25">
      <c r="J43"/>
      <c r="K43"/>
      <c r="L43"/>
      <c r="M43"/>
      <c r="N43"/>
      <c r="O43"/>
    </row>
    <row r="44" spans="1:15" x14ac:dyDescent="0.25">
      <c r="J44"/>
      <c r="K44"/>
      <c r="L44"/>
      <c r="M44"/>
      <c r="N44"/>
      <c r="O44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50</vt:i4>
      </vt:variant>
    </vt:vector>
  </HeadingPairs>
  <TitlesOfParts>
    <vt:vector size="50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Огляд небанківського фінансового сектору</dc:subject>
  <dc:creator>Департамент фінансової стабільності</dc:creator>
  <cp:lastModifiedBy>Oleksandr.Rudych</cp:lastModifiedBy>
  <cp:lastPrinted>2023-08-01T10:13:50Z</cp:lastPrinted>
  <dcterms:created xsi:type="dcterms:W3CDTF">2020-09-23T07:10:41Z</dcterms:created>
  <dcterms:modified xsi:type="dcterms:W3CDTF">2025-08-28T09:16:12Z</dcterms:modified>
</cp:coreProperties>
</file>